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18870" windowHeight="9900" tabRatio="878"/>
  </bookViews>
  <sheets>
    <sheet name="Workbook Instructions" sheetId="8" r:id="rId1"/>
    <sheet name="Budget Adoption Requirements" sheetId="9" r:id="rId2"/>
    <sheet name="Budget Timeline" sheetId="10" r:id="rId3"/>
    <sheet name="Initial Data" sheetId="5" r:id="rId4"/>
    <sheet name="Budget Adoption Format" sheetId="1" r:id="rId5"/>
    <sheet name="Budget Publication Format" sheetId="7" r:id="rId6"/>
    <sheet name="Sample Public Hearing Notices" sheetId="3" r:id="rId7"/>
    <sheet name="Budget Change Format" sheetId="6" r:id="rId8"/>
    <sheet name="Data" sheetId="12" r:id="rId9"/>
    <sheet name="Transfers" sheetId="13" r:id="rId10"/>
  </sheets>
  <definedNames>
    <definedName name="OLE_LINK1" localSheetId="1">'Budget Adoption Requirements'!#REF!</definedName>
    <definedName name="_xlnm.Print_Area" localSheetId="4">'Budget Adoption Format'!$A$1:$D$233</definedName>
    <definedName name="_xlnm.Print_Area" localSheetId="7">'Budget Change Format'!$A$8:$E$31,'Budget Change Format'!$A$41:$E$65</definedName>
    <definedName name="_xlnm.Print_Area" localSheetId="5">'Budget Publication Format'!$A$1:$D$120</definedName>
    <definedName name="_xlnm.Print_Area" localSheetId="2">'Budget Timeline'!$A$1:$J$58</definedName>
    <definedName name="_xlnm.Print_Area" localSheetId="3">'Initial Data'!$A$1:$J$40</definedName>
    <definedName name="_xlnm.Print_Area" localSheetId="6">'Sample Public Hearing Notices'!$A$3:$E$45</definedName>
  </definedNames>
  <calcPr calcId="162913"/>
</workbook>
</file>

<file path=xl/calcChain.xml><?xml version="1.0" encoding="utf-8"?>
<calcChain xmlns="http://schemas.openxmlformats.org/spreadsheetml/2006/main">
  <c r="C426" i="12" l="1"/>
  <c r="D426" i="13"/>
  <c r="E426" i="13"/>
  <c r="F426" i="13"/>
  <c r="G426" i="13"/>
  <c r="H426" i="13"/>
  <c r="I426" i="13"/>
  <c r="J426" i="13"/>
  <c r="K426" i="13"/>
  <c r="L426" i="13"/>
  <c r="M426" i="13"/>
  <c r="N426" i="13"/>
  <c r="O426" i="13"/>
  <c r="P426" i="13"/>
  <c r="Q426" i="13"/>
  <c r="R426" i="13"/>
  <c r="S426" i="13"/>
  <c r="T426" i="13"/>
  <c r="U426" i="13"/>
  <c r="V426" i="13"/>
  <c r="W426" i="13"/>
  <c r="X426" i="13"/>
  <c r="Y426" i="13"/>
  <c r="Z426" i="13"/>
  <c r="AA426" i="13"/>
  <c r="AB426" i="13"/>
  <c r="AC426" i="13"/>
  <c r="AD426" i="13"/>
  <c r="C426" i="13"/>
  <c r="D426" i="12" l="1"/>
  <c r="E426" i="12"/>
  <c r="F426" i="12"/>
  <c r="G426" i="12"/>
  <c r="H426" i="12"/>
  <c r="I426" i="12"/>
  <c r="J426" i="12"/>
  <c r="K426" i="12"/>
  <c r="L426" i="12"/>
  <c r="M426" i="12"/>
  <c r="N426" i="12"/>
  <c r="O426" i="12"/>
  <c r="P426" i="12"/>
  <c r="Q426" i="12"/>
  <c r="R426" i="12"/>
  <c r="S426" i="12"/>
  <c r="T426" i="12"/>
  <c r="U426" i="12"/>
  <c r="V426" i="12"/>
  <c r="W426" i="12"/>
  <c r="X426" i="12"/>
  <c r="Y426" i="12"/>
  <c r="Z426" i="12"/>
  <c r="AA426" i="12"/>
  <c r="AB426" i="12"/>
  <c r="AC426" i="12"/>
  <c r="AD426" i="12"/>
  <c r="AE426" i="12"/>
  <c r="AF426" i="12"/>
  <c r="AG426" i="12"/>
  <c r="AH426" i="12"/>
  <c r="AI426" i="12"/>
  <c r="AJ426" i="12"/>
  <c r="AK426" i="12"/>
  <c r="AL426" i="12"/>
  <c r="AM426" i="12"/>
  <c r="AN426" i="12"/>
  <c r="AO426" i="12"/>
  <c r="AP426" i="12"/>
  <c r="AQ426" i="12"/>
  <c r="AR426" i="12"/>
  <c r="AS426" i="12"/>
  <c r="AT426" i="12"/>
  <c r="AU426" i="12"/>
  <c r="AV426" i="12"/>
  <c r="AW426" i="12"/>
  <c r="AX426" i="12"/>
  <c r="AY426" i="12"/>
  <c r="AZ426" i="12"/>
  <c r="BA426" i="12"/>
  <c r="BB426" i="12"/>
  <c r="BC426" i="12"/>
  <c r="BD426" i="12"/>
  <c r="BE426" i="12"/>
  <c r="BF426" i="12"/>
  <c r="BG426" i="12"/>
  <c r="BH426" i="12"/>
  <c r="BI426" i="12"/>
  <c r="BJ426" i="12"/>
  <c r="BK426" i="12"/>
  <c r="BL426" i="12"/>
  <c r="BM426" i="12"/>
  <c r="BN426" i="12"/>
  <c r="BO426" i="12"/>
  <c r="BP426" i="12"/>
  <c r="BQ426" i="12"/>
  <c r="BR426" i="12"/>
  <c r="BS426" i="12"/>
  <c r="BT426" i="12"/>
  <c r="BU426" i="12"/>
  <c r="BV426" i="12"/>
  <c r="BW426" i="12"/>
  <c r="BX426" i="12"/>
  <c r="BY426" i="12"/>
  <c r="BZ426" i="12"/>
  <c r="CA426" i="12"/>
  <c r="CB426" i="12"/>
  <c r="CC426" i="12"/>
  <c r="CD426" i="12"/>
  <c r="CE426" i="12"/>
  <c r="CF426" i="12"/>
  <c r="CG426" i="12"/>
  <c r="CH426" i="12"/>
  <c r="CI426" i="12"/>
  <c r="CJ426" i="12"/>
  <c r="CK426" i="12"/>
  <c r="CL426" i="12"/>
  <c r="CM426" i="12"/>
  <c r="CN426" i="12"/>
  <c r="CO426" i="12"/>
  <c r="CP426" i="12"/>
  <c r="CQ426" i="12"/>
  <c r="CR426" i="12"/>
  <c r="CS426" i="12"/>
  <c r="CT426" i="12"/>
  <c r="CU426" i="12"/>
  <c r="CV426" i="12"/>
  <c r="CW426" i="12"/>
  <c r="CX426" i="12"/>
  <c r="CY426" i="12"/>
  <c r="CZ426" i="12"/>
  <c r="DA426" i="12"/>
  <c r="DB426" i="12"/>
  <c r="DC426" i="12"/>
  <c r="DD426" i="12"/>
  <c r="DE426" i="12"/>
  <c r="DF426" i="12"/>
  <c r="DG426" i="12"/>
  <c r="DH426" i="12"/>
  <c r="DI426" i="12"/>
  <c r="DJ426" i="12"/>
  <c r="DK426" i="12"/>
  <c r="DL426" i="12"/>
  <c r="DM426" i="12"/>
  <c r="DN426" i="12"/>
  <c r="DO426" i="12"/>
  <c r="DP426" i="12"/>
  <c r="DQ426" i="12"/>
  <c r="DR426" i="12"/>
  <c r="DS426" i="12"/>
  <c r="DT426" i="12"/>
  <c r="DU426" i="12"/>
  <c r="DV426" i="12"/>
  <c r="DW426" i="12"/>
  <c r="DX426" i="12"/>
  <c r="DY426" i="12"/>
  <c r="DZ426" i="12"/>
  <c r="EA426" i="12"/>
  <c r="EB426" i="12"/>
  <c r="EC426" i="12"/>
  <c r="ED426" i="12"/>
  <c r="EE426" i="12"/>
  <c r="EF426" i="12"/>
  <c r="EG426" i="12"/>
  <c r="EH426" i="12"/>
  <c r="EI426" i="12"/>
  <c r="EJ426" i="12"/>
  <c r="EK426" i="12"/>
  <c r="EL426" i="12"/>
  <c r="EM426" i="12"/>
  <c r="EN426" i="12"/>
  <c r="EO426" i="12"/>
  <c r="EP426" i="12"/>
  <c r="EQ426" i="12"/>
  <c r="ER426" i="12"/>
  <c r="ES426" i="12"/>
  <c r="ET426" i="12"/>
  <c r="EU426" i="12"/>
  <c r="EV426" i="12"/>
  <c r="EW426" i="12"/>
  <c r="EX426" i="12"/>
  <c r="EY426" i="12"/>
  <c r="EZ426" i="12"/>
  <c r="FA426" i="12"/>
  <c r="FB426" i="12"/>
  <c r="FC426" i="12"/>
  <c r="FD426" i="12"/>
  <c r="FE426" i="12"/>
  <c r="FF426" i="12"/>
  <c r="FG426" i="12"/>
  <c r="FH426" i="12"/>
  <c r="FI426" i="12"/>
  <c r="FJ426" i="12"/>
  <c r="FK426" i="12"/>
  <c r="D106" i="1" l="1"/>
  <c r="C106" i="1"/>
  <c r="D169" i="1"/>
  <c r="C169" i="1"/>
  <c r="B179" i="1" l="1"/>
  <c r="B13" i="5" l="1"/>
  <c r="B106"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6" i="1"/>
  <c r="B225" i="1"/>
  <c r="B224" i="1"/>
  <c r="B223" i="1"/>
  <c r="B68" i="7" s="1"/>
  <c r="B221" i="1"/>
  <c r="B66" i="7" s="1"/>
  <c r="B216" i="1"/>
  <c r="B215" i="1"/>
  <c r="B214" i="1"/>
  <c r="B213" i="1"/>
  <c r="B61" i="7" s="1"/>
  <c r="B211" i="1"/>
  <c r="B59" i="7" s="1"/>
  <c r="B206" i="1"/>
  <c r="B205" i="1"/>
  <c r="B204" i="1"/>
  <c r="B52" i="7" s="1"/>
  <c r="B202" i="1"/>
  <c r="B197" i="1"/>
  <c r="B196" i="1"/>
  <c r="B195" i="1"/>
  <c r="B194" i="1"/>
  <c r="B193" i="1"/>
  <c r="B45" i="7" s="1"/>
  <c r="B191" i="1"/>
  <c r="B43" i="7" s="1"/>
  <c r="B187" i="1"/>
  <c r="B185" i="1"/>
  <c r="B184" i="1"/>
  <c r="B183" i="1"/>
  <c r="B182" i="1"/>
  <c r="B181" i="1"/>
  <c r="B76" i="7" s="1"/>
  <c r="B180" i="1"/>
  <c r="B177" i="1"/>
  <c r="B36" i="7" s="1"/>
  <c r="B171" i="1"/>
  <c r="B170" i="1"/>
  <c r="B167" i="1"/>
  <c r="B166" i="1"/>
  <c r="B165" i="1"/>
  <c r="B164" i="1"/>
  <c r="B163" i="1"/>
  <c r="B162" i="1"/>
  <c r="B161" i="1"/>
  <c r="B160" i="1"/>
  <c r="B159" i="1"/>
  <c r="B157" i="1"/>
  <c r="B156" i="1"/>
  <c r="B155" i="1"/>
  <c r="B154" i="1"/>
  <c r="B153" i="1"/>
  <c r="B152" i="1"/>
  <c r="B151" i="1"/>
  <c r="B147" i="1"/>
  <c r="B146" i="1"/>
  <c r="B145" i="1"/>
  <c r="B143" i="1"/>
  <c r="B142" i="1"/>
  <c r="B139" i="1"/>
  <c r="B138" i="1"/>
  <c r="B137" i="1"/>
  <c r="B136" i="1"/>
  <c r="B135" i="1"/>
  <c r="B134" i="1"/>
  <c r="B133" i="1"/>
  <c r="B131" i="1"/>
  <c r="B130" i="1"/>
  <c r="B129" i="1"/>
  <c r="B128" i="1"/>
  <c r="B127" i="1"/>
  <c r="B126" i="1"/>
  <c r="B124" i="1"/>
  <c r="B123" i="1"/>
  <c r="B122" i="1"/>
  <c r="B121" i="1"/>
  <c r="B120" i="1"/>
  <c r="B118" i="1"/>
  <c r="B117" i="1"/>
  <c r="B115" i="1"/>
  <c r="B114" i="1"/>
  <c r="B113" i="1"/>
  <c r="B112" i="1"/>
  <c r="B110" i="1"/>
  <c r="B109" i="1"/>
  <c r="B108" i="1"/>
  <c r="B107" i="1"/>
  <c r="B103" i="1"/>
  <c r="B87" i="1"/>
  <c r="B86" i="1"/>
  <c r="B85" i="1"/>
  <c r="B83" i="1"/>
  <c r="B82" i="1"/>
  <c r="B81" i="1"/>
  <c r="B80" i="1"/>
  <c r="B79" i="1"/>
  <c r="B78" i="1"/>
  <c r="B77" i="1"/>
  <c r="B76" i="1"/>
  <c r="B75" i="1"/>
  <c r="B73" i="1"/>
  <c r="B72" i="1"/>
  <c r="B71" i="1"/>
  <c r="B70" i="1"/>
  <c r="B69" i="1"/>
  <c r="B68" i="1"/>
  <c r="B64" i="1"/>
  <c r="B63" i="1"/>
  <c r="B62" i="1"/>
  <c r="B61" i="1"/>
  <c r="B59" i="1"/>
  <c r="B58" i="1"/>
  <c r="B57" i="1"/>
  <c r="B55" i="1"/>
  <c r="B54" i="1"/>
  <c r="B53" i="1"/>
  <c r="B52" i="1"/>
  <c r="B51" i="1"/>
  <c r="B50" i="1"/>
  <c r="B49" i="1"/>
  <c r="B48" i="1"/>
  <c r="B46" i="1"/>
  <c r="B45" i="1"/>
  <c r="B44" i="1"/>
  <c r="B43" i="1"/>
  <c r="B42" i="1"/>
  <c r="B41" i="1"/>
  <c r="B40" i="1"/>
  <c r="B38" i="1"/>
  <c r="B37" i="1"/>
  <c r="B36" i="1"/>
  <c r="B35" i="1"/>
  <c r="B34" i="1"/>
  <c r="B32" i="1"/>
  <c r="B31" i="1"/>
  <c r="B29" i="1"/>
  <c r="B28" i="1"/>
  <c r="B27" i="1"/>
  <c r="B26" i="1"/>
  <c r="B24" i="1"/>
  <c r="B23" i="1"/>
  <c r="B22" i="1"/>
  <c r="B21" i="1"/>
  <c r="B20" i="1"/>
  <c r="B19" i="1"/>
  <c r="B15" i="1"/>
  <c r="B14" i="1"/>
  <c r="B13" i="1"/>
  <c r="B12" i="1"/>
  <c r="B11" i="1"/>
  <c r="B10" i="1"/>
  <c r="B10" i="7" s="1"/>
  <c r="D76" i="7"/>
  <c r="C76" i="7"/>
  <c r="D68" i="7"/>
  <c r="C68" i="7"/>
  <c r="D61" i="7"/>
  <c r="C61" i="7"/>
  <c r="D52" i="7"/>
  <c r="C52" i="7"/>
  <c r="D45" i="7"/>
  <c r="C45" i="7"/>
  <c r="D38" i="7"/>
  <c r="C38" i="7"/>
  <c r="B38" i="7"/>
  <c r="D139" i="7"/>
  <c r="C139" i="7"/>
  <c r="D116" i="7" s="1"/>
  <c r="B139" i="7"/>
  <c r="D99" i="1"/>
  <c r="C99" i="1"/>
  <c r="D227" i="1"/>
  <c r="D69" i="7" s="1"/>
  <c r="C227" i="1"/>
  <c r="C69" i="7" s="1"/>
  <c r="D217" i="1"/>
  <c r="D62" i="7" s="1"/>
  <c r="C217" i="1"/>
  <c r="C62" i="7" s="1"/>
  <c r="D207" i="1"/>
  <c r="D53" i="7" s="1"/>
  <c r="C207" i="1"/>
  <c r="C53" i="7" s="1"/>
  <c r="D198" i="1"/>
  <c r="D46" i="7" s="1"/>
  <c r="C198" i="1"/>
  <c r="C46" i="7" s="1"/>
  <c r="D186" i="1"/>
  <c r="D39" i="7" s="1"/>
  <c r="C186" i="1"/>
  <c r="C39" i="7" s="1"/>
  <c r="D172" i="1"/>
  <c r="C172" i="1"/>
  <c r="D168" i="1"/>
  <c r="C168" i="1"/>
  <c r="D158" i="1"/>
  <c r="C158" i="1"/>
  <c r="D148" i="1"/>
  <c r="C148" i="1"/>
  <c r="D144" i="1"/>
  <c r="C144" i="1"/>
  <c r="D140" i="1"/>
  <c r="C140" i="1"/>
  <c r="D132" i="1"/>
  <c r="C132" i="1"/>
  <c r="D125" i="1"/>
  <c r="C125" i="1"/>
  <c r="D119" i="1"/>
  <c r="C119" i="1"/>
  <c r="D116" i="1"/>
  <c r="C116" i="1"/>
  <c r="D111" i="1"/>
  <c r="C111" i="1"/>
  <c r="A57" i="6"/>
  <c r="C9" i="7"/>
  <c r="C35" i="7" s="1"/>
  <c r="D9" i="7"/>
  <c r="D65" i="7" s="1"/>
  <c r="B9" i="7"/>
  <c r="B42" i="7" s="1"/>
  <c r="C102" i="1"/>
  <c r="D102" i="1"/>
  <c r="B102" i="1"/>
  <c r="J25" i="5"/>
  <c r="I25" i="5"/>
  <c r="H25" i="5"/>
  <c r="G25" i="5"/>
  <c r="F25" i="5"/>
  <c r="E25" i="5"/>
  <c r="D25" i="5"/>
  <c r="C25" i="5"/>
  <c r="B25" i="5"/>
  <c r="H24" i="5"/>
  <c r="E24" i="5"/>
  <c r="B24" i="5"/>
  <c r="H22" i="5"/>
  <c r="I22" i="5"/>
  <c r="J22" i="5"/>
  <c r="E22" i="5"/>
  <c r="F22" i="5"/>
  <c r="G22" i="5"/>
  <c r="D18" i="1"/>
  <c r="D13" i="7" s="1"/>
  <c r="C18" i="1"/>
  <c r="C13" i="7" s="1"/>
  <c r="C85" i="1"/>
  <c r="C88" i="1" s="1"/>
  <c r="C24" i="7" s="1"/>
  <c r="D85" i="1"/>
  <c r="D88" i="1" s="1"/>
  <c r="D24" i="7" s="1"/>
  <c r="J38" i="5"/>
  <c r="J40" i="5" s="1"/>
  <c r="I38" i="5"/>
  <c r="I40" i="5" s="1"/>
  <c r="H38" i="5"/>
  <c r="G38" i="5"/>
  <c r="G40" i="5" s="1"/>
  <c r="F38" i="5"/>
  <c r="F40" i="5" s="1"/>
  <c r="E38" i="5"/>
  <c r="D74" i="1"/>
  <c r="D22" i="7" s="1"/>
  <c r="D84" i="1"/>
  <c r="D23" i="7" s="1"/>
  <c r="C74" i="1"/>
  <c r="C22" i="7" s="1"/>
  <c r="C84" i="1"/>
  <c r="C23" i="7" s="1"/>
  <c r="C60" i="1"/>
  <c r="D39" i="1"/>
  <c r="D16" i="7" s="1"/>
  <c r="C39" i="1"/>
  <c r="C16" i="7" s="1"/>
  <c r="C25" i="1"/>
  <c r="C14" i="7" s="1"/>
  <c r="C30" i="1"/>
  <c r="C33" i="1"/>
  <c r="C47" i="1"/>
  <c r="C17" i="7" s="1"/>
  <c r="C56" i="1"/>
  <c r="C18" i="7" s="1"/>
  <c r="C65" i="1"/>
  <c r="C19" i="7" s="1"/>
  <c r="D25" i="1"/>
  <c r="D14" i="7" s="1"/>
  <c r="D60" i="1"/>
  <c r="D30" i="1"/>
  <c r="D33" i="1"/>
  <c r="D47" i="1"/>
  <c r="D17" i="7" s="1"/>
  <c r="D56" i="1"/>
  <c r="D18" i="7" s="1"/>
  <c r="D65" i="1"/>
  <c r="A1" i="6"/>
  <c r="A1" i="3"/>
  <c r="E58" i="6"/>
  <c r="E57" i="6"/>
  <c r="E55" i="6"/>
  <c r="E54" i="6"/>
  <c r="E53" i="6"/>
  <c r="E29" i="6"/>
  <c r="E28" i="6"/>
  <c r="E26" i="6"/>
  <c r="E25" i="6"/>
  <c r="E24" i="6"/>
  <c r="E23" i="6"/>
  <c r="E21" i="6"/>
  <c r="E20" i="6"/>
  <c r="E19" i="6"/>
  <c r="D88" i="7"/>
  <c r="D89" i="7" s="1"/>
  <c r="C88" i="7"/>
  <c r="C89" i="7" s="1"/>
  <c r="B88" i="7"/>
  <c r="D15" i="7" l="1"/>
  <c r="D73" i="7"/>
  <c r="D149" i="1"/>
  <c r="D31" i="7" s="1"/>
  <c r="C66" i="1"/>
  <c r="C15" i="7"/>
  <c r="B58" i="7"/>
  <c r="B65" i="7"/>
  <c r="C149" i="1"/>
  <c r="C31" i="7" s="1"/>
  <c r="D58" i="7"/>
  <c r="D19" i="7"/>
  <c r="D20" i="7" s="1"/>
  <c r="D25" i="7"/>
  <c r="B28" i="7"/>
  <c r="B82" i="7"/>
  <c r="C20" i="7"/>
  <c r="C25" i="7"/>
  <c r="C89" i="1"/>
  <c r="D89" i="1"/>
  <c r="D82" i="7"/>
  <c r="D42" i="7"/>
  <c r="D66" i="1"/>
  <c r="D28" i="7"/>
  <c r="C173" i="1"/>
  <c r="C32" i="7" s="1"/>
  <c r="D49" i="7"/>
  <c r="D35" i="7"/>
  <c r="D173" i="1"/>
  <c r="D32" i="7" s="1"/>
  <c r="C58" i="7"/>
  <c r="C73" i="7"/>
  <c r="C82" i="7"/>
  <c r="C65" i="7"/>
  <c r="C28" i="7"/>
  <c r="C49" i="7"/>
  <c r="C42" i="7"/>
  <c r="B49" i="7"/>
  <c r="B35" i="7"/>
  <c r="B73" i="7"/>
  <c r="H40" i="5"/>
  <c r="E40" i="5"/>
  <c r="D75" i="7"/>
  <c r="C75" i="7"/>
  <c r="B169" i="1"/>
  <c r="B172" i="1" s="1"/>
  <c r="B158" i="1"/>
  <c r="B207" i="1"/>
  <c r="B53" i="7" s="1"/>
  <c r="B18" i="1"/>
  <c r="B13" i="7" s="1"/>
  <c r="D22" i="5"/>
  <c r="B111" i="1"/>
  <c r="C38" i="5"/>
  <c r="D38" i="5"/>
  <c r="B38" i="5"/>
  <c r="B74" i="1"/>
  <c r="B22" i="7" s="1"/>
  <c r="B140" i="1"/>
  <c r="B29" i="7"/>
  <c r="B47" i="1"/>
  <c r="B17" i="7" s="1"/>
  <c r="B60" i="1"/>
  <c r="B132" i="1"/>
  <c r="B198" i="1"/>
  <c r="B192" i="1" s="1"/>
  <c r="C191" i="1" s="1"/>
  <c r="B148" i="1"/>
  <c r="B168" i="1"/>
  <c r="B217" i="1"/>
  <c r="B212" i="1" s="1"/>
  <c r="C211" i="1" s="1"/>
  <c r="C59" i="7" s="1"/>
  <c r="C60" i="7" s="1"/>
  <c r="B22" i="5"/>
  <c r="B65" i="1"/>
  <c r="B84" i="1"/>
  <c r="B23" i="7" s="1"/>
  <c r="B88" i="1"/>
  <c r="B24" i="7" s="1"/>
  <c r="B116" i="1"/>
  <c r="B119" i="1"/>
  <c r="B125" i="1"/>
  <c r="B227" i="1"/>
  <c r="B69" i="7" s="1"/>
  <c r="B67" i="7" s="1"/>
  <c r="B99" i="1"/>
  <c r="B94" i="1" s="1"/>
  <c r="C93" i="1" s="1"/>
  <c r="B39" i="1"/>
  <c r="B16" i="7" s="1"/>
  <c r="B56" i="1"/>
  <c r="B18" i="7" s="1"/>
  <c r="B144" i="1"/>
  <c r="C22" i="5"/>
  <c r="B25" i="1"/>
  <c r="B14" i="7" s="1"/>
  <c r="B30" i="1"/>
  <c r="B33" i="1"/>
  <c r="B186" i="1"/>
  <c r="B39" i="7" s="1"/>
  <c r="B37" i="7" s="1"/>
  <c r="B50" i="7"/>
  <c r="C74" i="7" l="1"/>
  <c r="C77" i="7" s="1"/>
  <c r="D74" i="7"/>
  <c r="D77" i="7" s="1"/>
  <c r="B51" i="7"/>
  <c r="B203" i="1"/>
  <c r="C202" i="1" s="1"/>
  <c r="C203" i="1" s="1"/>
  <c r="D202" i="1" s="1"/>
  <c r="D50" i="7" s="1"/>
  <c r="D51" i="7" s="1"/>
  <c r="B173" i="1"/>
  <c r="B32" i="7" s="1"/>
  <c r="B66" i="1"/>
  <c r="C40" i="5"/>
  <c r="B19" i="7"/>
  <c r="B40" i="5"/>
  <c r="B149" i="1"/>
  <c r="B31" i="7" s="1"/>
  <c r="B46" i="7"/>
  <c r="B44" i="7" s="1"/>
  <c r="D40" i="5"/>
  <c r="C212" i="1"/>
  <c r="D211" i="1" s="1"/>
  <c r="D212" i="1" s="1"/>
  <c r="B62" i="7"/>
  <c r="B60" i="7" s="1"/>
  <c r="B25" i="7"/>
  <c r="B75" i="7"/>
  <c r="B89" i="1"/>
  <c r="B222" i="1"/>
  <c r="C221" i="1" s="1"/>
  <c r="C66" i="7" s="1"/>
  <c r="C67" i="7" s="1"/>
  <c r="B15" i="7"/>
  <c r="B178" i="1"/>
  <c r="C177" i="1" s="1"/>
  <c r="C36" i="7" s="1"/>
  <c r="C37" i="7" s="1"/>
  <c r="C43" i="7"/>
  <c r="C44" i="7" s="1"/>
  <c r="C192" i="1"/>
  <c r="D191" i="1" s="1"/>
  <c r="C94" i="1"/>
  <c r="D93" i="1" s="1"/>
  <c r="D78" i="7" l="1"/>
  <c r="D203" i="1"/>
  <c r="C50" i="7"/>
  <c r="C51" i="7" s="1"/>
  <c r="B20" i="7"/>
  <c r="B11" i="7" s="1"/>
  <c r="B104" i="1"/>
  <c r="C103" i="1" s="1"/>
  <c r="C104" i="1" s="1"/>
  <c r="D103" i="1" s="1"/>
  <c r="D104" i="1" s="1"/>
  <c r="C178" i="1"/>
  <c r="D177" i="1" s="1"/>
  <c r="D36" i="7" s="1"/>
  <c r="D37" i="7" s="1"/>
  <c r="B16" i="1"/>
  <c r="C10" i="1" s="1"/>
  <c r="C10" i="7" s="1"/>
  <c r="C11" i="7" s="1"/>
  <c r="B30" i="7"/>
  <c r="D59" i="7"/>
  <c r="D60" i="7" s="1"/>
  <c r="C222" i="1"/>
  <c r="D221" i="1" s="1"/>
  <c r="D66" i="7" s="1"/>
  <c r="D67" i="7" s="1"/>
  <c r="B74" i="7"/>
  <c r="B77" i="7" s="1"/>
  <c r="C78" i="7" s="1"/>
  <c r="D192" i="1"/>
  <c r="D43" i="7"/>
  <c r="D44" i="7" s="1"/>
  <c r="D94" i="1"/>
  <c r="D178" i="1" l="1"/>
  <c r="C29" i="7"/>
  <c r="C30" i="7" s="1"/>
  <c r="D29" i="7"/>
  <c r="D30" i="7" s="1"/>
  <c r="C16" i="1"/>
  <c r="D10" i="1" s="1"/>
  <c r="D16" i="1" s="1"/>
  <c r="D222" i="1"/>
  <c r="D10" i="7" l="1"/>
  <c r="D11" i="7" s="1"/>
</calcChain>
</file>

<file path=xl/sharedStrings.xml><?xml version="1.0" encoding="utf-8"?>
<sst xmlns="http://schemas.openxmlformats.org/spreadsheetml/2006/main" count="1813" uniqueCount="909">
  <si>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</si>
  <si>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</si>
  <si>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</si>
  <si>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</si>
  <si>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</si>
  <si>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</si>
  <si>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</si>
  <si>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</si>
  <si>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</si>
  <si>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</si>
  <si>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</si>
  <si>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</si>
  <si>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</si>
  <si>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</si>
  <si>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</si>
  <si>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</si>
  <si>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</si>
  <si>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</si>
  <si>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</si>
  <si>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</si>
  <si>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</si>
  <si>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</si>
  <si>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</si>
  <si>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</si>
  <si>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</si>
  <si>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</si>
  <si>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</si>
  <si>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</si>
  <si>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</si>
  <si>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</si>
  <si>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</si>
  <si>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</si>
  <si>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</si>
  <si>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</si>
  <si>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</si>
  <si>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</si>
  <si>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</si>
  <si>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</si>
  <si>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</si>
  <si>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</si>
  <si>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</si>
  <si>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</si>
  <si>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</si>
  <si>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</si>
  <si>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</si>
  <si>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</si>
  <si>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</si>
  <si>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</si>
  <si>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</si>
  <si>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</si>
  <si>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</si>
  <si>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</si>
  <si>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</si>
  <si>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</si>
  <si>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</si>
  <si>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</si>
  <si>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</si>
  <si>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</si>
  <si>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</si>
  <si>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</si>
  <si>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</si>
  <si>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</si>
  <si>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</si>
  <si>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</si>
  <si>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</si>
  <si>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</si>
  <si>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</si>
  <si>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</si>
  <si>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</si>
  <si>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</si>
  <si>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</si>
  <si>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</si>
  <si>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</si>
  <si>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</si>
  <si>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</si>
  <si>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</si>
  <si>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</si>
  <si>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</si>
  <si>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</si>
  <si>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</si>
  <si>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</si>
  <si>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</si>
  <si>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</si>
  <si>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</si>
  <si>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</si>
  <si>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</si>
  <si>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</si>
  <si>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</si>
  <si>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</si>
  <si>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</si>
  <si>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</si>
  <si>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</si>
  <si>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</si>
  <si>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</si>
  <si>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</si>
  <si>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</si>
  <si>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</si>
  <si>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</si>
  <si>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</si>
  <si>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</si>
  <si>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</si>
  <si>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</si>
  <si>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</si>
  <si>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</si>
  <si>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</si>
  <si>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</si>
  <si>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</si>
  <si>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</si>
  <si>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</si>
  <si>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</si>
  <si>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</si>
  <si>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</si>
  <si>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</si>
  <si>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</si>
  <si>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</si>
  <si>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</si>
  <si>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</si>
  <si>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</si>
  <si>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</si>
  <si>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</si>
  <si>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</si>
  <si>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</si>
  <si>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</si>
  <si>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</si>
  <si>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</si>
  <si>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</si>
  <si>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</si>
  <si>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</si>
  <si>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</si>
  <si>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</si>
  <si>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</si>
  <si>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</si>
  <si>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</si>
  <si>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</si>
  <si>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</si>
  <si>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</si>
  <si>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</si>
  <si>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</si>
  <si>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</si>
  <si>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</si>
  <si>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</si>
  <si>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</si>
  <si>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</si>
  <si>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</si>
  <si>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</si>
  <si>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</si>
  <si>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</si>
  <si>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</si>
  <si>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</si>
  <si>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</si>
  <si>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</si>
  <si>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</si>
  <si>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</si>
  <si>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</si>
  <si>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</si>
  <si>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</si>
  <si>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</si>
  <si>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</si>
  <si>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</si>
  <si>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</si>
  <si>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</si>
  <si>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</si>
  <si>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</si>
  <si>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</si>
  <si>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</si>
  <si>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</si>
  <si>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</si>
  <si>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</si>
  <si>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</si>
  <si>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</si>
  <si>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</si>
  <si>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</si>
  <si>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</si>
  <si>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</si>
  <si>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</si>
  <si>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</si>
  <si>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</si>
  <si>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</si>
  <si>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</si>
  <si>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</si>
  <si>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</si>
  <si>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</si>
  <si>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</si>
  <si>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</si>
  <si>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</si>
  <si>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</si>
  <si>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</si>
  <si>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</si>
  <si>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</si>
  <si>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</si>
  <si>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</si>
  <si>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</si>
  <si>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</si>
  <si>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</si>
  <si>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</si>
  <si>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</si>
  <si>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</si>
  <si>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</si>
  <si>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</si>
  <si>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</si>
  <si>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r>
      <t>Please note</t>
    </r>
    <r>
      <rPr>
        <b/>
        <i/>
        <sz val="10"/>
        <rFont val="Arial"/>
        <family val="2"/>
      </rPr>
      <t xml:space="preserve">:  This file makes extensive use of cell references and formulas.  Because these sheets are linked, please be aware of the effect any changes could have on any or all of the worksheets.  </t>
    </r>
  </si>
  <si>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</si>
  <si>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</si>
  <si>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</si>
  <si>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</si>
  <si>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</si>
  <si>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</si>
  <si>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Per Wis. Stats.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</si>
  <si>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Stats. 120.13 (33) provides spending authority "to meet the immediate expenses of operating and </t>
  </si>
  <si>
    <t>the school board after the budget hearing under ss. 65.90.</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</si>
  <si>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</si>
  <si>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</si>
  <si>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</si>
  <si>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</si>
  <si>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</si>
  <si>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</si>
  <si>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</si>
  <si>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</si>
  <si>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</si>
  <si>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</si>
  <si>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</si>
  <si>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</si>
  <si>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</si>
  <si>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</si>
  <si>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</si>
  <si>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</si>
  <si>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</si>
  <si>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</si>
  <si>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</si>
  <si>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</si>
  <si>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</si>
  <si>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</si>
  <si>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</si>
  <si>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</si>
  <si>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</si>
  <si>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</si>
  <si>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</si>
  <si>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</si>
  <si>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</si>
  <si>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</si>
  <si>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</si>
  <si>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</si>
  <si>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</si>
  <si>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</si>
  <si>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</si>
  <si>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</si>
  <si>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</si>
  <si>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</si>
  <si>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</si>
  <si>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</si>
  <si>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</si>
  <si>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</si>
  <si>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</si>
  <si>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</si>
  <si>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</si>
  <si>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</si>
  <si>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</si>
  <si>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</si>
  <si>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</si>
  <si>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</si>
  <si>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</si>
  <si>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</si>
  <si>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</si>
  <si>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</si>
  <si>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</si>
  <si>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</si>
  <si>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</si>
  <si>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</si>
  <si>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</si>
  <si>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</si>
  <si>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</si>
  <si>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</si>
  <si>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</si>
  <si>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</si>
  <si>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</si>
  <si>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</si>
  <si>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</si>
  <si>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</si>
  <si>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</si>
  <si>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</si>
  <si>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</si>
  <si>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</si>
  <si>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</si>
  <si>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</si>
  <si>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</si>
  <si>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</si>
  <si>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</si>
  <si>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</si>
  <si>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</si>
  <si>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</si>
  <si>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</si>
  <si>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</si>
  <si>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</si>
  <si>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</si>
  <si>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</si>
  <si>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</si>
  <si>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</si>
  <si>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</si>
  <si>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</si>
  <si>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</si>
  <si>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</si>
  <si>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</si>
  <si>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</si>
  <si>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</si>
  <si>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</si>
  <si>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</si>
  <si>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</si>
  <si>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</si>
  <si>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</si>
  <si>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</si>
  <si>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</si>
  <si>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</si>
  <si>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</si>
  <si>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</si>
  <si>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</si>
  <si>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</si>
  <si>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</si>
  <si>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</si>
  <si>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</si>
  <si>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</si>
  <si>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</si>
  <si>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</si>
  <si>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</si>
  <si>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</si>
  <si>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</si>
  <si>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</si>
  <si>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</si>
  <si>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</si>
  <si>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</si>
  <si>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</si>
  <si>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</si>
  <si>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</si>
  <si>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</si>
  <si>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</si>
  <si>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</si>
  <si>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</si>
  <si>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</si>
  <si>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</si>
  <si>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</si>
  <si>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</si>
  <si>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</si>
  <si>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</si>
  <si>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</si>
  <si>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</si>
  <si>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</si>
  <si>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</si>
  <si>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</si>
  <si>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</si>
  <si>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</si>
  <si>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</si>
  <si>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</si>
  <si>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</si>
  <si>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</si>
  <si>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</si>
  <si>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</si>
  <si>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</si>
  <si>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</si>
  <si>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</si>
  <si>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</si>
  <si>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</si>
  <si>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</si>
  <si>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</si>
  <si>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</si>
  <si>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</si>
  <si>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</si>
  <si>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</si>
  <si>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</si>
  <si>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</si>
  <si>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</si>
  <si>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</si>
  <si>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</si>
  <si>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</si>
  <si>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</si>
  <si>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</si>
  <si>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</si>
  <si>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</si>
  <si>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</si>
  <si>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</si>
  <si>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</si>
  <si>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</si>
  <si>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</si>
  <si>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</si>
  <si>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</si>
  <si>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</si>
  <si>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</si>
  <si>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</si>
  <si>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</si>
  <si>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</si>
  <si>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</si>
  <si>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</si>
  <si>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</si>
  <si>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</si>
  <si>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</si>
  <si>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</si>
  <si>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</si>
  <si>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</si>
  <si>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</si>
  <si>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</si>
  <si>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</si>
  <si>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</si>
  <si>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</si>
  <si>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</si>
  <si>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</si>
  <si>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</si>
  <si>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</si>
  <si>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</si>
  <si>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</si>
  <si>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</si>
  <si>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</si>
  <si>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</si>
  <si>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</si>
  <si>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</si>
  <si>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</si>
  <si>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</si>
  <si>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</si>
  <si>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</si>
  <si>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</si>
  <si>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</si>
  <si>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</si>
  <si>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</si>
  <si>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</si>
  <si>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</si>
  <si>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</si>
  <si>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</si>
  <si>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</si>
  <si>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</si>
  <si>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</si>
  <si>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</si>
  <si>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</si>
  <si>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</si>
  <si>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</si>
  <si>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</si>
  <si>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</si>
  <si>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</si>
  <si>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</si>
  <si>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</si>
  <si>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</si>
  <si>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</si>
  <si>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</si>
  <si>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</si>
  <si>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</si>
  <si>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</si>
  <si>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</si>
  <si>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</si>
  <si>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</si>
  <si>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</si>
  <si>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</si>
  <si>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</si>
  <si>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</si>
  <si>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</si>
  <si>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</si>
  <si>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</si>
  <si>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</si>
  <si>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</si>
  <si>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</si>
  <si>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</si>
  <si>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</si>
  <si>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</si>
  <si>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</si>
  <si>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</si>
  <si>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</si>
  <si>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</si>
  <si>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</si>
  <si>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</si>
  <si>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</si>
  <si>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</si>
  <si>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</si>
  <si>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</si>
  <si>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</si>
  <si>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</si>
  <si>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</si>
  <si>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</si>
  <si>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</si>
  <si>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</si>
  <si>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</si>
  <si>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</si>
  <si>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</si>
  <si>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</si>
  <si>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</si>
  <si>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</si>
  <si>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</si>
  <si>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</si>
  <si>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</si>
  <si>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</si>
  <si>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</si>
  <si>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</si>
  <si>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</si>
  <si>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</si>
  <si>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</si>
  <si>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</si>
  <si>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</si>
  <si>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</si>
  <si>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</si>
  <si>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</si>
  <si>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</si>
  <si>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</si>
  <si>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</si>
  <si>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</si>
  <si>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</si>
  <si>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</si>
  <si>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</si>
  <si>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</si>
  <si>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</si>
  <si>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</si>
  <si>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</si>
  <si>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</si>
  <si>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</si>
  <si>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</si>
  <si>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</si>
  <si>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</si>
  <si>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</si>
  <si>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</si>
  <si>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</si>
  <si>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</si>
  <si>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</si>
  <si>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</si>
  <si>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</si>
  <si>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</si>
  <si>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</si>
  <si>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</si>
  <si>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</si>
  <si>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</si>
  <si>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</si>
  <si>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</si>
  <si>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</si>
  <si>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</si>
  <si>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</si>
  <si>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</si>
  <si>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</si>
  <si>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</si>
  <si>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</si>
  <si>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</si>
  <si>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</si>
  <si>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</si>
  <si>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</si>
  <si>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</si>
  <si>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</si>
  <si>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</si>
  <si>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</si>
  <si>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</si>
  <si>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</si>
  <si>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</si>
  <si>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</si>
  <si>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</si>
  <si>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</si>
  <si>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</si>
  <si>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</si>
  <si>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</si>
  <si>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</si>
  <si>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</si>
  <si>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</si>
  <si>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</si>
  <si>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</si>
  <si>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</si>
  <si>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</si>
  <si>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</si>
  <si>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</si>
  <si>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</si>
  <si>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</si>
  <si>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</si>
  <si>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</si>
  <si>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</si>
  <si>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</si>
  <si>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</si>
  <si>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</si>
  <si>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</si>
  <si>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</si>
  <si>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</si>
  <si>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</si>
  <si>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</si>
  <si>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</si>
  <si>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</si>
  <si>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</si>
  <si>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</si>
  <si>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</si>
  <si>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</si>
  <si>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</si>
  <si>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</si>
  <si>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</si>
  <si>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</si>
  <si>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</si>
  <si>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</si>
  <si>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</si>
  <si>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</si>
  <si>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</si>
  <si>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</si>
  <si>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</si>
  <si>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</si>
  <si>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</si>
  <si>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</si>
  <si>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</si>
  <si>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</si>
  <si>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</si>
  <si>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</si>
  <si>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</si>
  <si>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</si>
  <si>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</si>
  <si>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</si>
  <si>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</si>
  <si>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</si>
  <si>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</si>
  <si>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</si>
  <si>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</si>
  <si>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</si>
  <si>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</si>
  <si>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</si>
  <si>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</si>
  <si>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</si>
  <si>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</si>
  <si>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</si>
  <si>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</si>
  <si>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</si>
  <si>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</si>
  <si>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</si>
  <si>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</si>
  <si>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</si>
  <si>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</si>
  <si>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</si>
  <si>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</si>
  <si>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</si>
  <si>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</si>
  <si>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</si>
  <si>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</si>
  <si>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</si>
  <si>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</si>
  <si>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</si>
  <si>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</si>
  <si>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</si>
  <si>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</si>
  <si>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</si>
  <si>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</si>
  <si>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</si>
  <si>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</si>
  <si>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</si>
  <si>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</si>
  <si>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</si>
  <si>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</si>
  <si>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</si>
  <si>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</si>
  <si>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</si>
  <si>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</si>
  <si>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</si>
  <si>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</si>
  <si>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</si>
  <si>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</si>
  <si>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</si>
  <si>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</si>
  <si>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</si>
  <si>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</si>
  <si>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</si>
  <si>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</si>
  <si>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</si>
  <si>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</si>
  <si>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</si>
  <si>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</si>
  <si>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</si>
  <si>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</si>
  <si>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</si>
  <si>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</si>
  <si>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</si>
  <si>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</si>
  <si>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</si>
  <si>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</si>
  <si>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</si>
  <si>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</si>
  <si>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</si>
  <si>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</si>
  <si>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</si>
  <si>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</si>
  <si>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</si>
  <si>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</si>
  <si>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</si>
  <si>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</si>
  <si>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</si>
  <si>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</si>
  <si>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</si>
  <si>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</si>
  <si>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</si>
  <si>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</si>
  <si>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</si>
  <si>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</si>
  <si>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</si>
  <si>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</si>
  <si>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</si>
  <si>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</si>
  <si>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</si>
  <si>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</si>
  <si>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</si>
  <si>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</si>
  <si>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</si>
  <si>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</si>
  <si>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</si>
  <si>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</si>
  <si>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</si>
  <si>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</si>
  <si>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</si>
  <si>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</si>
  <si>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</si>
  <si>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</si>
  <si>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</si>
  <si>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</si>
  <si>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</si>
  <si>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</si>
  <si>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</si>
  <si>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</si>
  <si>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</si>
  <si>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</si>
  <si>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</si>
  <si>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</si>
  <si>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</si>
  <si>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</si>
  <si>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</si>
  <si>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</si>
  <si>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</si>
  <si>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</si>
  <si>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</si>
  <si>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</si>
  <si>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</si>
  <si>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</si>
  <si>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</si>
  <si>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</si>
  <si>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</si>
  <si>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</si>
  <si>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</si>
  <si>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</si>
  <si>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</si>
  <si>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</si>
  <si>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</si>
  <si>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</si>
  <si>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</si>
  <si>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</si>
  <si>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</si>
  <si>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</si>
  <si>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</si>
  <si>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</si>
  <si>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</si>
  <si>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</si>
  <si>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</si>
  <si>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</si>
  <si>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</si>
  <si>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</si>
  <si>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</si>
  <si>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</si>
  <si>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</si>
  <si>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</si>
  <si>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</si>
  <si>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</si>
  <si>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</si>
  <si>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</si>
  <si>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</si>
  <si>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</si>
  <si>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</si>
  <si>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</si>
  <si>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</si>
  <si>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</si>
  <si>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</si>
  <si>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</si>
  <si>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</si>
  <si>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</si>
  <si>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</si>
  <si>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</si>
  <si>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</si>
  <si>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</si>
  <si>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</si>
  <si>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</si>
  <si>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Richfield J1</t>
  </si>
  <si>
    <t>Friess Lake</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</si>
  <si>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</si>
  <si>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</si>
  <si>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</si>
  <si>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</si>
  <si>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</si>
  <si>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</si>
  <si>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</si>
  <si>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</si>
  <si>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</si>
  <si>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</si>
  <si>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</si>
  <si>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</si>
  <si>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</si>
  <si>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</si>
  <si>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</si>
  <si>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</si>
  <si>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</si>
  <si>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</si>
  <si>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</si>
  <si>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</si>
  <si>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</si>
  <si>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</si>
  <si>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</si>
  <si>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</si>
  <si>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</si>
  <si>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</si>
  <si>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</si>
  <si>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</si>
  <si>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</si>
  <si>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</si>
  <si>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</si>
  <si>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</si>
  <si>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</si>
  <si>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</si>
  <si>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</si>
  <si>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</si>
  <si>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</si>
  <si>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</si>
  <si>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</si>
  <si>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</si>
  <si>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</si>
  <si>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</si>
  <si>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</si>
  <si>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</si>
  <si>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</si>
  <si>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</si>
  <si>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</si>
  <si>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</si>
  <si>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</si>
  <si>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</si>
  <si>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</si>
  <si>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</si>
  <si>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</si>
  <si>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</si>
  <si>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</si>
  <si>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</si>
  <si>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</si>
  <si>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</si>
  <si>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</si>
  <si>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</si>
  <si>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</si>
  <si>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</si>
  <si>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</si>
  <si>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</si>
  <si>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</si>
  <si>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</si>
  <si>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</si>
  <si>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</si>
  <si>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</si>
  <si>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</si>
  <si>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</si>
  <si>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</si>
  <si>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</si>
  <si>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</si>
  <si>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</si>
  <si>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</si>
  <si>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</si>
  <si>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</si>
  <si>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</si>
  <si>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</si>
  <si>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</si>
  <si>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</si>
  <si>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</si>
  <si>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</si>
  <si>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</si>
  <si>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</si>
  <si>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</si>
  <si>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</si>
  <si>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</si>
  <si>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</si>
  <si>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</si>
  <si>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</si>
  <si>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</si>
  <si>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</si>
  <si>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</si>
  <si>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</si>
  <si>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</si>
  <si>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</si>
  <si>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</si>
  <si>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</si>
  <si>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</si>
  <si>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</si>
  <si>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</si>
  <si>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</si>
  <si>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</si>
  <si>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</si>
  <si>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</si>
  <si>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The below listed new or discontinued programs have a financial impact on the proposed 2017-18 budget:</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</si>
  <si>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</si>
  <si>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</si>
  <si>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</si>
  <si>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Derek.Sliter@dpi.wi.gov</t>
  </si>
  <si>
    <t>Derek Sliter</t>
  </si>
  <si>
    <t>(608) 266-3464</t>
  </si>
  <si>
    <t>16-17 Annual</t>
  </si>
  <si>
    <t>De Soto Area</t>
  </si>
  <si>
    <t>Gale-Ettrick-Trempealeau</t>
  </si>
  <si>
    <t>TOTALS</t>
  </si>
  <si>
    <t>May, 2018</t>
  </si>
  <si>
    <t>2018-19 Budget Adoption and Change</t>
  </si>
  <si>
    <t>Roger Kordus</t>
  </si>
  <si>
    <t>(608) 267-3752</t>
  </si>
  <si>
    <t>Roger.Kordus@dpi.wi.gov</t>
  </si>
  <si>
    <t>2016-17 Actual</t>
  </si>
  <si>
    <t>2017-18 Unaudited</t>
  </si>
  <si>
    <t>2018-19 Budgeted</t>
  </si>
  <si>
    <t>2016-17
Operating Transfers
(Function 411000)</t>
  </si>
  <si>
    <t>2016-17
Indirect Cost Payments
(Function 418000)</t>
  </si>
  <si>
    <t>2016-17
Residual Balance Transfers
(Function 419000)</t>
  </si>
  <si>
    <t>2017-18
Unaudited
Operating Transfers
(Function 411000)</t>
  </si>
  <si>
    <t>2017-18
Unaudited
Indirect Cost Payments
(Function 418000)</t>
  </si>
  <si>
    <t>2017-18
Unaudited
Residual Balance Transfers
(Function 419000)</t>
  </si>
  <si>
    <t>2018-19
Budgeted
Operating Transfers
(Function 411000)</t>
  </si>
  <si>
    <t>2018-19
Budgeted
Indirect Cost Payments
(Function 418000)</t>
  </si>
  <si>
    <t>2018-19
Budgeted
Residual Balance Transfers
(Function 419000)</t>
  </si>
  <si>
    <t>Date:  May 2018</t>
  </si>
  <si>
    <t>Date: May 2018</t>
  </si>
  <si>
    <t>Audited 
2016-17</t>
  </si>
  <si>
    <t>Unaudited 
2017-18</t>
  </si>
  <si>
    <t>Budget 
2018-19</t>
  </si>
  <si>
    <t>BUDGET ADOPTION 2018-19*</t>
  </si>
  <si>
    <t>BUDGET PUBLICATION,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</si>
</sst>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0_);[Red]\(0.00\)"/>
  </numFmts>
  <fonts count="32"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b/>
      <i/>
      <sz val="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sz val="10"/>
      <name val="Arial"/>
      <family val="2"/>
    </font>
    <font>
      <b/>
      <sz val="10"/>
      <color indexed="62"/>
      <name val="Arial"/>
      <family val="2"/>
    </font>
    <font>
      <b/>
      <sz val="8.5"/>
      <name val="Arial"/>
      <family val="2"/>
    </font>
    <font>
      <sz val="8.5"/>
      <name val="Arial"/>
      <family val="2"/>
    </font>
    <font>
      <sz val="8.5"/>
      <color indexed="12"/>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7"/>
      <name val="Calibri"/>
      <family val="2"/>
      <scheme val="minor"/>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21">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6" fillId="0" borderId="3" xfId="0" applyNumberFormat="1" applyFont="1" applyFill="1" applyBorder="1" applyAlignment="1" applyProtection="1">
      <alignment horizontal="right"/>
      <protection locked="0"/>
    </xf>
    <xf numFmtId="4" fontId="16" fillId="0" borderId="9" xfId="0" applyNumberFormat="1" applyFont="1" applyFill="1" applyBorder="1" applyAlignment="1" applyProtection="1">
      <alignment horizontal="right"/>
      <protection locked="0"/>
    </xf>
    <xf numFmtId="4" fontId="13" fillId="0" borderId="3" xfId="0" applyNumberFormat="1" applyFont="1" applyFill="1" applyBorder="1" applyAlignment="1" applyProtection="1">
      <alignment horizontal="right"/>
    </xf>
    <xf numFmtId="4" fontId="13" fillId="0" borderId="9" xfId="0" applyNumberFormat="1" applyFont="1" applyFill="1" applyBorder="1" applyAlignment="1" applyProtection="1">
      <alignment horizontal="right"/>
    </xf>
    <xf numFmtId="0" fontId="14" fillId="0" borderId="0" xfId="0" applyFont="1" applyAlignment="1" applyProtection="1">
      <alignment horizontal="left" wrapText="1"/>
    </xf>
    <xf numFmtId="0" fontId="13" fillId="0" borderId="0" xfId="0" applyFont="1" applyProtection="1"/>
    <xf numFmtId="0" fontId="14" fillId="0" borderId="0" xfId="0" applyFont="1" applyFill="1" applyAlignment="1" applyProtection="1">
      <alignment wrapText="1"/>
    </xf>
    <xf numFmtId="0" fontId="14" fillId="0" borderId="27" xfId="0" applyFont="1" applyBorder="1" applyAlignment="1" applyProtection="1">
      <alignment horizontal="center" vertical="center" wrapText="1"/>
    </xf>
    <xf numFmtId="0" fontId="2" fillId="0" borderId="0" xfId="0" applyFont="1" applyProtection="1"/>
    <xf numFmtId="0" fontId="14" fillId="2" borderId="14" xfId="0" applyFont="1" applyFill="1" applyBorder="1" applyAlignment="1" applyProtection="1">
      <alignment wrapText="1"/>
    </xf>
    <xf numFmtId="0" fontId="14" fillId="0" borderId="4" xfId="0" applyFont="1" applyFill="1" applyBorder="1" applyAlignment="1" applyProtection="1">
      <alignment horizontal="center" wrapText="1"/>
    </xf>
    <xf numFmtId="0" fontId="14" fillId="0" borderId="22" xfId="0" applyFont="1" applyFill="1" applyBorder="1" applyAlignment="1" applyProtection="1">
      <alignment horizontal="center" wrapText="1"/>
    </xf>
    <xf numFmtId="0" fontId="14" fillId="0" borderId="6" xfId="0" applyFont="1" applyFill="1" applyBorder="1" applyAlignment="1" applyProtection="1">
      <alignment wrapText="1"/>
    </xf>
    <xf numFmtId="0" fontId="15" fillId="0" borderId="16" xfId="0" applyFont="1" applyFill="1" applyBorder="1" applyAlignment="1" applyProtection="1">
      <alignment wrapText="1"/>
    </xf>
    <xf numFmtId="0" fontId="14" fillId="0" borderId="16" xfId="0" applyFont="1" applyFill="1" applyBorder="1" applyAlignment="1" applyProtection="1">
      <alignment wrapText="1"/>
    </xf>
    <xf numFmtId="0" fontId="14" fillId="0" borderId="28" xfId="0" applyFont="1" applyFill="1" applyBorder="1" applyAlignment="1" applyProtection="1">
      <alignment wrapText="1"/>
    </xf>
    <xf numFmtId="0" fontId="14" fillId="0" borderId="29" xfId="0" applyFont="1" applyFill="1" applyBorder="1" applyAlignment="1" applyProtection="1">
      <alignment wrapText="1"/>
    </xf>
    <xf numFmtId="0" fontId="14" fillId="0" borderId="9" xfId="0" applyFont="1" applyFill="1" applyBorder="1" applyAlignment="1" applyProtection="1">
      <alignment wrapText="1"/>
    </xf>
    <xf numFmtId="0" fontId="13" fillId="0" borderId="1" xfId="0" applyFont="1" applyBorder="1" applyAlignment="1" applyProtection="1">
      <alignment wrapText="1"/>
    </xf>
    <xf numFmtId="0" fontId="13" fillId="0" borderId="8" xfId="0" applyFont="1" applyBorder="1" applyAlignment="1" applyProtection="1">
      <alignment wrapText="1"/>
    </xf>
    <xf numFmtId="4" fontId="13" fillId="0" borderId="15" xfId="0" applyNumberFormat="1" applyFont="1" applyBorder="1" applyAlignment="1" applyProtection="1"/>
    <xf numFmtId="4" fontId="13" fillId="0" borderId="30" xfId="0" applyNumberFormat="1" applyFont="1" applyBorder="1" applyAlignment="1" applyProtection="1"/>
    <xf numFmtId="4" fontId="13" fillId="0" borderId="18" xfId="0" applyNumberFormat="1" applyFont="1" applyBorder="1" applyAlignment="1" applyProtection="1"/>
    <xf numFmtId="0" fontId="14" fillId="2" borderId="7" xfId="0" applyFont="1" applyFill="1" applyBorder="1" applyAlignment="1" applyProtection="1"/>
    <xf numFmtId="4" fontId="14" fillId="2" borderId="17" xfId="0" applyNumberFormat="1" applyFont="1" applyFill="1" applyBorder="1" applyAlignment="1" applyProtection="1"/>
    <xf numFmtId="0" fontId="13" fillId="0" borderId="0" xfId="0" applyFont="1" applyAlignment="1" applyProtection="1"/>
    <xf numFmtId="0" fontId="14" fillId="0" borderId="19" xfId="0" applyFont="1" applyFill="1" applyBorder="1" applyAlignment="1" applyProtection="1">
      <alignment wrapText="1"/>
    </xf>
    <xf numFmtId="4" fontId="13" fillId="0" borderId="0" xfId="0" applyNumberFormat="1" applyFont="1" applyAlignment="1" applyProtection="1"/>
    <xf numFmtId="0" fontId="17" fillId="0" borderId="0" xfId="0" applyFont="1" applyFill="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8" fillId="0" borderId="0" xfId="0" applyFont="1"/>
    <xf numFmtId="0" fontId="18" fillId="0" borderId="0" xfId="0" applyFont="1" applyAlignment="1">
      <alignment horizontal="left"/>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1" xfId="0" applyFill="1" applyBorder="1"/>
    <xf numFmtId="0" fontId="0" fillId="3" borderId="32" xfId="0" applyFill="1" applyBorder="1"/>
    <xf numFmtId="0" fontId="0" fillId="0" borderId="19" xfId="0" applyBorder="1"/>
    <xf numFmtId="0" fontId="0" fillId="0" borderId="33" xfId="0" applyFill="1" applyBorder="1"/>
    <xf numFmtId="0" fontId="0" fillId="3" borderId="34" xfId="0" applyFill="1" applyBorder="1"/>
    <xf numFmtId="0" fontId="0" fillId="3" borderId="0" xfId="0" applyFill="1" applyBorder="1"/>
    <xf numFmtId="0" fontId="0" fillId="0" borderId="9" xfId="0" applyBorder="1"/>
    <xf numFmtId="0" fontId="0" fillId="4" borderId="10" xfId="0" applyFont="1" applyFill="1" applyBorder="1"/>
    <xf numFmtId="0" fontId="0" fillId="3" borderId="31" xfId="0" applyFill="1" applyBorder="1" applyAlignment="1">
      <alignment horizontal="right"/>
    </xf>
    <xf numFmtId="0" fontId="0" fillId="0" borderId="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3" xfId="0"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0" fillId="4" borderId="1" xfId="0" applyFill="1" applyBorder="1"/>
    <xf numFmtId="42" fontId="0" fillId="4" borderId="31" xfId="0" applyNumberFormat="1" applyFill="1" applyBorder="1"/>
    <xf numFmtId="42" fontId="0" fillId="4" borderId="1" xfId="0" applyNumberFormat="1" applyFill="1" applyBorder="1"/>
    <xf numFmtId="42" fontId="0" fillId="4" borderId="26" xfId="0" applyNumberFormat="1" applyFill="1" applyBorder="1"/>
    <xf numFmtId="42" fontId="24" fillId="4" borderId="31" xfId="0" applyNumberFormat="1" applyFont="1" applyFill="1" applyBorder="1"/>
    <xf numFmtId="42" fontId="24" fillId="4" borderId="1" xfId="0" applyNumberFormat="1" applyFont="1" applyFill="1" applyBorder="1"/>
    <xf numFmtId="42" fontId="24" fillId="4" borderId="26" xfId="0" applyNumberFormat="1" applyFont="1" applyFill="1" applyBorder="1"/>
    <xf numFmtId="0" fontId="0" fillId="0" borderId="2" xfId="0" applyBorder="1"/>
    <xf numFmtId="42" fontId="24" fillId="4" borderId="2" xfId="0" applyNumberFormat="1" applyFont="1" applyFill="1" applyBorder="1"/>
    <xf numFmtId="42" fontId="24" fillId="4" borderId="35" xfId="0" applyNumberFormat="1" applyFont="1" applyFill="1" applyBorder="1"/>
    <xf numFmtId="0" fontId="23" fillId="0" borderId="7" xfId="0" applyFont="1" applyFill="1" applyBorder="1"/>
    <xf numFmtId="42" fontId="0" fillId="4" borderId="36" xfId="0" applyNumberFormat="1" applyFill="1" applyBorder="1"/>
    <xf numFmtId="42" fontId="0" fillId="4" borderId="37" xfId="0" applyNumberFormat="1" applyFill="1" applyBorder="1"/>
    <xf numFmtId="0" fontId="4" fillId="0" borderId="1" xfId="0" applyFont="1" applyBorder="1"/>
    <xf numFmtId="4" fontId="25" fillId="0" borderId="3" xfId="0" applyNumberFormat="1" applyFont="1" applyFill="1" applyBorder="1" applyAlignment="1" applyProtection="1">
      <alignment horizontal="right"/>
    </xf>
    <xf numFmtId="0" fontId="21"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5" fillId="0" borderId="22" xfId="0" applyNumberFormat="1" applyFont="1" applyFill="1" applyBorder="1" applyAlignment="1">
      <alignment horizontal="centerContinuous" wrapText="1"/>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5" xfId="0" applyNumberFormat="1" applyFont="1" applyBorder="1" applyAlignment="1" applyProtection="1">
      <alignment wrapText="1"/>
      <protection locked="0"/>
    </xf>
    <xf numFmtId="40" fontId="4" fillId="0" borderId="18" xfId="0" applyNumberFormat="1" applyFont="1" applyBorder="1" applyAlignment="1" applyProtection="1">
      <alignmen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22" fillId="0" borderId="3" xfId="0" applyNumberFormat="1" applyFont="1" applyFill="1" applyBorder="1" applyAlignment="1" applyProtection="1">
      <alignment horizontal="right"/>
      <protection locked="0"/>
    </xf>
    <xf numFmtId="4" fontId="22" fillId="0" borderId="3" xfId="0" applyNumberFormat="1" applyFont="1" applyFill="1" applyBorder="1" applyAlignment="1" applyProtection="1">
      <protection locked="0"/>
    </xf>
    <xf numFmtId="4" fontId="22" fillId="0" borderId="9" xfId="0" applyNumberFormat="1" applyFont="1" applyFill="1" applyBorder="1" applyAlignment="1" applyProtection="1">
      <alignment horizontal="right"/>
      <protection locked="0"/>
    </xf>
    <xf numFmtId="4" fontId="21" fillId="0" borderId="3" xfId="0" applyNumberFormat="1" applyFont="1" applyFill="1" applyBorder="1" applyAlignment="1" applyProtection="1">
      <alignment horizontal="right"/>
    </xf>
    <xf numFmtId="4" fontId="21" fillId="0" borderId="9" xfId="0" applyNumberFormat="1" applyFont="1" applyFill="1" applyBorder="1" applyAlignment="1" applyProtection="1">
      <alignment horizontal="right"/>
    </xf>
    <xf numFmtId="40" fontId="22" fillId="0" borderId="3" xfId="0" applyNumberFormat="1" applyFont="1" applyFill="1" applyBorder="1" applyAlignment="1" applyProtection="1">
      <alignment wrapText="1"/>
      <protection locked="0"/>
    </xf>
    <xf numFmtId="0" fontId="21" fillId="0" borderId="0" xfId="0" applyFont="1" applyProtection="1"/>
    <xf numFmtId="0" fontId="20" fillId="0" borderId="0" xfId="0" applyFont="1" applyProtection="1"/>
    <xf numFmtId="0" fontId="26" fillId="0" borderId="0" xfId="0" quotePrefix="1" applyNumberFormat="1" applyFont="1"/>
    <xf numFmtId="0" fontId="26" fillId="0" borderId="0" xfId="0" applyNumberFormat="1" applyFont="1"/>
    <xf numFmtId="0" fontId="26" fillId="0" borderId="0" xfId="0" quotePrefix="1" applyNumberFormat="1" applyFont="1" applyAlignment="1">
      <alignment horizontal="right"/>
    </xf>
    <xf numFmtId="0" fontId="26" fillId="0" borderId="0" xfId="0" applyFont="1"/>
    <xf numFmtId="0" fontId="26" fillId="0" borderId="0" xfId="0" applyNumberFormat="1" applyFont="1" applyFill="1"/>
    <xf numFmtId="0" fontId="26" fillId="5" borderId="0" xfId="0" quotePrefix="1" applyNumberFormat="1" applyFont="1" applyFill="1" applyAlignment="1">
      <alignment horizontal="right"/>
    </xf>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4" fillId="0" borderId="16" xfId="0" applyNumberFormat="1" applyFont="1" applyFill="1" applyBorder="1" applyAlignment="1" applyProtection="1">
      <alignment wrapText="1"/>
      <protection locked="0"/>
    </xf>
    <xf numFmtId="40" fontId="22"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7" fillId="0" borderId="3" xfId="0" applyNumberFormat="1" applyFont="1" applyFill="1" applyBorder="1" applyAlignment="1" applyProtection="1">
      <alignment horizontal="right"/>
    </xf>
    <xf numFmtId="4" fontId="27" fillId="0" borderId="3" xfId="0" applyNumberFormat="1" applyFont="1" applyFill="1" applyBorder="1" applyAlignment="1" applyProtection="1">
      <alignment horizontal="right"/>
      <protection locked="0"/>
    </xf>
    <xf numFmtId="4" fontId="27"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40" fontId="5" fillId="0" borderId="53" xfId="0" applyNumberFormat="1" applyFont="1" applyFill="1" applyBorder="1" applyAlignment="1">
      <alignment horizontal="centerContinuous" wrapText="1"/>
    </xf>
    <xf numFmtId="0" fontId="1" fillId="0" borderId="1" xfId="0" applyFont="1" applyBorder="1" applyAlignment="1">
      <alignment wrapText="1"/>
    </xf>
    <xf numFmtId="0" fontId="29"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0" fontId="26" fillId="0" borderId="0" xfId="0" applyFont="1" applyAlignment="1">
      <alignment horizontal="right"/>
    </xf>
    <xf numFmtId="0" fontId="26" fillId="0" borderId="0" xfId="0" applyFont="1" applyFill="1" applyAlignment="1">
      <alignment horizontal="right"/>
    </xf>
    <xf numFmtId="40" fontId="31" fillId="0" borderId="15" xfId="0" applyNumberFormat="1" applyFont="1" applyFill="1" applyBorder="1" applyAlignment="1" applyProtection="1">
      <alignment wrapText="1"/>
      <protection locked="0"/>
    </xf>
    <xf numFmtId="40" fontId="31" fillId="0" borderId="18" xfId="0" applyNumberFormat="1" applyFont="1" applyFill="1" applyBorder="1" applyAlignment="1" applyProtection="1">
      <alignment wrapText="1"/>
      <protection locked="0"/>
    </xf>
    <xf numFmtId="40" fontId="30"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4" fillId="2" borderId="20" xfId="0" applyNumberFormat="1" applyFont="1" applyFill="1" applyBorder="1" applyAlignment="1" applyProtection="1"/>
    <xf numFmtId="0" fontId="1" fillId="0" borderId="0" xfId="0" applyFont="1"/>
    <xf numFmtId="0" fontId="2" fillId="0" borderId="0" xfId="0" applyFont="1" applyAlignment="1">
      <alignment horizontal="left" wrapText="1"/>
    </xf>
    <xf numFmtId="0" fontId="0" fillId="0" borderId="0" xfId="0" applyAlignment="1">
      <alignment wrapText="1"/>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horizontal="left" wrapText="1"/>
    </xf>
    <xf numFmtId="0" fontId="11" fillId="0" borderId="0" xfId="1" applyAlignment="1" applyProtection="1"/>
    <xf numFmtId="0" fontId="1" fillId="0" borderId="0" xfId="0" applyFont="1" applyAlignment="1"/>
    <xf numFmtId="0" fontId="3" fillId="0" borderId="0" xfId="0" applyFont="1" applyAlignment="1">
      <alignment horizontal="left"/>
    </xf>
    <xf numFmtId="0" fontId="3" fillId="0" borderId="0" xfId="0" applyFont="1" applyAlignment="1"/>
    <xf numFmtId="0" fontId="18" fillId="0" borderId="0" xfId="0" applyFont="1" applyAlignment="1"/>
    <xf numFmtId="0" fontId="0" fillId="0" borderId="0" xfId="0" applyAlignment="1">
      <alignment horizontal="left"/>
    </xf>
    <xf numFmtId="0" fontId="0" fillId="0" borderId="0" xfId="0" applyAlignment="1"/>
    <xf numFmtId="0" fontId="18" fillId="0" borderId="0" xfId="0" applyFont="1" applyAlignment="1">
      <alignment horizontal="left"/>
    </xf>
    <xf numFmtId="0" fontId="4" fillId="0" borderId="0" xfId="0" applyFont="1" applyAlignment="1">
      <alignment horizontal="left"/>
    </xf>
    <xf numFmtId="0" fontId="12" fillId="0" borderId="0" xfId="0" applyFont="1" applyAlignment="1">
      <alignment horizontal="left" wrapText="1"/>
    </xf>
    <xf numFmtId="0" fontId="2" fillId="0" borderId="0" xfId="0" applyFont="1" applyAlignment="1">
      <alignment horizontal="center"/>
    </xf>
    <xf numFmtId="0" fontId="1" fillId="0" borderId="0" xfId="0" applyFont="1" applyFill="1" applyAlignment="1">
      <alignment horizontal="left"/>
    </xf>
    <xf numFmtId="0" fontId="0" fillId="0" borderId="0" xfId="0" applyFill="1" applyAlignment="1"/>
    <xf numFmtId="0" fontId="4" fillId="0" borderId="0" xfId="0" applyFont="1" applyAlignment="1">
      <alignment horizontal="left" wrapText="1"/>
    </xf>
    <xf numFmtId="0" fontId="14" fillId="0" borderId="39" xfId="0" applyFont="1" applyBorder="1" applyAlignment="1" applyProtection="1">
      <alignment horizontal="center" wrapText="1"/>
    </xf>
    <xf numFmtId="0" fontId="14" fillId="0" borderId="40"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9" xfId="0" applyFont="1" applyBorder="1" applyAlignment="1" applyProtection="1">
      <alignment horizontal="center"/>
    </xf>
    <xf numFmtId="0" fontId="14" fillId="0" borderId="40" xfId="0" applyFont="1" applyBorder="1" applyAlignment="1" applyProtection="1">
      <alignment horizontal="center"/>
    </xf>
    <xf numFmtId="0" fontId="14" fillId="0" borderId="37" xfId="0" applyFont="1" applyBorder="1" applyAlignment="1" applyProtection="1">
      <alignment horizontal="center"/>
    </xf>
    <xf numFmtId="0" fontId="14" fillId="0" borderId="0" xfId="0" applyFont="1" applyFill="1" applyAlignment="1" applyProtection="1">
      <alignment horizontal="left" wrapText="1"/>
    </xf>
    <xf numFmtId="0" fontId="14" fillId="0" borderId="0" xfId="0" applyFont="1" applyAlignment="1" applyProtection="1">
      <alignment horizontal="left" wrapText="1"/>
    </xf>
    <xf numFmtId="0" fontId="1" fillId="0" borderId="0" xfId="0" applyFont="1" applyAlignment="1">
      <alignment horizontal="left" vertical="center" wrapText="1"/>
    </xf>
    <xf numFmtId="0" fontId="1" fillId="0" borderId="0" xfId="0" applyFont="1" applyFill="1" applyBorder="1" applyAlignment="1"/>
    <xf numFmtId="0" fontId="0" fillId="0" borderId="0" xfId="0" applyFill="1" applyBorder="1" applyAlignment="1"/>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6" xfId="0" applyNumberFormat="1" applyFill="1" applyBorder="1" applyAlignment="1" applyProtection="1">
      <alignment wrapText="1"/>
      <protection locked="0"/>
    </xf>
    <xf numFmtId="40" fontId="0" fillId="0" borderId="55" xfId="0" applyNumberFormat="1" applyFill="1" applyBorder="1" applyAlignment="1" applyProtection="1">
      <alignment wrapText="1"/>
      <protection locked="0"/>
    </xf>
    <xf numFmtId="40" fontId="9" fillId="0" borderId="34"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56" xfId="0" applyNumberFormat="1" applyBorder="1" applyAlignment="1" applyProtection="1">
      <alignment wrapText="1"/>
      <protection locked="0"/>
    </xf>
    <xf numFmtId="40" fontId="9" fillId="0" borderId="47"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57" xfId="0" applyNumberFormat="1" applyBorder="1" applyAlignment="1" applyProtection="1">
      <alignment wrapText="1"/>
      <protection locked="0"/>
    </xf>
    <xf numFmtId="40" fontId="2" fillId="0" borderId="48" xfId="0" applyNumberFormat="1" applyFont="1" applyFill="1" applyBorder="1" applyAlignment="1">
      <alignment wrapText="1"/>
    </xf>
    <xf numFmtId="40" fontId="0" fillId="0" borderId="49" xfId="0" applyNumberFormat="1" applyFill="1" applyBorder="1" applyAlignment="1">
      <alignment wrapText="1"/>
    </xf>
    <xf numFmtId="40" fontId="0" fillId="0" borderId="42" xfId="0" applyNumberFormat="1" applyFill="1" applyBorder="1" applyAlignment="1">
      <alignment wrapText="1"/>
    </xf>
    <xf numFmtId="40" fontId="2" fillId="0" borderId="31" xfId="0" applyNumberFormat="1" applyFont="1" applyBorder="1" applyAlignment="1">
      <alignment wrapText="1"/>
    </xf>
    <xf numFmtId="40" fontId="0" fillId="0" borderId="50" xfId="0" applyNumberFormat="1" applyBorder="1" applyAlignment="1">
      <alignment wrapText="1"/>
    </xf>
    <xf numFmtId="40" fontId="0" fillId="0" borderId="26" xfId="0" applyNumberFormat="1" applyBorder="1" applyAlignment="1">
      <alignment wrapText="1"/>
    </xf>
    <xf numFmtId="0" fontId="0" fillId="0" borderId="44" xfId="0" applyBorder="1" applyAlignment="1"/>
    <xf numFmtId="40" fontId="9" fillId="0" borderId="51"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8" xfId="0" applyNumberFormat="1" applyBorder="1" applyAlignment="1" applyProtection="1">
      <alignment wrapText="1"/>
      <protection locked="0"/>
    </xf>
    <xf numFmtId="0" fontId="0" fillId="0" borderId="5" xfId="0" applyBorder="1" applyAlignment="1"/>
    <xf numFmtId="0" fontId="0" fillId="0" borderId="44" xfId="0" applyFill="1" applyBorder="1" applyAlignment="1"/>
    <xf numFmtId="0" fontId="2" fillId="0" borderId="5" xfId="0" applyFont="1" applyBorder="1" applyAlignment="1">
      <alignment horizontal="center"/>
    </xf>
    <xf numFmtId="0" fontId="0" fillId="0" borderId="5" xfId="0" applyBorder="1" applyAlignment="1">
      <alignment horizontal="center"/>
    </xf>
    <xf numFmtId="40" fontId="9" fillId="0" borderId="30" xfId="0" applyNumberFormat="1" applyFont="1" applyBorder="1" applyAlignment="1" applyProtection="1">
      <alignment wrapText="1"/>
      <protection locked="0"/>
    </xf>
    <xf numFmtId="40" fontId="0" fillId="0" borderId="46" xfId="0" applyNumberFormat="1" applyBorder="1" applyAlignment="1" applyProtection="1">
      <alignment wrapText="1"/>
      <protection locked="0"/>
    </xf>
    <xf numFmtId="40" fontId="0" fillId="0" borderId="55" xfId="0" applyNumberFormat="1" applyBorder="1" applyAlignment="1" applyProtection="1">
      <alignment wrapText="1"/>
      <protection locked="0"/>
    </xf>
    <xf numFmtId="0" fontId="1" fillId="0" borderId="5" xfId="0" applyFont="1" applyFill="1" applyBorder="1" applyAlignment="1"/>
    <xf numFmtId="0" fontId="0" fillId="0" borderId="5" xfId="0"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4" fontId="0" fillId="0" borderId="0" xfId="0" applyNumberFormat="1" applyAlignment="1">
      <alignment horizontal="center" wrapText="1"/>
    </xf>
    <xf numFmtId="0" fontId="0" fillId="0" borderId="0" xfId="0" applyAlignment="1" applyProtection="1">
      <alignment wrapText="1"/>
      <protection locked="0"/>
    </xf>
    <xf numFmtId="4" fontId="0" fillId="0" borderId="0" xfId="0" applyNumberFormat="1" applyAlignment="1">
      <alignment wrapText="1"/>
    </xf>
    <xf numFmtId="0" fontId="0" fillId="0" borderId="0" xfId="0" applyNumberFormat="1" applyAlignment="1">
      <alignment horizontal="center" wrapText="1"/>
    </xf>
    <xf numFmtId="0" fontId="0" fillId="0" borderId="0" xfId="0" applyNumberFormat="1" applyAlignment="1">
      <alignment horizontal="right" wrapText="1"/>
    </xf>
    <xf numFmtId="0" fontId="9" fillId="0" borderId="0" xfId="0" applyNumberFormat="1" applyFont="1" applyAlignment="1" applyProtection="1">
      <alignment wrapText="1"/>
      <protection locked="0"/>
    </xf>
    <xf numFmtId="0" fontId="0" fillId="0" borderId="0" xfId="0" applyNumberFormat="1" applyAlignment="1" applyProtection="1">
      <alignment wrapText="1"/>
      <protection locked="0"/>
    </xf>
    <xf numFmtId="0" fontId="6" fillId="0" borderId="0" xfId="0" applyFont="1" applyAlignment="1">
      <alignment horizontal="center"/>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7" fillId="0" borderId="0" xfId="0" applyFont="1" applyAlignment="1">
      <alignment horizontal="center"/>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22" fmlaLink="Data!$A$1" fmlaRange="Data!$B$2:$B$426" noThreeD="1" sel="1" val="0"/>
</file>

<file path=xl/ctrlProps/ctrlProp2.xml><?xml version="1.0" encoding="utf-8"?>
<formControlPr xmlns="http://schemas.microsoft.com/office/spreadsheetml/2009/9/main" objectType="Drop" dropLines="15" dropStyle="combo" dx="22" fmlaLink="Data!$A$1" fmlaRange="Data!$A$2:$A$426"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85726</xdr:colOff>
      <xdr:row>0</xdr:row>
      <xdr:rowOff>136525</xdr:rowOff>
    </xdr:from>
    <xdr:to>
      <xdr:col>8</xdr:col>
      <xdr:colOff>561976</xdr:colOff>
      <xdr:row>53</xdr:row>
      <xdr:rowOff>79375</xdr:rowOff>
    </xdr:to>
    <xdr:sp macro="" textlink="">
      <xdr:nvSpPr>
        <xdr:cNvPr id="3" name="TextBox 2"/>
        <xdr:cNvSpPr txBox="1"/>
      </xdr:nvSpPr>
      <xdr:spPr>
        <a:xfrm>
          <a:off x="85726" y="136525"/>
          <a:ext cx="5734050" cy="852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School District Budget</a:t>
          </a:r>
          <a:endParaRPr lang="en-US" sz="1100">
            <a:solidFill>
              <a:schemeClr val="dk1"/>
            </a:solidFill>
            <a:latin typeface="+mn-lt"/>
            <a:ea typeface="+mn-ea"/>
            <a:cs typeface="+mn-cs"/>
          </a:endParaRPr>
        </a:p>
        <a:p>
          <a:pPr algn="ctr"/>
          <a:r>
            <a:rPr lang="en-US" sz="1100" b="1">
              <a:solidFill>
                <a:schemeClr val="dk1"/>
              </a:solidFill>
              <a:latin typeface="+mn-lt"/>
              <a:ea typeface="+mn-ea"/>
              <a:cs typeface="+mn-cs"/>
            </a:rPr>
            <a:t>School District Budget:  Hearing and Adoption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procedures which common, union high, and unified school districts should follow in formulating a budget, holding a public hearing, and adopting a budget are set forth in s. 65.90, Wis. Stats. </a:t>
          </a:r>
          <a:r>
            <a:rPr lang="en-US" sz="1100" u="sng">
              <a:solidFill>
                <a:schemeClr val="dk1"/>
              </a:solidFill>
              <a:latin typeface="+mn-lt"/>
              <a:ea typeface="+mn-ea"/>
              <a:cs typeface="+mn-cs"/>
            </a:rPr>
            <a:t>www.legis.state.wi.us/rsb/stats.html</a:t>
          </a:r>
          <a:r>
            <a:rPr lang="en-US" sz="1100">
              <a:solidFill>
                <a:schemeClr val="dk1"/>
              </a:solidFill>
              <a:latin typeface="+mn-lt"/>
              <a:ea typeface="+mn-ea"/>
              <a:cs typeface="+mn-cs"/>
            </a:rPr>
            <a:t>.  The steps involved in these required procedures are summarized as follows.</a:t>
          </a:r>
        </a:p>
        <a:p>
          <a:r>
            <a:rPr lang="en-US" sz="1100">
              <a:solidFill>
                <a:schemeClr val="dk1"/>
              </a:solidFill>
              <a:latin typeface="+mn-lt"/>
              <a:ea typeface="+mn-ea"/>
              <a:cs typeface="+mn-cs"/>
            </a:rPr>
            <a:t> </a:t>
          </a:r>
        </a:p>
        <a:p>
          <a:r>
            <a:rPr lang="en-US" sz="1100">
              <a:solidFill>
                <a:schemeClr val="dk1"/>
              </a:solidFill>
              <a:latin typeface="+mn-lt"/>
              <a:ea typeface="+mn-ea"/>
              <a:cs typeface="+mn-cs"/>
            </a:rPr>
            <a:t>1.  The staff and school board create a proposed budget that identifies revenues, expenditures, and fund balances for the budgeted year in addition to the two fiscal years proceeding the budgeted fiscal year.  Budget detail is based upon the Wisconsin Uniform Financial Reporting Requirements (WUFAR) hierarchy of accounts. (see “Budget Adoption Format”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2.  A class 1 notice (one publication) is published which contains a summary of the proposed budget described in #1 above, notice of where the detailed budget may be examined, and notice of the time and place of the public hearing.  Common and union high school districts must hold the budget hearing at the time and place of the annual meeting. (see “Budget Publication Format” worksheet and “Sample Public Hearing Notices”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3. The public hearing is held, at which time, residents of the district have an opportunity to comment on the proposed budget. (see “Budget Adoption Format” worksheet in the Budget Hearing and Adoption Workbook)</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Following the budget hearing, the electors at the annual meeting of common and union high school districts have the power to vote a tax for the purposes set forth in Section 120.10 (6) – (11).  (The school board of a unified school district has the power to vote the tax.)</a:t>
          </a:r>
          <a:endParaRPr lang="en-US" sz="1100">
            <a:solidFill>
              <a:schemeClr val="dk1"/>
            </a:solidFill>
            <a:latin typeface="+mn-lt"/>
            <a:ea typeface="+mn-ea"/>
            <a:cs typeface="+mn-cs"/>
          </a:endParaRPr>
        </a:p>
        <a:p>
          <a:r>
            <a:rPr lang="en-US" sz="1100" b="1" i="1">
              <a:solidFill>
                <a:schemeClr val="dk1"/>
              </a:solidFill>
              <a:latin typeface="+mn-lt"/>
              <a:ea typeface="+mn-ea"/>
              <a:cs typeface="+mn-cs"/>
            </a:rPr>
            <a:t> </a:t>
          </a:r>
          <a:endParaRPr lang="en-US" sz="1100">
            <a:solidFill>
              <a:schemeClr val="dk1"/>
            </a:solidFill>
            <a:latin typeface="+mn-lt"/>
            <a:ea typeface="+mn-ea"/>
            <a:cs typeface="+mn-cs"/>
          </a:endParaRPr>
        </a:p>
        <a:p>
          <a:r>
            <a:rPr lang="en-US" sz="1100" b="1" i="1">
              <a:solidFill>
                <a:schemeClr val="dk1"/>
              </a:solidFill>
              <a:latin typeface="+mn-lt"/>
              <a:ea typeface="+mn-ea"/>
              <a:cs typeface="+mn-cs"/>
            </a:rPr>
            <a:t>Section 120.12(3)(a) and (c) require that on or before November 1, a school board must determine if the tax voted at the annual meeting is sufficient to operate and maintain the schools for the school year.  If the amount so determined is not sufficient, the school board shall raise the tax.  The board may lower the tax if the amount so determined exceeds requirements.  The tax levy shall not exceed limits established by Section 121.91.   The taxes levied must be certified to municipalities on or before November 10.</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  The school board shall adopt an original budget at a school board meeting scheduled after the public hearing and no later than the meeting in which the school board sets the annual tax levy amount.</a:t>
          </a:r>
        </a:p>
        <a:p>
          <a:r>
            <a:rPr lang="en-US" sz="1100">
              <a:solidFill>
                <a:schemeClr val="dk1"/>
              </a:solidFill>
              <a:latin typeface="+mn-lt"/>
              <a:ea typeface="+mn-ea"/>
              <a:cs typeface="+mn-cs"/>
            </a:rPr>
            <a:t> </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54</xdr:row>
          <xdr:rowOff>9525</xdr:rowOff>
        </xdr:from>
        <xdr:to>
          <xdr:col>8</xdr:col>
          <xdr:colOff>228600</xdr:colOff>
          <xdr:row>97</xdr:row>
          <xdr:rowOff>57150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381000</xdr:colOff>
          <xdr:row>56</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2305050</xdr:colOff>
          <xdr:row>4</xdr:row>
          <xdr:rowOff>152400</xdr:rowOff>
        </xdr:from>
        <xdr:to>
          <xdr:col>1</xdr:col>
          <xdr:colOff>914400</xdr:colOff>
          <xdr:row>6</xdr:row>
          <xdr:rowOff>28575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xdr:row>
          <xdr:rowOff>142875</xdr:rowOff>
        </xdr:from>
        <xdr:to>
          <xdr:col>2</xdr:col>
          <xdr:colOff>685800</xdr:colOff>
          <xdr:row>6</xdr:row>
          <xdr:rowOff>19050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Kordus@dpi.wi.gov" TargetMode="External"/><Relationship Id="rId1" Type="http://schemas.openxmlformats.org/officeDocument/2006/relationships/hyperlink" Target="mailto:Derek.Sliter@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GridLines="0" tabSelected="1" workbookViewId="0">
      <selection activeCell="K49" sqref="K49"/>
    </sheetView>
  </sheetViews>
  <sheetFormatPr defaultRowHeight="12.75" x14ac:dyDescent="0.2"/>
  <cols>
    <col min="1" max="1" width="9.140625" style="20" customWidth="1"/>
    <col min="9" max="9" width="16" customWidth="1"/>
  </cols>
  <sheetData>
    <row r="1" spans="1:9" x14ac:dyDescent="0.2">
      <c r="A1" s="340" t="s">
        <v>167</v>
      </c>
      <c r="B1" s="340"/>
      <c r="C1" s="340"/>
      <c r="D1" s="340"/>
      <c r="E1" s="340"/>
      <c r="F1" s="340"/>
      <c r="G1" s="340"/>
      <c r="H1" s="340"/>
      <c r="I1" s="340"/>
    </row>
    <row r="2" spans="1:9" x14ac:dyDescent="0.2">
      <c r="A2" s="31"/>
      <c r="B2" s="18"/>
      <c r="C2" s="18"/>
      <c r="D2" s="18"/>
      <c r="E2" s="18"/>
      <c r="F2" s="18"/>
      <c r="G2" s="18"/>
      <c r="H2" s="18"/>
      <c r="I2" s="18"/>
    </row>
    <row r="3" spans="1:9" x14ac:dyDescent="0.2">
      <c r="A3" s="31" t="s">
        <v>169</v>
      </c>
      <c r="B3" s="304" t="s">
        <v>885</v>
      </c>
      <c r="C3" s="18"/>
      <c r="D3" s="18"/>
      <c r="E3" s="18"/>
      <c r="F3" s="18"/>
      <c r="G3" s="18"/>
      <c r="H3" s="18"/>
      <c r="I3" s="18"/>
    </row>
    <row r="4" spans="1:9" x14ac:dyDescent="0.2">
      <c r="A4" s="31" t="s">
        <v>170</v>
      </c>
      <c r="B4" s="338" t="s">
        <v>181</v>
      </c>
      <c r="C4" s="336"/>
      <c r="D4" s="336"/>
      <c r="E4" s="336"/>
      <c r="F4" s="336"/>
      <c r="G4" s="336"/>
      <c r="H4" s="336"/>
      <c r="I4" s="336"/>
    </row>
    <row r="5" spans="1:9" x14ac:dyDescent="0.2">
      <c r="A5" s="31" t="s">
        <v>171</v>
      </c>
      <c r="B5" s="338" t="s">
        <v>182</v>
      </c>
      <c r="C5" s="336"/>
      <c r="D5" s="336"/>
      <c r="E5" s="336"/>
      <c r="F5" s="336"/>
      <c r="G5" s="336"/>
      <c r="H5" s="336"/>
      <c r="I5" s="18"/>
    </row>
    <row r="6" spans="1:9" x14ac:dyDescent="0.2">
      <c r="A6" s="31" t="s">
        <v>172</v>
      </c>
      <c r="B6" s="341" t="s">
        <v>886</v>
      </c>
      <c r="C6" s="342"/>
      <c r="D6" s="342"/>
      <c r="E6" s="342"/>
      <c r="F6" s="342"/>
      <c r="G6" s="342"/>
      <c r="H6" s="342"/>
      <c r="I6" s="342"/>
    </row>
    <row r="7" spans="1:9" x14ac:dyDescent="0.2">
      <c r="A7" s="82"/>
      <c r="B7" s="19"/>
      <c r="C7" s="19"/>
      <c r="D7" s="19"/>
      <c r="E7" s="19"/>
      <c r="F7" s="19"/>
      <c r="G7" s="19"/>
      <c r="H7" s="19"/>
      <c r="I7" s="19"/>
    </row>
    <row r="8" spans="1:9" x14ac:dyDescent="0.2">
      <c r="A8" s="343" t="s">
        <v>179</v>
      </c>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1"/>
      <c r="B11" s="1"/>
      <c r="C11" s="1"/>
      <c r="D11" s="1"/>
      <c r="E11" s="1"/>
      <c r="F11" s="1"/>
      <c r="G11" s="1"/>
      <c r="H11" s="1"/>
      <c r="I11" s="1"/>
    </row>
    <row r="12" spans="1:9" x14ac:dyDescent="0.2">
      <c r="A12" s="338" t="s">
        <v>173</v>
      </c>
      <c r="B12" s="336"/>
      <c r="C12" s="336"/>
      <c r="D12" s="336"/>
      <c r="E12" s="336"/>
      <c r="F12" s="336"/>
      <c r="G12" s="336"/>
      <c r="H12" s="336"/>
      <c r="I12" s="336"/>
    </row>
    <row r="13" spans="1:9" x14ac:dyDescent="0.2">
      <c r="A13" s="338" t="s">
        <v>174</v>
      </c>
      <c r="B13" s="336"/>
      <c r="C13" s="336"/>
      <c r="D13" s="336"/>
      <c r="E13" s="336"/>
      <c r="F13" s="336"/>
      <c r="G13" s="336"/>
      <c r="H13" s="336"/>
      <c r="I13" s="336"/>
    </row>
    <row r="14" spans="1:9" x14ac:dyDescent="0.2">
      <c r="A14" s="338" t="s">
        <v>175</v>
      </c>
      <c r="B14" s="336"/>
      <c r="C14" s="336"/>
      <c r="D14" s="336"/>
      <c r="E14" s="336"/>
      <c r="F14" s="336"/>
      <c r="G14" s="336"/>
      <c r="H14" s="336"/>
      <c r="I14" s="336"/>
    </row>
    <row r="15" spans="1:9" x14ac:dyDescent="0.2">
      <c r="A15" s="338" t="s">
        <v>202</v>
      </c>
      <c r="B15" s="336"/>
      <c r="C15" s="336"/>
      <c r="D15" s="336"/>
      <c r="E15" s="336"/>
      <c r="F15" s="336"/>
      <c r="G15" s="336"/>
      <c r="H15" s="336"/>
      <c r="I15" s="336"/>
    </row>
    <row r="16" spans="1:9" x14ac:dyDescent="0.2">
      <c r="A16" s="82" t="s">
        <v>203</v>
      </c>
      <c r="B16" s="16"/>
      <c r="C16" s="16"/>
      <c r="D16" s="16"/>
      <c r="E16" s="16"/>
      <c r="F16" s="16"/>
      <c r="G16" s="16"/>
      <c r="H16" s="16"/>
      <c r="I16" s="16"/>
    </row>
    <row r="17" spans="1:9" x14ac:dyDescent="0.2">
      <c r="A17" s="82" t="s">
        <v>201</v>
      </c>
      <c r="B17" s="16"/>
      <c r="C17" s="16"/>
      <c r="D17" s="16"/>
      <c r="E17" s="16"/>
      <c r="F17" s="16"/>
      <c r="G17" s="16"/>
      <c r="H17" s="16"/>
      <c r="I17" s="16"/>
    </row>
    <row r="18" spans="1:9" s="168" customFormat="1" x14ac:dyDescent="0.2">
      <c r="A18" s="339" t="s">
        <v>200</v>
      </c>
      <c r="B18" s="328"/>
      <c r="C18" s="328"/>
      <c r="D18" s="328"/>
      <c r="E18" s="328"/>
      <c r="F18" s="328"/>
      <c r="G18" s="328"/>
      <c r="H18" s="328"/>
      <c r="I18" s="328"/>
    </row>
    <row r="19" spans="1:9" s="168" customFormat="1" ht="35.25" customHeight="1" x14ac:dyDescent="0.2">
      <c r="A19" s="328"/>
      <c r="B19" s="328"/>
      <c r="C19" s="328"/>
      <c r="D19" s="328"/>
      <c r="E19" s="328"/>
      <c r="F19" s="328"/>
      <c r="G19" s="328"/>
      <c r="H19" s="328"/>
      <c r="I19" s="328"/>
    </row>
    <row r="20" spans="1:9" ht="6.6" customHeight="1" x14ac:dyDescent="0.2">
      <c r="A20" s="1"/>
      <c r="B20" s="1"/>
      <c r="C20" s="1"/>
      <c r="D20" s="1"/>
      <c r="E20" s="1"/>
      <c r="F20" s="1"/>
      <c r="G20" s="1"/>
      <c r="H20" s="1"/>
      <c r="I20" s="1"/>
    </row>
    <row r="21" spans="1:9" x14ac:dyDescent="0.2">
      <c r="A21" s="327" t="s">
        <v>176</v>
      </c>
      <c r="B21" s="328"/>
      <c r="C21" s="328"/>
      <c r="D21" s="328"/>
      <c r="E21" s="328"/>
      <c r="F21" s="328"/>
      <c r="G21" s="328"/>
      <c r="H21" s="328"/>
      <c r="I21" s="328"/>
    </row>
    <row r="22" spans="1:9" ht="7.9" customHeight="1" x14ac:dyDescent="0.2"/>
    <row r="23" spans="1:9" x14ac:dyDescent="0.2">
      <c r="A23" s="332" t="s">
        <v>177</v>
      </c>
      <c r="B23" s="333"/>
      <c r="C23" s="333"/>
      <c r="D23" s="333"/>
      <c r="E23" s="333"/>
      <c r="F23" s="333"/>
      <c r="G23" s="333"/>
      <c r="H23" s="333"/>
      <c r="I23" s="333"/>
    </row>
    <row r="24" spans="1:9" ht="6" customHeight="1" x14ac:dyDescent="0.2"/>
    <row r="25" spans="1:9" x14ac:dyDescent="0.2">
      <c r="A25" s="329" t="s">
        <v>204</v>
      </c>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9" spans="1:9" x14ac:dyDescent="0.2">
      <c r="A29" s="329" t="s">
        <v>180</v>
      </c>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3" spans="1:9" x14ac:dyDescent="0.2">
      <c r="A33" s="329" t="s">
        <v>205</v>
      </c>
      <c r="B33" s="326"/>
      <c r="C33" s="326"/>
      <c r="D33" s="326"/>
      <c r="E33" s="326"/>
      <c r="F33" s="326"/>
      <c r="G33" s="326"/>
      <c r="H33" s="326"/>
      <c r="I33" s="326"/>
    </row>
    <row r="34" spans="1:9" ht="28.5" customHeight="1" x14ac:dyDescent="0.2">
      <c r="A34" s="326"/>
      <c r="B34" s="326"/>
      <c r="C34" s="326"/>
      <c r="D34" s="326"/>
      <c r="E34" s="326"/>
      <c r="F34" s="326"/>
      <c r="G34" s="326"/>
      <c r="H34" s="326"/>
      <c r="I34" s="326"/>
    </row>
    <row r="36" spans="1:9" x14ac:dyDescent="0.2">
      <c r="A36" s="329" t="s">
        <v>206</v>
      </c>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9" t="s">
        <v>207</v>
      </c>
      <c r="B38" s="326"/>
      <c r="C38" s="326"/>
      <c r="D38" s="326"/>
      <c r="E38" s="326"/>
      <c r="F38" s="326"/>
      <c r="G38" s="326"/>
      <c r="H38" s="326"/>
      <c r="I38" s="326"/>
    </row>
    <row r="39" spans="1:9" x14ac:dyDescent="0.2">
      <c r="A39" s="326"/>
      <c r="B39" s="326"/>
      <c r="C39" s="326"/>
      <c r="D39" s="326"/>
      <c r="E39" s="326"/>
      <c r="F39" s="326"/>
      <c r="G39" s="326"/>
      <c r="H39" s="326"/>
      <c r="I39" s="326"/>
    </row>
    <row r="40" spans="1:9" x14ac:dyDescent="0.2">
      <c r="A40" s="326"/>
      <c r="B40" s="326"/>
      <c r="C40" s="326"/>
      <c r="D40" s="326"/>
      <c r="E40" s="326"/>
      <c r="F40" s="326"/>
      <c r="G40" s="326"/>
      <c r="H40" s="326"/>
      <c r="I40" s="326"/>
    </row>
    <row r="41" spans="1:9" x14ac:dyDescent="0.2">
      <c r="A41" s="326"/>
      <c r="B41" s="326"/>
      <c r="C41" s="326"/>
      <c r="D41" s="326"/>
      <c r="E41" s="326"/>
      <c r="F41" s="326"/>
      <c r="G41" s="326"/>
      <c r="H41" s="326"/>
      <c r="I41" s="326"/>
    </row>
    <row r="42" spans="1:9" x14ac:dyDescent="0.2">
      <c r="A42" s="1"/>
      <c r="B42" s="1"/>
      <c r="C42" s="1"/>
      <c r="D42" s="1"/>
      <c r="E42" s="1"/>
      <c r="F42" s="1"/>
      <c r="G42" s="1"/>
      <c r="H42" s="1"/>
      <c r="I42" s="1"/>
    </row>
    <row r="43" spans="1:9" x14ac:dyDescent="0.2">
      <c r="A43" s="20" t="s">
        <v>208</v>
      </c>
      <c r="B43" s="1"/>
      <c r="C43" s="1"/>
      <c r="D43" s="1"/>
      <c r="E43" s="1"/>
      <c r="F43" s="1"/>
      <c r="G43" s="1"/>
      <c r="H43" s="1"/>
      <c r="I43" s="1"/>
    </row>
    <row r="44" spans="1:9" x14ac:dyDescent="0.2">
      <c r="A44" s="20" t="s">
        <v>210</v>
      </c>
      <c r="B44" s="1"/>
      <c r="C44" s="1"/>
      <c r="D44" s="1"/>
      <c r="E44" s="1"/>
      <c r="F44" s="1"/>
      <c r="G44" s="1"/>
      <c r="H44" s="1"/>
      <c r="I44" s="1"/>
    </row>
    <row r="45" spans="1:9" x14ac:dyDescent="0.2">
      <c r="A45" s="20" t="s">
        <v>209</v>
      </c>
      <c r="B45" s="1"/>
      <c r="C45" s="1"/>
      <c r="D45" s="1"/>
      <c r="E45" s="1"/>
      <c r="F45" s="1"/>
      <c r="G45" s="1"/>
      <c r="H45" s="1"/>
      <c r="I45" s="1"/>
    </row>
    <row r="47" spans="1:9" x14ac:dyDescent="0.2">
      <c r="A47" s="325" t="s">
        <v>178</v>
      </c>
      <c r="B47" s="326"/>
      <c r="C47" s="326"/>
      <c r="D47" s="326"/>
      <c r="E47" s="326"/>
      <c r="F47" s="326"/>
      <c r="G47" s="326"/>
      <c r="H47" s="326"/>
      <c r="I47" s="326"/>
    </row>
    <row r="48" spans="1:9" x14ac:dyDescent="0.2">
      <c r="A48" s="326"/>
      <c r="B48" s="326"/>
      <c r="C48" s="326"/>
      <c r="D48" s="326"/>
      <c r="E48" s="326"/>
      <c r="F48" s="326"/>
      <c r="G48" s="326"/>
      <c r="H48" s="326"/>
      <c r="I48" s="326"/>
    </row>
    <row r="49" spans="1:9" x14ac:dyDescent="0.2">
      <c r="A49" s="326"/>
      <c r="B49" s="326"/>
      <c r="C49" s="326"/>
      <c r="D49" s="326"/>
      <c r="E49" s="326"/>
      <c r="F49" s="326"/>
      <c r="G49" s="326"/>
      <c r="H49" s="326"/>
      <c r="I49" s="326"/>
    </row>
    <row r="51" spans="1:9" x14ac:dyDescent="0.2">
      <c r="A51" s="329" t="s">
        <v>221</v>
      </c>
      <c r="B51" s="326"/>
      <c r="C51" s="326"/>
      <c r="D51" s="326"/>
      <c r="E51" s="326"/>
      <c r="F51" s="326"/>
      <c r="G51" s="326"/>
      <c r="H51" s="326"/>
      <c r="I51" s="326"/>
    </row>
    <row r="52" spans="1:9" x14ac:dyDescent="0.2">
      <c r="A52" s="326"/>
      <c r="B52" s="326"/>
      <c r="C52" s="326"/>
      <c r="D52" s="326"/>
      <c r="E52" s="326"/>
      <c r="F52" s="326"/>
      <c r="G52" s="326"/>
      <c r="H52" s="326"/>
      <c r="I52" s="326"/>
    </row>
    <row r="54" spans="1:9" s="200" customFormat="1" x14ac:dyDescent="0.2">
      <c r="A54" s="335" t="s">
        <v>879</v>
      </c>
      <c r="B54" s="331"/>
      <c r="C54" s="324" t="s">
        <v>880</v>
      </c>
      <c r="D54" s="324"/>
      <c r="E54" s="330" t="s">
        <v>878</v>
      </c>
      <c r="F54" s="331"/>
      <c r="G54" s="331"/>
    </row>
    <row r="55" spans="1:9" s="200" customFormat="1" x14ac:dyDescent="0.2">
      <c r="A55" s="20" t="s">
        <v>887</v>
      </c>
      <c r="B55" s="324"/>
      <c r="C55" s="336" t="s">
        <v>888</v>
      </c>
      <c r="D55" s="331"/>
      <c r="E55" s="330" t="s">
        <v>889</v>
      </c>
      <c r="F55" s="331"/>
      <c r="G55" s="331"/>
    </row>
    <row r="56" spans="1:9" s="200" customFormat="1" x14ac:dyDescent="0.2">
      <c r="A56" s="201"/>
      <c r="C56" s="334"/>
      <c r="D56" s="334"/>
      <c r="E56" s="330"/>
      <c r="F56" s="330"/>
      <c r="G56" s="330"/>
    </row>
    <row r="57" spans="1:9" s="200" customFormat="1" x14ac:dyDescent="0.2">
      <c r="A57" s="337"/>
      <c r="B57" s="334"/>
      <c r="C57" s="334"/>
      <c r="D57" s="334"/>
      <c r="E57" s="330"/>
      <c r="F57" s="334"/>
      <c r="G57" s="334"/>
      <c r="H57" s="334"/>
    </row>
    <row r="58" spans="1:9" s="200" customFormat="1" x14ac:dyDescent="0.2"/>
  </sheetData>
  <sheetProtection selectLockedCells="1" selectUnlockedCells="1"/>
  <mergeCells count="28">
    <mergeCell ref="A13:I13"/>
    <mergeCell ref="A14:I14"/>
    <mergeCell ref="A15:I15"/>
    <mergeCell ref="A18:I19"/>
    <mergeCell ref="A1:I1"/>
    <mergeCell ref="A12:I12"/>
    <mergeCell ref="B4:I4"/>
    <mergeCell ref="B5:H5"/>
    <mergeCell ref="B6:I6"/>
    <mergeCell ref="A8:I10"/>
    <mergeCell ref="E57:H57"/>
    <mergeCell ref="A51:I52"/>
    <mergeCell ref="A54:B54"/>
    <mergeCell ref="C55:D55"/>
    <mergeCell ref="E55:G55"/>
    <mergeCell ref="C56:D56"/>
    <mergeCell ref="E56:G56"/>
    <mergeCell ref="A57:B57"/>
    <mergeCell ref="C57:D57"/>
    <mergeCell ref="A47:I49"/>
    <mergeCell ref="A21:I21"/>
    <mergeCell ref="A36:I37"/>
    <mergeCell ref="A38:I41"/>
    <mergeCell ref="E54:G54"/>
    <mergeCell ref="A23:I23"/>
    <mergeCell ref="A25:I27"/>
    <mergeCell ref="A29:I31"/>
    <mergeCell ref="A33:I34"/>
  </mergeCells>
  <phoneticPr fontId="10" type="noConversion"/>
  <hyperlinks>
    <hyperlink ref="E54" r:id="rId1"/>
    <hyperlink ref="E55" r:id="rId2"/>
  </hyperlinks>
  <pageMargins left="0.75" right="0.75" top="0.5" bottom="0.25" header="0.25" footer="0.2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6"/>
  <sheetViews>
    <sheetView workbookViewId="0">
      <pane xSplit="2" ySplit="2" topLeftCell="C390" activePane="bottomRight" state="frozen"/>
      <selection pane="topRight" activeCell="C1" sqref="C1"/>
      <selection pane="bottomLeft" activeCell="A3" sqref="A3"/>
      <selection pane="bottomRight" activeCell="I436" sqref="I436"/>
    </sheetView>
  </sheetViews>
  <sheetFormatPr defaultRowHeight="9" x14ac:dyDescent="0.15"/>
  <cols>
    <col min="1" max="1" width="6.28515625" style="290" bestFit="1" customWidth="1"/>
    <col min="2" max="2" width="25.140625" style="290" bestFit="1" customWidth="1"/>
    <col min="3" max="19" width="14.7109375" style="290" bestFit="1" customWidth="1"/>
    <col min="20" max="20" width="16.7109375" style="290" bestFit="1" customWidth="1"/>
    <col min="21" max="21" width="14.7109375" style="290" bestFit="1" customWidth="1"/>
    <col min="22" max="23" width="13.7109375" style="290" bestFit="1" customWidth="1"/>
    <col min="24" max="24" width="14.7109375" style="290" bestFit="1" customWidth="1"/>
    <col min="25" max="25" width="13.7109375" style="290" bestFit="1" customWidth="1"/>
    <col min="26" max="26" width="12" style="290" bestFit="1" customWidth="1"/>
    <col min="27" max="27" width="14.7109375" style="290" bestFit="1" customWidth="1"/>
    <col min="28" max="29" width="13.7109375" style="290" bestFit="1" customWidth="1"/>
    <col min="30" max="30" width="14.7109375" style="290" bestFit="1" customWidth="1"/>
    <col min="31" max="16384" width="9.140625" style="290"/>
  </cols>
  <sheetData>
    <row r="1" spans="1:30" x14ac:dyDescent="0.15">
      <c r="A1" s="288" t="s">
        <v>23</v>
      </c>
      <c r="B1" s="287" t="s">
        <v>258</v>
      </c>
      <c r="C1" s="289" t="s">
        <v>425</v>
      </c>
      <c r="D1" s="289" t="s">
        <v>426</v>
      </c>
      <c r="E1" s="289" t="s">
        <v>449</v>
      </c>
      <c r="F1" s="289" t="s">
        <v>427</v>
      </c>
      <c r="G1" s="289" t="s">
        <v>428</v>
      </c>
      <c r="H1" s="289" t="s">
        <v>429</v>
      </c>
      <c r="I1" s="289" t="s">
        <v>430</v>
      </c>
      <c r="J1" s="289" t="s">
        <v>431</v>
      </c>
      <c r="K1" s="289" t="s">
        <v>450</v>
      </c>
      <c r="L1" s="289" t="s">
        <v>432</v>
      </c>
      <c r="M1" s="289" t="s">
        <v>433</v>
      </c>
      <c r="N1" s="289" t="s">
        <v>434</v>
      </c>
      <c r="O1" s="289" t="s">
        <v>435</v>
      </c>
      <c r="P1" s="289" t="s">
        <v>436</v>
      </c>
      <c r="Q1" s="289" t="s">
        <v>437</v>
      </c>
      <c r="R1" s="289" t="s">
        <v>438</v>
      </c>
      <c r="S1" s="289" t="s">
        <v>439</v>
      </c>
      <c r="T1" s="289" t="s">
        <v>451</v>
      </c>
      <c r="U1" s="289" t="s">
        <v>373</v>
      </c>
      <c r="V1" s="289" t="s">
        <v>440</v>
      </c>
      <c r="W1" s="289" t="s">
        <v>452</v>
      </c>
      <c r="X1" s="289" t="s">
        <v>441</v>
      </c>
      <c r="Y1" s="289" t="s">
        <v>442</v>
      </c>
      <c r="Z1" s="289" t="s">
        <v>443</v>
      </c>
      <c r="AA1" s="289" t="s">
        <v>444</v>
      </c>
      <c r="AB1" s="289" t="s">
        <v>445</v>
      </c>
      <c r="AC1" s="289" t="s">
        <v>446</v>
      </c>
      <c r="AD1" s="289" t="s">
        <v>453</v>
      </c>
    </row>
    <row r="2" spans="1:30" x14ac:dyDescent="0.15">
      <c r="A2" s="291" t="s">
        <v>369</v>
      </c>
      <c r="B2" s="291" t="s">
        <v>370</v>
      </c>
      <c r="C2" s="292" t="s">
        <v>881</v>
      </c>
      <c r="D2" s="292" t="s">
        <v>881</v>
      </c>
      <c r="E2" s="292" t="s">
        <v>881</v>
      </c>
      <c r="F2" s="292" t="s">
        <v>881</v>
      </c>
      <c r="G2" s="292" t="s">
        <v>881</v>
      </c>
      <c r="H2" s="292" t="s">
        <v>881</v>
      </c>
      <c r="I2" s="292" t="s">
        <v>881</v>
      </c>
      <c r="J2" s="292" t="s">
        <v>881</v>
      </c>
      <c r="K2" s="292" t="s">
        <v>881</v>
      </c>
      <c r="L2" s="292" t="s">
        <v>881</v>
      </c>
      <c r="M2" s="292" t="s">
        <v>881</v>
      </c>
      <c r="N2" s="292" t="s">
        <v>881</v>
      </c>
      <c r="O2" s="292" t="s">
        <v>881</v>
      </c>
      <c r="P2" s="292" t="s">
        <v>881</v>
      </c>
      <c r="Q2" s="292" t="s">
        <v>881</v>
      </c>
      <c r="R2" s="292" t="s">
        <v>881</v>
      </c>
      <c r="S2" s="292" t="s">
        <v>881</v>
      </c>
      <c r="T2" s="292" t="s">
        <v>881</v>
      </c>
      <c r="U2" s="292" t="s">
        <v>881</v>
      </c>
      <c r="V2" s="292" t="s">
        <v>881</v>
      </c>
      <c r="W2" s="292" t="s">
        <v>881</v>
      </c>
      <c r="X2" s="292" t="s">
        <v>881</v>
      </c>
      <c r="Y2" s="292" t="s">
        <v>881</v>
      </c>
      <c r="Z2" s="292" t="s">
        <v>881</v>
      </c>
      <c r="AA2" s="292" t="s">
        <v>881</v>
      </c>
      <c r="AB2" s="292" t="s">
        <v>881</v>
      </c>
      <c r="AC2" s="292" t="s">
        <v>881</v>
      </c>
      <c r="AD2" s="292" t="s">
        <v>881</v>
      </c>
    </row>
    <row r="3" spans="1:30" x14ac:dyDescent="0.15">
      <c r="A3" s="287">
        <v>7</v>
      </c>
      <c r="B3" s="287" t="s">
        <v>454</v>
      </c>
      <c r="C3" s="287">
        <v>729909.01</v>
      </c>
      <c r="D3" s="287">
        <v>0</v>
      </c>
      <c r="E3" s="287">
        <v>0</v>
      </c>
      <c r="F3" s="287">
        <v>0</v>
      </c>
      <c r="G3" s="287">
        <v>0</v>
      </c>
      <c r="H3" s="287">
        <v>0</v>
      </c>
      <c r="I3" s="287">
        <v>0</v>
      </c>
      <c r="J3" s="287">
        <v>0</v>
      </c>
      <c r="K3" s="287">
        <v>0</v>
      </c>
      <c r="L3" s="287">
        <v>0</v>
      </c>
      <c r="M3" s="287">
        <v>0</v>
      </c>
      <c r="N3" s="287">
        <v>0</v>
      </c>
      <c r="O3" s="287">
        <v>0</v>
      </c>
      <c r="P3" s="287">
        <v>0</v>
      </c>
      <c r="Q3" s="287">
        <v>0</v>
      </c>
      <c r="R3" s="287">
        <v>0</v>
      </c>
      <c r="S3" s="287">
        <v>0</v>
      </c>
      <c r="T3" s="287">
        <v>0</v>
      </c>
      <c r="U3" s="287">
        <v>641974.75</v>
      </c>
      <c r="V3" s="287">
        <v>0</v>
      </c>
      <c r="W3" s="287">
        <v>43184.99</v>
      </c>
      <c r="X3" s="287">
        <v>0</v>
      </c>
      <c r="Y3" s="287">
        <v>44749.27</v>
      </c>
      <c r="Z3" s="287">
        <v>0</v>
      </c>
      <c r="AA3" s="287">
        <v>0</v>
      </c>
      <c r="AB3" s="287">
        <v>0</v>
      </c>
      <c r="AC3" s="287">
        <v>0</v>
      </c>
      <c r="AD3" s="287">
        <v>0</v>
      </c>
    </row>
    <row r="4" spans="1:30" x14ac:dyDescent="0.15">
      <c r="A4" s="287">
        <v>14</v>
      </c>
      <c r="B4" s="287" t="s">
        <v>455</v>
      </c>
      <c r="C4" s="287">
        <v>2295069.11</v>
      </c>
      <c r="D4" s="287">
        <v>0</v>
      </c>
      <c r="E4" s="287">
        <v>0</v>
      </c>
      <c r="F4" s="287">
        <v>0</v>
      </c>
      <c r="G4" s="287">
        <v>0</v>
      </c>
      <c r="H4" s="287">
        <v>0</v>
      </c>
      <c r="I4" s="287">
        <v>0</v>
      </c>
      <c r="J4" s="287">
        <v>0</v>
      </c>
      <c r="K4" s="287">
        <v>0</v>
      </c>
      <c r="L4" s="287">
        <v>0</v>
      </c>
      <c r="M4" s="287">
        <v>0</v>
      </c>
      <c r="N4" s="287">
        <v>0</v>
      </c>
      <c r="O4" s="287">
        <v>0</v>
      </c>
      <c r="P4" s="287">
        <v>0</v>
      </c>
      <c r="Q4" s="287">
        <v>0</v>
      </c>
      <c r="R4" s="287">
        <v>0</v>
      </c>
      <c r="S4" s="287">
        <v>0</v>
      </c>
      <c r="T4" s="287">
        <v>0</v>
      </c>
      <c r="U4" s="287">
        <v>1970069.11</v>
      </c>
      <c r="V4" s="287">
        <v>325000</v>
      </c>
      <c r="W4" s="287">
        <v>0</v>
      </c>
      <c r="X4" s="287">
        <v>0</v>
      </c>
      <c r="Y4" s="287">
        <v>0</v>
      </c>
      <c r="Z4" s="287">
        <v>0</v>
      </c>
      <c r="AA4" s="287">
        <v>0</v>
      </c>
      <c r="AB4" s="287">
        <v>0</v>
      </c>
      <c r="AC4" s="287">
        <v>0</v>
      </c>
      <c r="AD4" s="287">
        <v>0</v>
      </c>
    </row>
    <row r="5" spans="1:30" x14ac:dyDescent="0.15">
      <c r="A5" s="287">
        <v>63</v>
      </c>
      <c r="B5" s="287" t="s">
        <v>456</v>
      </c>
      <c r="C5" s="287">
        <v>569303</v>
      </c>
      <c r="D5" s="287">
        <v>0</v>
      </c>
      <c r="E5" s="287">
        <v>0</v>
      </c>
      <c r="F5" s="287">
        <v>0</v>
      </c>
      <c r="G5" s="287">
        <v>0</v>
      </c>
      <c r="H5" s="287">
        <v>0</v>
      </c>
      <c r="I5" s="287">
        <v>0</v>
      </c>
      <c r="J5" s="287">
        <v>0</v>
      </c>
      <c r="K5" s="287">
        <v>0</v>
      </c>
      <c r="L5" s="287">
        <v>0</v>
      </c>
      <c r="M5" s="287">
        <v>0</v>
      </c>
      <c r="N5" s="287">
        <v>0</v>
      </c>
      <c r="O5" s="287">
        <v>0</v>
      </c>
      <c r="P5" s="287">
        <v>0</v>
      </c>
      <c r="Q5" s="287">
        <v>0</v>
      </c>
      <c r="R5" s="287">
        <v>0</v>
      </c>
      <c r="S5" s="287">
        <v>0</v>
      </c>
      <c r="T5" s="287">
        <v>0</v>
      </c>
      <c r="U5" s="287">
        <v>562293</v>
      </c>
      <c r="V5" s="287">
        <v>0</v>
      </c>
      <c r="W5" s="287">
        <v>500</v>
      </c>
      <c r="X5" s="287">
        <v>6510</v>
      </c>
      <c r="Y5" s="287">
        <v>0</v>
      </c>
      <c r="Z5" s="287">
        <v>0</v>
      </c>
      <c r="AA5" s="287">
        <v>0</v>
      </c>
      <c r="AB5" s="287">
        <v>0</v>
      </c>
      <c r="AC5" s="287">
        <v>0</v>
      </c>
      <c r="AD5" s="287">
        <v>0</v>
      </c>
    </row>
    <row r="6" spans="1:30" x14ac:dyDescent="0.15">
      <c r="A6" s="287">
        <v>70</v>
      </c>
      <c r="B6" s="287" t="s">
        <v>457</v>
      </c>
      <c r="C6" s="287">
        <v>916956.69</v>
      </c>
      <c r="D6" s="287">
        <v>0</v>
      </c>
      <c r="E6" s="287">
        <v>0</v>
      </c>
      <c r="F6" s="287">
        <v>0</v>
      </c>
      <c r="G6" s="287">
        <v>0</v>
      </c>
      <c r="H6" s="287">
        <v>0</v>
      </c>
      <c r="I6" s="287">
        <v>0</v>
      </c>
      <c r="J6" s="287">
        <v>0</v>
      </c>
      <c r="K6" s="287">
        <v>0</v>
      </c>
      <c r="L6" s="287">
        <v>0</v>
      </c>
      <c r="M6" s="287">
        <v>0</v>
      </c>
      <c r="N6" s="287">
        <v>0</v>
      </c>
      <c r="O6" s="287">
        <v>0</v>
      </c>
      <c r="P6" s="287">
        <v>0</v>
      </c>
      <c r="Q6" s="287">
        <v>0</v>
      </c>
      <c r="R6" s="287">
        <v>0</v>
      </c>
      <c r="S6" s="287">
        <v>0</v>
      </c>
      <c r="T6" s="287">
        <v>0</v>
      </c>
      <c r="U6" s="287">
        <v>698510.67</v>
      </c>
      <c r="V6" s="287">
        <v>118446.02</v>
      </c>
      <c r="W6" s="287">
        <v>100000</v>
      </c>
      <c r="X6" s="287">
        <v>0</v>
      </c>
      <c r="Y6" s="287">
        <v>0</v>
      </c>
      <c r="Z6" s="287">
        <v>0</v>
      </c>
      <c r="AA6" s="287">
        <v>0</v>
      </c>
      <c r="AB6" s="287">
        <v>0</v>
      </c>
      <c r="AC6" s="287">
        <v>0</v>
      </c>
      <c r="AD6" s="287">
        <v>0</v>
      </c>
    </row>
    <row r="7" spans="1:30" x14ac:dyDescent="0.15">
      <c r="A7" s="287">
        <v>84</v>
      </c>
      <c r="B7" s="287" t="s">
        <v>458</v>
      </c>
      <c r="C7" s="287">
        <v>296501.26</v>
      </c>
      <c r="D7" s="287">
        <v>0</v>
      </c>
      <c r="E7" s="287">
        <v>0</v>
      </c>
      <c r="F7" s="287">
        <v>0</v>
      </c>
      <c r="G7" s="287">
        <v>0</v>
      </c>
      <c r="H7" s="287">
        <v>0</v>
      </c>
      <c r="I7" s="287">
        <v>0</v>
      </c>
      <c r="J7" s="287">
        <v>0</v>
      </c>
      <c r="K7" s="287">
        <v>0</v>
      </c>
      <c r="L7" s="287">
        <v>0</v>
      </c>
      <c r="M7" s="287">
        <v>0</v>
      </c>
      <c r="N7" s="287">
        <v>0</v>
      </c>
      <c r="O7" s="287">
        <v>0</v>
      </c>
      <c r="P7" s="287">
        <v>0</v>
      </c>
      <c r="Q7" s="287">
        <v>0</v>
      </c>
      <c r="R7" s="287">
        <v>0</v>
      </c>
      <c r="S7" s="287">
        <v>0</v>
      </c>
      <c r="T7" s="287">
        <v>0</v>
      </c>
      <c r="U7" s="287">
        <v>254559.61</v>
      </c>
      <c r="V7" s="287">
        <v>32527.200000000001</v>
      </c>
      <c r="W7" s="287">
        <v>0</v>
      </c>
      <c r="X7" s="287">
        <v>9414.4500000000007</v>
      </c>
      <c r="Y7" s="287">
        <v>0</v>
      </c>
      <c r="Z7" s="287">
        <v>0</v>
      </c>
      <c r="AA7" s="287">
        <v>0</v>
      </c>
      <c r="AB7" s="287">
        <v>0</v>
      </c>
      <c r="AC7" s="287">
        <v>0</v>
      </c>
      <c r="AD7" s="287">
        <v>0</v>
      </c>
    </row>
    <row r="8" spans="1:30" x14ac:dyDescent="0.15">
      <c r="A8" s="287">
        <v>91</v>
      </c>
      <c r="B8" s="287" t="s">
        <v>459</v>
      </c>
      <c r="C8" s="287">
        <v>763722.14</v>
      </c>
      <c r="D8" s="287">
        <v>0</v>
      </c>
      <c r="E8" s="287">
        <v>0</v>
      </c>
      <c r="F8" s="287">
        <v>0</v>
      </c>
      <c r="G8" s="287">
        <v>0</v>
      </c>
      <c r="H8" s="287">
        <v>0</v>
      </c>
      <c r="I8" s="287">
        <v>0</v>
      </c>
      <c r="J8" s="287">
        <v>0</v>
      </c>
      <c r="K8" s="287">
        <v>0</v>
      </c>
      <c r="L8" s="287">
        <v>0</v>
      </c>
      <c r="M8" s="287">
        <v>0</v>
      </c>
      <c r="N8" s="287">
        <v>0</v>
      </c>
      <c r="O8" s="287">
        <v>0</v>
      </c>
      <c r="P8" s="287">
        <v>0</v>
      </c>
      <c r="Q8" s="287">
        <v>0</v>
      </c>
      <c r="R8" s="287">
        <v>0</v>
      </c>
      <c r="S8" s="287">
        <v>0</v>
      </c>
      <c r="T8" s="287">
        <v>0</v>
      </c>
      <c r="U8" s="287">
        <v>638722.14</v>
      </c>
      <c r="V8" s="287">
        <v>0</v>
      </c>
      <c r="W8" s="287">
        <v>125000</v>
      </c>
      <c r="X8" s="287">
        <v>0</v>
      </c>
      <c r="Y8" s="287">
        <v>0</v>
      </c>
      <c r="Z8" s="287">
        <v>0</v>
      </c>
      <c r="AA8" s="287">
        <v>0</v>
      </c>
      <c r="AB8" s="287">
        <v>0</v>
      </c>
      <c r="AC8" s="287">
        <v>0</v>
      </c>
      <c r="AD8" s="287">
        <v>0</v>
      </c>
    </row>
    <row r="9" spans="1:30" x14ac:dyDescent="0.15">
      <c r="A9" s="287">
        <v>105</v>
      </c>
      <c r="B9" s="287" t="s">
        <v>460</v>
      </c>
      <c r="C9" s="287">
        <v>474648.2</v>
      </c>
      <c r="D9" s="287">
        <v>0</v>
      </c>
      <c r="E9" s="287">
        <v>0</v>
      </c>
      <c r="F9" s="287">
        <v>0</v>
      </c>
      <c r="G9" s="287">
        <v>0</v>
      </c>
      <c r="H9" s="287">
        <v>0</v>
      </c>
      <c r="I9" s="287">
        <v>0</v>
      </c>
      <c r="J9" s="287">
        <v>0</v>
      </c>
      <c r="K9" s="287">
        <v>3819</v>
      </c>
      <c r="L9" s="287">
        <v>0</v>
      </c>
      <c r="M9" s="287">
        <v>0</v>
      </c>
      <c r="N9" s="287">
        <v>0</v>
      </c>
      <c r="O9" s="287">
        <v>0</v>
      </c>
      <c r="P9" s="287">
        <v>0</v>
      </c>
      <c r="Q9" s="287">
        <v>0</v>
      </c>
      <c r="R9" s="287">
        <v>0</v>
      </c>
      <c r="S9" s="287">
        <v>0</v>
      </c>
      <c r="T9" s="287">
        <v>0</v>
      </c>
      <c r="U9" s="287">
        <v>409014.58</v>
      </c>
      <c r="V9" s="287">
        <v>65633.62</v>
      </c>
      <c r="W9" s="287">
        <v>0</v>
      </c>
      <c r="X9" s="287">
        <v>0</v>
      </c>
      <c r="Y9" s="287">
        <v>0</v>
      </c>
      <c r="Z9" s="287">
        <v>3819</v>
      </c>
      <c r="AA9" s="287">
        <v>0</v>
      </c>
      <c r="AB9" s="287">
        <v>0</v>
      </c>
      <c r="AC9" s="287">
        <v>0</v>
      </c>
      <c r="AD9" s="287">
        <v>0</v>
      </c>
    </row>
    <row r="10" spans="1:30" x14ac:dyDescent="0.15">
      <c r="A10" s="287">
        <v>112</v>
      </c>
      <c r="B10" s="287" t="s">
        <v>461</v>
      </c>
      <c r="C10" s="287">
        <v>2232272.0299999998</v>
      </c>
      <c r="D10" s="287">
        <v>0</v>
      </c>
      <c r="E10" s="287">
        <v>0</v>
      </c>
      <c r="F10" s="287">
        <v>0</v>
      </c>
      <c r="G10" s="287">
        <v>0</v>
      </c>
      <c r="H10" s="287">
        <v>0</v>
      </c>
      <c r="I10" s="287">
        <v>0</v>
      </c>
      <c r="J10" s="287">
        <v>0</v>
      </c>
      <c r="K10" s="287">
        <v>0</v>
      </c>
      <c r="L10" s="287">
        <v>0</v>
      </c>
      <c r="M10" s="287">
        <v>0</v>
      </c>
      <c r="N10" s="287">
        <v>0</v>
      </c>
      <c r="O10" s="287">
        <v>0</v>
      </c>
      <c r="P10" s="287">
        <v>0</v>
      </c>
      <c r="Q10" s="287">
        <v>0</v>
      </c>
      <c r="R10" s="287">
        <v>0</v>
      </c>
      <c r="S10" s="287">
        <v>0</v>
      </c>
      <c r="T10" s="287">
        <v>0</v>
      </c>
      <c r="U10" s="287">
        <v>1832272.03</v>
      </c>
      <c r="V10" s="287">
        <v>400000</v>
      </c>
      <c r="W10" s="287">
        <v>0</v>
      </c>
      <c r="X10" s="287">
        <v>0</v>
      </c>
      <c r="Y10" s="287">
        <v>0</v>
      </c>
      <c r="Z10" s="287">
        <v>0</v>
      </c>
      <c r="AA10" s="287">
        <v>0</v>
      </c>
      <c r="AB10" s="287">
        <v>0</v>
      </c>
      <c r="AC10" s="287">
        <v>0</v>
      </c>
      <c r="AD10" s="287">
        <v>0</v>
      </c>
    </row>
    <row r="11" spans="1:30" x14ac:dyDescent="0.15">
      <c r="A11" s="287">
        <v>119</v>
      </c>
      <c r="B11" s="287" t="s">
        <v>462</v>
      </c>
      <c r="C11" s="287">
        <v>1398768.73</v>
      </c>
      <c r="D11" s="287">
        <v>0</v>
      </c>
      <c r="E11" s="287">
        <v>0</v>
      </c>
      <c r="F11" s="287">
        <v>0</v>
      </c>
      <c r="G11" s="287">
        <v>0</v>
      </c>
      <c r="H11" s="287">
        <v>0</v>
      </c>
      <c r="I11" s="287">
        <v>0</v>
      </c>
      <c r="J11" s="287">
        <v>0</v>
      </c>
      <c r="K11" s="287">
        <v>0</v>
      </c>
      <c r="L11" s="287">
        <v>0</v>
      </c>
      <c r="M11" s="287">
        <v>0</v>
      </c>
      <c r="N11" s="287">
        <v>0</v>
      </c>
      <c r="O11" s="287">
        <v>0</v>
      </c>
      <c r="P11" s="287">
        <v>0</v>
      </c>
      <c r="Q11" s="287">
        <v>0</v>
      </c>
      <c r="R11" s="287">
        <v>0</v>
      </c>
      <c r="S11" s="287">
        <v>0</v>
      </c>
      <c r="T11" s="287">
        <v>0</v>
      </c>
      <c r="U11" s="287">
        <v>1398268.73</v>
      </c>
      <c r="V11" s="287">
        <v>0</v>
      </c>
      <c r="W11" s="287">
        <v>500</v>
      </c>
      <c r="X11" s="287">
        <v>0</v>
      </c>
      <c r="Y11" s="287">
        <v>0</v>
      </c>
      <c r="Z11" s="287">
        <v>0</v>
      </c>
      <c r="AA11" s="287">
        <v>0</v>
      </c>
      <c r="AB11" s="287">
        <v>0</v>
      </c>
      <c r="AC11" s="287">
        <v>0</v>
      </c>
      <c r="AD11" s="287">
        <v>0</v>
      </c>
    </row>
    <row r="12" spans="1:30" x14ac:dyDescent="0.15">
      <c r="A12" s="287">
        <v>126</v>
      </c>
      <c r="B12" s="287" t="s">
        <v>463</v>
      </c>
      <c r="C12" s="287">
        <v>683236.93</v>
      </c>
      <c r="D12" s="287">
        <v>0</v>
      </c>
      <c r="E12" s="287">
        <v>0</v>
      </c>
      <c r="F12" s="287">
        <v>0</v>
      </c>
      <c r="G12" s="287">
        <v>0</v>
      </c>
      <c r="H12" s="287">
        <v>563.5</v>
      </c>
      <c r="I12" s="287">
        <v>0</v>
      </c>
      <c r="J12" s="287">
        <v>0</v>
      </c>
      <c r="K12" s="287">
        <v>0</v>
      </c>
      <c r="L12" s="287">
        <v>0</v>
      </c>
      <c r="M12" s="287">
        <v>0</v>
      </c>
      <c r="N12" s="287">
        <v>0</v>
      </c>
      <c r="O12" s="287">
        <v>0</v>
      </c>
      <c r="P12" s="287">
        <v>0</v>
      </c>
      <c r="Q12" s="287">
        <v>0</v>
      </c>
      <c r="R12" s="287">
        <v>0</v>
      </c>
      <c r="S12" s="287">
        <v>0</v>
      </c>
      <c r="T12" s="287">
        <v>0</v>
      </c>
      <c r="U12" s="287">
        <v>683236.93</v>
      </c>
      <c r="V12" s="287">
        <v>0</v>
      </c>
      <c r="W12" s="287">
        <v>0</v>
      </c>
      <c r="X12" s="287">
        <v>563.5</v>
      </c>
      <c r="Y12" s="287">
        <v>0</v>
      </c>
      <c r="Z12" s="287">
        <v>0</v>
      </c>
      <c r="AA12" s="287">
        <v>0</v>
      </c>
      <c r="AB12" s="287">
        <v>0</v>
      </c>
      <c r="AC12" s="287">
        <v>0</v>
      </c>
      <c r="AD12" s="287">
        <v>0</v>
      </c>
    </row>
    <row r="13" spans="1:30" x14ac:dyDescent="0.15">
      <c r="A13" s="287">
        <v>140</v>
      </c>
      <c r="B13" s="287" t="s">
        <v>464</v>
      </c>
      <c r="C13" s="287">
        <v>2795922.24</v>
      </c>
      <c r="D13" s="287">
        <v>0</v>
      </c>
      <c r="E13" s="287">
        <v>0</v>
      </c>
      <c r="F13" s="287">
        <v>0</v>
      </c>
      <c r="G13" s="287">
        <v>0</v>
      </c>
      <c r="H13" s="287">
        <v>0</v>
      </c>
      <c r="I13" s="287">
        <v>0</v>
      </c>
      <c r="J13" s="287">
        <v>0</v>
      </c>
      <c r="K13" s="287">
        <v>0</v>
      </c>
      <c r="L13" s="287">
        <v>0</v>
      </c>
      <c r="M13" s="287">
        <v>0</v>
      </c>
      <c r="N13" s="287">
        <v>0</v>
      </c>
      <c r="O13" s="287">
        <v>0</v>
      </c>
      <c r="P13" s="287">
        <v>0</v>
      </c>
      <c r="Q13" s="287">
        <v>0</v>
      </c>
      <c r="R13" s="287">
        <v>0</v>
      </c>
      <c r="S13" s="287">
        <v>0</v>
      </c>
      <c r="T13" s="287">
        <v>0</v>
      </c>
      <c r="U13" s="287">
        <v>2694942.09</v>
      </c>
      <c r="V13" s="287">
        <v>0</v>
      </c>
      <c r="W13" s="287">
        <v>100000</v>
      </c>
      <c r="X13" s="287">
        <v>980.15</v>
      </c>
      <c r="Y13" s="287">
        <v>0</v>
      </c>
      <c r="Z13" s="287">
        <v>0</v>
      </c>
      <c r="AA13" s="287">
        <v>0</v>
      </c>
      <c r="AB13" s="287">
        <v>0</v>
      </c>
      <c r="AC13" s="287">
        <v>0</v>
      </c>
      <c r="AD13" s="287">
        <v>0</v>
      </c>
    </row>
    <row r="14" spans="1:30" x14ac:dyDescent="0.15">
      <c r="A14" s="287">
        <v>147</v>
      </c>
      <c r="B14" s="287" t="s">
        <v>465</v>
      </c>
      <c r="C14" s="287">
        <v>20432397.489999998</v>
      </c>
      <c r="D14" s="287">
        <v>0</v>
      </c>
      <c r="E14" s="287">
        <v>0</v>
      </c>
      <c r="F14" s="287">
        <v>0</v>
      </c>
      <c r="G14" s="287">
        <v>0</v>
      </c>
      <c r="H14" s="287">
        <v>0</v>
      </c>
      <c r="I14" s="287">
        <v>0</v>
      </c>
      <c r="J14" s="287">
        <v>0</v>
      </c>
      <c r="K14" s="287">
        <v>0</v>
      </c>
      <c r="L14" s="287">
        <v>0</v>
      </c>
      <c r="M14" s="287">
        <v>0</v>
      </c>
      <c r="N14" s="287">
        <v>0</v>
      </c>
      <c r="O14" s="287">
        <v>0</v>
      </c>
      <c r="P14" s="287">
        <v>0</v>
      </c>
      <c r="Q14" s="287">
        <v>0</v>
      </c>
      <c r="R14" s="287">
        <v>0</v>
      </c>
      <c r="S14" s="287">
        <v>0</v>
      </c>
      <c r="T14" s="287">
        <v>0</v>
      </c>
      <c r="U14" s="287">
        <v>20428981.989999998</v>
      </c>
      <c r="V14" s="287">
        <v>3415.5</v>
      </c>
      <c r="W14" s="287">
        <v>0</v>
      </c>
      <c r="X14" s="287">
        <v>0</v>
      </c>
      <c r="Y14" s="287">
        <v>0</v>
      </c>
      <c r="Z14" s="287">
        <v>0</v>
      </c>
      <c r="AA14" s="287">
        <v>0</v>
      </c>
      <c r="AB14" s="287">
        <v>0</v>
      </c>
      <c r="AC14" s="287">
        <v>0</v>
      </c>
      <c r="AD14" s="287">
        <v>0</v>
      </c>
    </row>
    <row r="15" spans="1:30" x14ac:dyDescent="0.15">
      <c r="A15" s="287">
        <v>154</v>
      </c>
      <c r="B15" s="287" t="s">
        <v>466</v>
      </c>
      <c r="C15" s="287">
        <v>1209826.69</v>
      </c>
      <c r="D15" s="287">
        <v>0</v>
      </c>
      <c r="E15" s="287">
        <v>0</v>
      </c>
      <c r="F15" s="287">
        <v>180000</v>
      </c>
      <c r="G15" s="287">
        <v>0</v>
      </c>
      <c r="H15" s="287">
        <v>0</v>
      </c>
      <c r="I15" s="287">
        <v>0</v>
      </c>
      <c r="J15" s="287">
        <v>0</v>
      </c>
      <c r="K15" s="287">
        <v>0</v>
      </c>
      <c r="L15" s="287">
        <v>0</v>
      </c>
      <c r="M15" s="287">
        <v>0</v>
      </c>
      <c r="N15" s="287">
        <v>0</v>
      </c>
      <c r="O15" s="287">
        <v>0</v>
      </c>
      <c r="P15" s="287">
        <v>0</v>
      </c>
      <c r="Q15" s="287">
        <v>0</v>
      </c>
      <c r="R15" s="287">
        <v>0</v>
      </c>
      <c r="S15" s="287">
        <v>0</v>
      </c>
      <c r="T15" s="287">
        <v>0</v>
      </c>
      <c r="U15" s="287">
        <v>1132412.3500000001</v>
      </c>
      <c r="V15" s="287">
        <v>180000</v>
      </c>
      <c r="W15" s="287">
        <v>25000</v>
      </c>
      <c r="X15" s="287">
        <v>52414.34</v>
      </c>
      <c r="Y15" s="287">
        <v>0</v>
      </c>
      <c r="Z15" s="287">
        <v>0</v>
      </c>
      <c r="AA15" s="287">
        <v>0</v>
      </c>
      <c r="AB15" s="287">
        <v>0</v>
      </c>
      <c r="AC15" s="287">
        <v>0</v>
      </c>
      <c r="AD15" s="287">
        <v>0</v>
      </c>
    </row>
    <row r="16" spans="1:30" x14ac:dyDescent="0.15">
      <c r="A16" s="287">
        <v>161</v>
      </c>
      <c r="B16" s="287" t="s">
        <v>467</v>
      </c>
      <c r="C16" s="287">
        <v>265402.46000000002</v>
      </c>
      <c r="D16" s="287">
        <v>0</v>
      </c>
      <c r="E16" s="287">
        <v>0</v>
      </c>
      <c r="F16" s="287">
        <v>0</v>
      </c>
      <c r="G16" s="287">
        <v>0</v>
      </c>
      <c r="H16" s="287">
        <v>0</v>
      </c>
      <c r="I16" s="287">
        <v>0</v>
      </c>
      <c r="J16" s="287">
        <v>0</v>
      </c>
      <c r="K16" s="287">
        <v>0</v>
      </c>
      <c r="L16" s="287">
        <v>0</v>
      </c>
      <c r="M16" s="287">
        <v>0</v>
      </c>
      <c r="N16" s="287">
        <v>0</v>
      </c>
      <c r="O16" s="287">
        <v>0</v>
      </c>
      <c r="P16" s="287">
        <v>0</v>
      </c>
      <c r="Q16" s="287">
        <v>0</v>
      </c>
      <c r="R16" s="287">
        <v>0</v>
      </c>
      <c r="S16" s="287">
        <v>0</v>
      </c>
      <c r="T16" s="287">
        <v>0</v>
      </c>
      <c r="U16" s="287">
        <v>265402.46000000002</v>
      </c>
      <c r="V16" s="287">
        <v>0</v>
      </c>
      <c r="W16" s="287">
        <v>0</v>
      </c>
      <c r="X16" s="287">
        <v>0</v>
      </c>
      <c r="Y16" s="287">
        <v>0</v>
      </c>
      <c r="Z16" s="287">
        <v>0</v>
      </c>
      <c r="AA16" s="287">
        <v>0</v>
      </c>
      <c r="AB16" s="287">
        <v>0</v>
      </c>
      <c r="AC16" s="287">
        <v>0</v>
      </c>
      <c r="AD16" s="287">
        <v>0</v>
      </c>
    </row>
    <row r="17" spans="1:30" x14ac:dyDescent="0.15">
      <c r="A17" s="287">
        <v>170</v>
      </c>
      <c r="B17" s="287" t="s">
        <v>468</v>
      </c>
      <c r="C17" s="287">
        <v>2734644.4</v>
      </c>
      <c r="D17" s="287">
        <v>0</v>
      </c>
      <c r="E17" s="287">
        <v>0</v>
      </c>
      <c r="F17" s="287">
        <v>0</v>
      </c>
      <c r="G17" s="287">
        <v>0</v>
      </c>
      <c r="H17" s="287">
        <v>0</v>
      </c>
      <c r="I17" s="287">
        <v>0</v>
      </c>
      <c r="J17" s="287">
        <v>0</v>
      </c>
      <c r="K17" s="287">
        <v>0</v>
      </c>
      <c r="L17" s="287">
        <v>0</v>
      </c>
      <c r="M17" s="287">
        <v>0</v>
      </c>
      <c r="N17" s="287">
        <v>0</v>
      </c>
      <c r="O17" s="287">
        <v>0</v>
      </c>
      <c r="P17" s="287">
        <v>0</v>
      </c>
      <c r="Q17" s="287">
        <v>0</v>
      </c>
      <c r="R17" s="287">
        <v>0</v>
      </c>
      <c r="S17" s="287">
        <v>0</v>
      </c>
      <c r="T17" s="287">
        <v>0</v>
      </c>
      <c r="U17" s="287">
        <v>2228763.4900000002</v>
      </c>
      <c r="V17" s="287">
        <v>268899.14</v>
      </c>
      <c r="W17" s="287">
        <v>190000</v>
      </c>
      <c r="X17" s="287">
        <v>46981.77</v>
      </c>
      <c r="Y17" s="287">
        <v>0</v>
      </c>
      <c r="Z17" s="287">
        <v>0</v>
      </c>
      <c r="AA17" s="287">
        <v>0</v>
      </c>
      <c r="AB17" s="287">
        <v>0</v>
      </c>
      <c r="AC17" s="287">
        <v>0</v>
      </c>
      <c r="AD17" s="287">
        <v>0</v>
      </c>
    </row>
    <row r="18" spans="1:30" x14ac:dyDescent="0.15">
      <c r="A18" s="287">
        <v>182</v>
      </c>
      <c r="B18" s="287" t="s">
        <v>469</v>
      </c>
      <c r="C18" s="287">
        <v>3070626.46</v>
      </c>
      <c r="D18" s="287">
        <v>0</v>
      </c>
      <c r="E18" s="287">
        <v>0</v>
      </c>
      <c r="F18" s="287">
        <v>0</v>
      </c>
      <c r="G18" s="287">
        <v>0</v>
      </c>
      <c r="H18" s="287">
        <v>0</v>
      </c>
      <c r="I18" s="287">
        <v>0</v>
      </c>
      <c r="J18" s="287">
        <v>0</v>
      </c>
      <c r="K18" s="287">
        <v>0</v>
      </c>
      <c r="L18" s="287">
        <v>0</v>
      </c>
      <c r="M18" s="287">
        <v>0</v>
      </c>
      <c r="N18" s="287">
        <v>0</v>
      </c>
      <c r="O18" s="287">
        <v>0</v>
      </c>
      <c r="P18" s="287">
        <v>0</v>
      </c>
      <c r="Q18" s="287">
        <v>0</v>
      </c>
      <c r="R18" s="287">
        <v>0</v>
      </c>
      <c r="S18" s="287">
        <v>0</v>
      </c>
      <c r="T18" s="287">
        <v>0</v>
      </c>
      <c r="U18" s="287">
        <v>2670626.46</v>
      </c>
      <c r="V18" s="287">
        <v>0</v>
      </c>
      <c r="W18" s="287">
        <v>400000</v>
      </c>
      <c r="X18" s="287">
        <v>0</v>
      </c>
      <c r="Y18" s="287">
        <v>0</v>
      </c>
      <c r="Z18" s="287">
        <v>0</v>
      </c>
      <c r="AA18" s="287">
        <v>0</v>
      </c>
      <c r="AB18" s="287">
        <v>0</v>
      </c>
      <c r="AC18" s="287">
        <v>0</v>
      </c>
      <c r="AD18" s="287">
        <v>0</v>
      </c>
    </row>
    <row r="19" spans="1:30" x14ac:dyDescent="0.15">
      <c r="A19" s="287">
        <v>196</v>
      </c>
      <c r="B19" s="287" t="s">
        <v>470</v>
      </c>
      <c r="C19" s="287">
        <v>547042.30000000005</v>
      </c>
      <c r="D19" s="287">
        <v>0</v>
      </c>
      <c r="E19" s="287">
        <v>0</v>
      </c>
      <c r="F19" s="287">
        <v>0</v>
      </c>
      <c r="G19" s="287">
        <v>0</v>
      </c>
      <c r="H19" s="287">
        <v>0</v>
      </c>
      <c r="I19" s="287">
        <v>0</v>
      </c>
      <c r="J19" s="287">
        <v>0</v>
      </c>
      <c r="K19" s="287">
        <v>0</v>
      </c>
      <c r="L19" s="287">
        <v>0</v>
      </c>
      <c r="M19" s="287">
        <v>0</v>
      </c>
      <c r="N19" s="287">
        <v>0</v>
      </c>
      <c r="O19" s="287">
        <v>0</v>
      </c>
      <c r="P19" s="287">
        <v>0</v>
      </c>
      <c r="Q19" s="287">
        <v>0</v>
      </c>
      <c r="R19" s="287">
        <v>0</v>
      </c>
      <c r="S19" s="287">
        <v>0</v>
      </c>
      <c r="T19" s="287">
        <v>0</v>
      </c>
      <c r="U19" s="287">
        <v>540838.40000000002</v>
      </c>
      <c r="V19" s="287">
        <v>0</v>
      </c>
      <c r="W19" s="287">
        <v>0</v>
      </c>
      <c r="X19" s="287">
        <v>6203.9</v>
      </c>
      <c r="Y19" s="287">
        <v>0</v>
      </c>
      <c r="Z19" s="287">
        <v>0</v>
      </c>
      <c r="AA19" s="287">
        <v>0</v>
      </c>
      <c r="AB19" s="287">
        <v>0</v>
      </c>
      <c r="AC19" s="287">
        <v>0</v>
      </c>
      <c r="AD19" s="287">
        <v>0</v>
      </c>
    </row>
    <row r="20" spans="1:30" x14ac:dyDescent="0.15">
      <c r="A20" s="287">
        <v>203</v>
      </c>
      <c r="B20" s="287" t="s">
        <v>471</v>
      </c>
      <c r="C20" s="287">
        <v>758812.84</v>
      </c>
      <c r="D20" s="287">
        <v>0</v>
      </c>
      <c r="E20" s="287">
        <v>0</v>
      </c>
      <c r="F20" s="287">
        <v>0</v>
      </c>
      <c r="G20" s="287">
        <v>0</v>
      </c>
      <c r="H20" s="287">
        <v>0</v>
      </c>
      <c r="I20" s="287">
        <v>0</v>
      </c>
      <c r="J20" s="287">
        <v>0</v>
      </c>
      <c r="K20" s="287">
        <v>0</v>
      </c>
      <c r="L20" s="287">
        <v>0</v>
      </c>
      <c r="M20" s="287">
        <v>0</v>
      </c>
      <c r="N20" s="287">
        <v>0</v>
      </c>
      <c r="O20" s="287">
        <v>0</v>
      </c>
      <c r="P20" s="287">
        <v>0</v>
      </c>
      <c r="Q20" s="287">
        <v>0</v>
      </c>
      <c r="R20" s="287">
        <v>0</v>
      </c>
      <c r="S20" s="287">
        <v>0</v>
      </c>
      <c r="T20" s="287">
        <v>0</v>
      </c>
      <c r="U20" s="287">
        <v>599330.34</v>
      </c>
      <c r="V20" s="287">
        <v>69482.5</v>
      </c>
      <c r="W20" s="287">
        <v>90000</v>
      </c>
      <c r="X20" s="287">
        <v>0</v>
      </c>
      <c r="Y20" s="287">
        <v>0</v>
      </c>
      <c r="Z20" s="287">
        <v>0</v>
      </c>
      <c r="AA20" s="287">
        <v>0</v>
      </c>
      <c r="AB20" s="287">
        <v>0</v>
      </c>
      <c r="AC20" s="287">
        <v>0</v>
      </c>
      <c r="AD20" s="287">
        <v>0</v>
      </c>
    </row>
    <row r="21" spans="1:30" x14ac:dyDescent="0.15">
      <c r="A21" s="287">
        <v>217</v>
      </c>
      <c r="B21" s="287" t="s">
        <v>472</v>
      </c>
      <c r="C21" s="287">
        <v>759708.15</v>
      </c>
      <c r="D21" s="287">
        <v>0</v>
      </c>
      <c r="E21" s="287">
        <v>0</v>
      </c>
      <c r="F21" s="287">
        <v>0</v>
      </c>
      <c r="G21" s="287">
        <v>0</v>
      </c>
      <c r="H21" s="287">
        <v>0</v>
      </c>
      <c r="I21" s="287">
        <v>0</v>
      </c>
      <c r="J21" s="287">
        <v>0</v>
      </c>
      <c r="K21" s="287">
        <v>0</v>
      </c>
      <c r="L21" s="287">
        <v>0</v>
      </c>
      <c r="M21" s="287">
        <v>0</v>
      </c>
      <c r="N21" s="287">
        <v>0</v>
      </c>
      <c r="O21" s="287">
        <v>0</v>
      </c>
      <c r="P21" s="287">
        <v>0</v>
      </c>
      <c r="Q21" s="287">
        <v>0</v>
      </c>
      <c r="R21" s="287">
        <v>0</v>
      </c>
      <c r="S21" s="287">
        <v>0</v>
      </c>
      <c r="T21" s="287">
        <v>0</v>
      </c>
      <c r="U21" s="287">
        <v>524132.96</v>
      </c>
      <c r="V21" s="287">
        <v>0</v>
      </c>
      <c r="W21" s="287">
        <v>188000</v>
      </c>
      <c r="X21" s="287">
        <v>47575.19</v>
      </c>
      <c r="Y21" s="287">
        <v>0</v>
      </c>
      <c r="Z21" s="287">
        <v>0</v>
      </c>
      <c r="AA21" s="287">
        <v>0</v>
      </c>
      <c r="AB21" s="287">
        <v>0</v>
      </c>
      <c r="AC21" s="287">
        <v>0</v>
      </c>
      <c r="AD21" s="287">
        <v>0</v>
      </c>
    </row>
    <row r="22" spans="1:30" x14ac:dyDescent="0.15">
      <c r="A22" s="287">
        <v>231</v>
      </c>
      <c r="B22" s="287" t="s">
        <v>473</v>
      </c>
      <c r="C22" s="287">
        <v>1758450.29</v>
      </c>
      <c r="D22" s="287">
        <v>0</v>
      </c>
      <c r="E22" s="287">
        <v>0</v>
      </c>
      <c r="F22" s="287">
        <v>0</v>
      </c>
      <c r="G22" s="287">
        <v>0</v>
      </c>
      <c r="H22" s="287">
        <v>0</v>
      </c>
      <c r="I22" s="287">
        <v>0</v>
      </c>
      <c r="J22" s="287">
        <v>0</v>
      </c>
      <c r="K22" s="287">
        <v>0</v>
      </c>
      <c r="L22" s="287">
        <v>0</v>
      </c>
      <c r="M22" s="287">
        <v>0</v>
      </c>
      <c r="N22" s="287">
        <v>0</v>
      </c>
      <c r="O22" s="287">
        <v>0</v>
      </c>
      <c r="P22" s="287">
        <v>0</v>
      </c>
      <c r="Q22" s="287">
        <v>0</v>
      </c>
      <c r="R22" s="287">
        <v>0</v>
      </c>
      <c r="S22" s="287">
        <v>0</v>
      </c>
      <c r="T22" s="287">
        <v>0</v>
      </c>
      <c r="U22" s="287">
        <v>1714523.29</v>
      </c>
      <c r="V22" s="287">
        <v>43927</v>
      </c>
      <c r="W22" s="287">
        <v>0</v>
      </c>
      <c r="X22" s="287">
        <v>0</v>
      </c>
      <c r="Y22" s="287">
        <v>0</v>
      </c>
      <c r="Z22" s="287">
        <v>0</v>
      </c>
      <c r="AA22" s="287">
        <v>0</v>
      </c>
      <c r="AB22" s="287">
        <v>0</v>
      </c>
      <c r="AC22" s="287">
        <v>0</v>
      </c>
      <c r="AD22" s="287">
        <v>0</v>
      </c>
    </row>
    <row r="23" spans="1:30" x14ac:dyDescent="0.15">
      <c r="A23" s="287">
        <v>238</v>
      </c>
      <c r="B23" s="287" t="s">
        <v>474</v>
      </c>
      <c r="C23" s="287">
        <v>997908.56</v>
      </c>
      <c r="D23" s="287">
        <v>0</v>
      </c>
      <c r="E23" s="287">
        <v>0</v>
      </c>
      <c r="F23" s="287">
        <v>0</v>
      </c>
      <c r="G23" s="287">
        <v>0</v>
      </c>
      <c r="H23" s="287">
        <v>0</v>
      </c>
      <c r="I23" s="287">
        <v>0</v>
      </c>
      <c r="J23" s="287">
        <v>0</v>
      </c>
      <c r="K23" s="287">
        <v>0</v>
      </c>
      <c r="L23" s="287">
        <v>0</v>
      </c>
      <c r="M23" s="287">
        <v>0</v>
      </c>
      <c r="N23" s="287">
        <v>0</v>
      </c>
      <c r="O23" s="287">
        <v>0</v>
      </c>
      <c r="P23" s="287">
        <v>0</v>
      </c>
      <c r="Q23" s="287">
        <v>0</v>
      </c>
      <c r="R23" s="287">
        <v>0</v>
      </c>
      <c r="S23" s="287">
        <v>0</v>
      </c>
      <c r="T23" s="287">
        <v>0</v>
      </c>
      <c r="U23" s="287">
        <v>996924.83</v>
      </c>
      <c r="V23" s="287">
        <v>983.73</v>
      </c>
      <c r="W23" s="287">
        <v>0</v>
      </c>
      <c r="X23" s="287">
        <v>0</v>
      </c>
      <c r="Y23" s="287">
        <v>0</v>
      </c>
      <c r="Z23" s="287">
        <v>0</v>
      </c>
      <c r="AA23" s="287">
        <v>0</v>
      </c>
      <c r="AB23" s="287">
        <v>0</v>
      </c>
      <c r="AC23" s="287">
        <v>0</v>
      </c>
      <c r="AD23" s="287">
        <v>0</v>
      </c>
    </row>
    <row r="24" spans="1:30" x14ac:dyDescent="0.15">
      <c r="A24" s="287">
        <v>245</v>
      </c>
      <c r="B24" s="287" t="s">
        <v>475</v>
      </c>
      <c r="C24" s="287">
        <v>598558.43999999994</v>
      </c>
      <c r="D24" s="287">
        <v>0</v>
      </c>
      <c r="E24" s="287">
        <v>0</v>
      </c>
      <c r="F24" s="287">
        <v>0</v>
      </c>
      <c r="G24" s="287">
        <v>0</v>
      </c>
      <c r="H24" s="287">
        <v>0</v>
      </c>
      <c r="I24" s="287">
        <v>0</v>
      </c>
      <c r="J24" s="287">
        <v>0</v>
      </c>
      <c r="K24" s="287">
        <v>0</v>
      </c>
      <c r="L24" s="287">
        <v>0</v>
      </c>
      <c r="M24" s="287">
        <v>0</v>
      </c>
      <c r="N24" s="287">
        <v>0</v>
      </c>
      <c r="O24" s="287">
        <v>0</v>
      </c>
      <c r="P24" s="287">
        <v>0</v>
      </c>
      <c r="Q24" s="287">
        <v>0</v>
      </c>
      <c r="R24" s="287">
        <v>0</v>
      </c>
      <c r="S24" s="287">
        <v>0</v>
      </c>
      <c r="T24" s="287">
        <v>0</v>
      </c>
      <c r="U24" s="287">
        <v>580813.68999999994</v>
      </c>
      <c r="V24" s="287">
        <v>17744.75</v>
      </c>
      <c r="W24" s="287">
        <v>0</v>
      </c>
      <c r="X24" s="287">
        <v>0</v>
      </c>
      <c r="Y24" s="287">
        <v>0</v>
      </c>
      <c r="Z24" s="287">
        <v>0</v>
      </c>
      <c r="AA24" s="287">
        <v>0</v>
      </c>
      <c r="AB24" s="287">
        <v>0</v>
      </c>
      <c r="AC24" s="287">
        <v>0</v>
      </c>
      <c r="AD24" s="287">
        <v>0</v>
      </c>
    </row>
    <row r="25" spans="1:30" x14ac:dyDescent="0.15">
      <c r="A25" s="287">
        <v>280</v>
      </c>
      <c r="B25" s="287" t="s">
        <v>476</v>
      </c>
      <c r="C25" s="287">
        <v>3882805.64</v>
      </c>
      <c r="D25" s="287">
        <v>0</v>
      </c>
      <c r="E25" s="287">
        <v>0</v>
      </c>
      <c r="F25" s="287">
        <v>0</v>
      </c>
      <c r="G25" s="287">
        <v>0</v>
      </c>
      <c r="H25" s="287">
        <v>0</v>
      </c>
      <c r="I25" s="287">
        <v>0</v>
      </c>
      <c r="J25" s="287">
        <v>0</v>
      </c>
      <c r="K25" s="287">
        <v>0</v>
      </c>
      <c r="L25" s="287">
        <v>0</v>
      </c>
      <c r="M25" s="287">
        <v>0</v>
      </c>
      <c r="N25" s="287">
        <v>0</v>
      </c>
      <c r="O25" s="287">
        <v>0</v>
      </c>
      <c r="P25" s="287">
        <v>0</v>
      </c>
      <c r="Q25" s="287">
        <v>0</v>
      </c>
      <c r="R25" s="287">
        <v>0</v>
      </c>
      <c r="S25" s="287">
        <v>0</v>
      </c>
      <c r="T25" s="287">
        <v>0</v>
      </c>
      <c r="U25" s="287">
        <v>3771440.89</v>
      </c>
      <c r="V25" s="287">
        <v>100000</v>
      </c>
      <c r="W25" s="287">
        <v>0</v>
      </c>
      <c r="X25" s="287">
        <v>11364.75</v>
      </c>
      <c r="Y25" s="287">
        <v>0</v>
      </c>
      <c r="Z25" s="287">
        <v>0</v>
      </c>
      <c r="AA25" s="287">
        <v>0</v>
      </c>
      <c r="AB25" s="287">
        <v>0</v>
      </c>
      <c r="AC25" s="287">
        <v>0</v>
      </c>
      <c r="AD25" s="287">
        <v>0</v>
      </c>
    </row>
    <row r="26" spans="1:30" x14ac:dyDescent="0.15">
      <c r="A26" s="287">
        <v>287</v>
      </c>
      <c r="B26" s="287" t="s">
        <v>477</v>
      </c>
      <c r="C26" s="287">
        <v>321091.81</v>
      </c>
      <c r="D26" s="287">
        <v>0</v>
      </c>
      <c r="E26" s="287">
        <v>0</v>
      </c>
      <c r="F26" s="287">
        <v>0</v>
      </c>
      <c r="G26" s="287">
        <v>0</v>
      </c>
      <c r="H26" s="287">
        <v>0</v>
      </c>
      <c r="I26" s="287">
        <v>0</v>
      </c>
      <c r="J26" s="287">
        <v>0</v>
      </c>
      <c r="K26" s="287">
        <v>0</v>
      </c>
      <c r="L26" s="287">
        <v>0</v>
      </c>
      <c r="M26" s="287">
        <v>0</v>
      </c>
      <c r="N26" s="287">
        <v>0</v>
      </c>
      <c r="O26" s="287">
        <v>0</v>
      </c>
      <c r="P26" s="287">
        <v>0</v>
      </c>
      <c r="Q26" s="287">
        <v>0</v>
      </c>
      <c r="R26" s="287">
        <v>0</v>
      </c>
      <c r="S26" s="287">
        <v>0</v>
      </c>
      <c r="T26" s="287">
        <v>0</v>
      </c>
      <c r="U26" s="287">
        <v>303677.07</v>
      </c>
      <c r="V26" s="287">
        <v>0</v>
      </c>
      <c r="W26" s="287">
        <v>100</v>
      </c>
      <c r="X26" s="287">
        <v>17314.740000000002</v>
      </c>
      <c r="Y26" s="287">
        <v>0</v>
      </c>
      <c r="Z26" s="287">
        <v>0</v>
      </c>
      <c r="AA26" s="287">
        <v>0</v>
      </c>
      <c r="AB26" s="287">
        <v>0</v>
      </c>
      <c r="AC26" s="287">
        <v>0</v>
      </c>
      <c r="AD26" s="287">
        <v>0</v>
      </c>
    </row>
    <row r="27" spans="1:30" x14ac:dyDescent="0.15">
      <c r="A27" s="287">
        <v>308</v>
      </c>
      <c r="B27" s="287" t="s">
        <v>478</v>
      </c>
      <c r="C27" s="287">
        <v>1667315.9</v>
      </c>
      <c r="D27" s="287">
        <v>0</v>
      </c>
      <c r="E27" s="287">
        <v>0</v>
      </c>
      <c r="F27" s="287">
        <v>0</v>
      </c>
      <c r="G27" s="287">
        <v>0</v>
      </c>
      <c r="H27" s="287">
        <v>0</v>
      </c>
      <c r="I27" s="287">
        <v>0</v>
      </c>
      <c r="J27" s="287">
        <v>0</v>
      </c>
      <c r="K27" s="287">
        <v>0</v>
      </c>
      <c r="L27" s="287">
        <v>0</v>
      </c>
      <c r="M27" s="287">
        <v>0</v>
      </c>
      <c r="N27" s="287">
        <v>0</v>
      </c>
      <c r="O27" s="287">
        <v>0</v>
      </c>
      <c r="P27" s="287">
        <v>0</v>
      </c>
      <c r="Q27" s="287">
        <v>0</v>
      </c>
      <c r="R27" s="287">
        <v>0</v>
      </c>
      <c r="S27" s="287">
        <v>0</v>
      </c>
      <c r="T27" s="287">
        <v>0</v>
      </c>
      <c r="U27" s="287">
        <v>1667315.9</v>
      </c>
      <c r="V27" s="287">
        <v>0</v>
      </c>
      <c r="W27" s="287">
        <v>0</v>
      </c>
      <c r="X27" s="287">
        <v>0</v>
      </c>
      <c r="Y27" s="287">
        <v>0</v>
      </c>
      <c r="Z27" s="287">
        <v>0</v>
      </c>
      <c r="AA27" s="287">
        <v>0</v>
      </c>
      <c r="AB27" s="287">
        <v>0</v>
      </c>
      <c r="AC27" s="287">
        <v>0</v>
      </c>
      <c r="AD27" s="287">
        <v>0</v>
      </c>
    </row>
    <row r="28" spans="1:30" x14ac:dyDescent="0.15">
      <c r="A28" s="287">
        <v>315</v>
      </c>
      <c r="B28" s="287" t="s">
        <v>479</v>
      </c>
      <c r="C28" s="287">
        <v>1246325.8700000001</v>
      </c>
      <c r="D28" s="287">
        <v>0</v>
      </c>
      <c r="E28" s="287">
        <v>0</v>
      </c>
      <c r="F28" s="287">
        <v>0</v>
      </c>
      <c r="G28" s="287">
        <v>0</v>
      </c>
      <c r="H28" s="287">
        <v>0</v>
      </c>
      <c r="I28" s="287">
        <v>0</v>
      </c>
      <c r="J28" s="287">
        <v>0</v>
      </c>
      <c r="K28" s="287">
        <v>0</v>
      </c>
      <c r="L28" s="287">
        <v>0</v>
      </c>
      <c r="M28" s="287">
        <v>0</v>
      </c>
      <c r="N28" s="287">
        <v>0</v>
      </c>
      <c r="O28" s="287">
        <v>0</v>
      </c>
      <c r="P28" s="287">
        <v>0</v>
      </c>
      <c r="Q28" s="287">
        <v>0</v>
      </c>
      <c r="R28" s="287">
        <v>0</v>
      </c>
      <c r="S28" s="287">
        <v>0</v>
      </c>
      <c r="T28" s="287">
        <v>0</v>
      </c>
      <c r="U28" s="287">
        <v>1113085.26</v>
      </c>
      <c r="V28" s="287">
        <v>0</v>
      </c>
      <c r="W28" s="287">
        <v>20847.560000000001</v>
      </c>
      <c r="X28" s="287">
        <v>112393.05</v>
      </c>
      <c r="Y28" s="287">
        <v>0</v>
      </c>
      <c r="Z28" s="287">
        <v>0</v>
      </c>
      <c r="AA28" s="287">
        <v>0</v>
      </c>
      <c r="AB28" s="287">
        <v>0</v>
      </c>
      <c r="AC28" s="287">
        <v>0</v>
      </c>
      <c r="AD28" s="287">
        <v>0</v>
      </c>
    </row>
    <row r="29" spans="1:30" x14ac:dyDescent="0.15">
      <c r="A29" s="287">
        <v>336</v>
      </c>
      <c r="B29" s="287" t="s">
        <v>480</v>
      </c>
      <c r="C29" s="287">
        <v>4533922.6500000004</v>
      </c>
      <c r="D29" s="287">
        <v>0</v>
      </c>
      <c r="E29" s="287">
        <v>0</v>
      </c>
      <c r="F29" s="287">
        <v>0</v>
      </c>
      <c r="G29" s="287">
        <v>0</v>
      </c>
      <c r="H29" s="287">
        <v>0</v>
      </c>
      <c r="I29" s="287">
        <v>0</v>
      </c>
      <c r="J29" s="287">
        <v>0</v>
      </c>
      <c r="K29" s="287">
        <v>0</v>
      </c>
      <c r="L29" s="287">
        <v>0</v>
      </c>
      <c r="M29" s="287">
        <v>0</v>
      </c>
      <c r="N29" s="287">
        <v>0</v>
      </c>
      <c r="O29" s="287">
        <v>0</v>
      </c>
      <c r="P29" s="287">
        <v>0</v>
      </c>
      <c r="Q29" s="287">
        <v>0</v>
      </c>
      <c r="R29" s="287">
        <v>0</v>
      </c>
      <c r="S29" s="287">
        <v>0</v>
      </c>
      <c r="T29" s="287">
        <v>0</v>
      </c>
      <c r="U29" s="287">
        <v>4533922.6500000004</v>
      </c>
      <c r="V29" s="287">
        <v>0</v>
      </c>
      <c r="W29" s="287">
        <v>0</v>
      </c>
      <c r="X29" s="287">
        <v>0</v>
      </c>
      <c r="Y29" s="287">
        <v>0</v>
      </c>
      <c r="Z29" s="287">
        <v>0</v>
      </c>
      <c r="AA29" s="287">
        <v>0</v>
      </c>
      <c r="AB29" s="287">
        <v>0</v>
      </c>
      <c r="AC29" s="287">
        <v>0</v>
      </c>
      <c r="AD29" s="287">
        <v>0</v>
      </c>
    </row>
    <row r="30" spans="1:30" x14ac:dyDescent="0.15">
      <c r="A30" s="287">
        <v>350</v>
      </c>
      <c r="B30" s="287" t="s">
        <v>481</v>
      </c>
      <c r="C30" s="287">
        <v>838389.57</v>
      </c>
      <c r="D30" s="287">
        <v>0</v>
      </c>
      <c r="E30" s="287">
        <v>0</v>
      </c>
      <c r="F30" s="287">
        <v>0</v>
      </c>
      <c r="G30" s="287">
        <v>0</v>
      </c>
      <c r="H30" s="287">
        <v>0</v>
      </c>
      <c r="I30" s="287">
        <v>23177.05</v>
      </c>
      <c r="J30" s="287">
        <v>0</v>
      </c>
      <c r="K30" s="287">
        <v>0</v>
      </c>
      <c r="L30" s="287">
        <v>0</v>
      </c>
      <c r="M30" s="287">
        <v>0</v>
      </c>
      <c r="N30" s="287">
        <v>0</v>
      </c>
      <c r="O30" s="287">
        <v>0</v>
      </c>
      <c r="P30" s="287">
        <v>0</v>
      </c>
      <c r="Q30" s="287">
        <v>0</v>
      </c>
      <c r="R30" s="287">
        <v>0</v>
      </c>
      <c r="S30" s="287">
        <v>23177.05</v>
      </c>
      <c r="T30" s="287">
        <v>0</v>
      </c>
      <c r="U30" s="287">
        <v>838389.57</v>
      </c>
      <c r="V30" s="287">
        <v>0</v>
      </c>
      <c r="W30" s="287">
        <v>0</v>
      </c>
      <c r="X30" s="287">
        <v>0</v>
      </c>
      <c r="Y30" s="287">
        <v>0</v>
      </c>
      <c r="Z30" s="287">
        <v>0</v>
      </c>
      <c r="AA30" s="287">
        <v>0</v>
      </c>
      <c r="AB30" s="287">
        <v>0</v>
      </c>
      <c r="AC30" s="287">
        <v>0</v>
      </c>
      <c r="AD30" s="287">
        <v>0</v>
      </c>
    </row>
    <row r="31" spans="1:30" x14ac:dyDescent="0.15">
      <c r="A31" s="287">
        <v>364</v>
      </c>
      <c r="B31" s="287" t="s">
        <v>482</v>
      </c>
      <c r="C31" s="287">
        <v>267903.23</v>
      </c>
      <c r="D31" s="287">
        <v>0</v>
      </c>
      <c r="E31" s="287">
        <v>0</v>
      </c>
      <c r="F31" s="287">
        <v>0</v>
      </c>
      <c r="G31" s="287">
        <v>0</v>
      </c>
      <c r="H31" s="287">
        <v>0</v>
      </c>
      <c r="I31" s="287">
        <v>0</v>
      </c>
      <c r="J31" s="287">
        <v>0</v>
      </c>
      <c r="K31" s="287">
        <v>0</v>
      </c>
      <c r="L31" s="287">
        <v>0</v>
      </c>
      <c r="M31" s="287">
        <v>0</v>
      </c>
      <c r="N31" s="287">
        <v>0</v>
      </c>
      <c r="O31" s="287">
        <v>0</v>
      </c>
      <c r="P31" s="287">
        <v>0</v>
      </c>
      <c r="Q31" s="287">
        <v>0</v>
      </c>
      <c r="R31" s="287">
        <v>0</v>
      </c>
      <c r="S31" s="287">
        <v>0</v>
      </c>
      <c r="T31" s="287">
        <v>0</v>
      </c>
      <c r="U31" s="287">
        <v>187448.55</v>
      </c>
      <c r="V31" s="287">
        <v>80454.679999999993</v>
      </c>
      <c r="W31" s="287">
        <v>0</v>
      </c>
      <c r="X31" s="287">
        <v>0</v>
      </c>
      <c r="Y31" s="287">
        <v>0</v>
      </c>
      <c r="Z31" s="287">
        <v>0</v>
      </c>
      <c r="AA31" s="287">
        <v>0</v>
      </c>
      <c r="AB31" s="287">
        <v>0</v>
      </c>
      <c r="AC31" s="287">
        <v>0</v>
      </c>
      <c r="AD31" s="287">
        <v>0</v>
      </c>
    </row>
    <row r="32" spans="1:30" x14ac:dyDescent="0.15">
      <c r="A32" s="287">
        <v>413</v>
      </c>
      <c r="B32" s="287" t="s">
        <v>483</v>
      </c>
      <c r="C32" s="287">
        <v>7713849.2000000002</v>
      </c>
      <c r="D32" s="287">
        <v>0</v>
      </c>
      <c r="E32" s="287">
        <v>0</v>
      </c>
      <c r="F32" s="287">
        <v>0</v>
      </c>
      <c r="G32" s="287">
        <v>0</v>
      </c>
      <c r="H32" s="287">
        <v>0</v>
      </c>
      <c r="I32" s="287">
        <v>0</v>
      </c>
      <c r="J32" s="287">
        <v>0</v>
      </c>
      <c r="K32" s="287">
        <v>0</v>
      </c>
      <c r="L32" s="287">
        <v>0</v>
      </c>
      <c r="M32" s="287">
        <v>0</v>
      </c>
      <c r="N32" s="287">
        <v>0</v>
      </c>
      <c r="O32" s="287">
        <v>0</v>
      </c>
      <c r="P32" s="287">
        <v>0</v>
      </c>
      <c r="Q32" s="287">
        <v>0</v>
      </c>
      <c r="R32" s="287">
        <v>0</v>
      </c>
      <c r="S32" s="287">
        <v>0</v>
      </c>
      <c r="T32" s="287">
        <v>0</v>
      </c>
      <c r="U32" s="287">
        <v>7697397.6699999999</v>
      </c>
      <c r="V32" s="287">
        <v>0</v>
      </c>
      <c r="W32" s="287">
        <v>0</v>
      </c>
      <c r="X32" s="287">
        <v>0</v>
      </c>
      <c r="Y32" s="287">
        <v>16451.53</v>
      </c>
      <c r="Z32" s="287">
        <v>0</v>
      </c>
      <c r="AA32" s="287">
        <v>0</v>
      </c>
      <c r="AB32" s="287">
        <v>0</v>
      </c>
      <c r="AC32" s="287">
        <v>0</v>
      </c>
      <c r="AD32" s="287">
        <v>0</v>
      </c>
    </row>
    <row r="33" spans="1:30" x14ac:dyDescent="0.15">
      <c r="A33" s="287">
        <v>422</v>
      </c>
      <c r="B33" s="287" t="s">
        <v>484</v>
      </c>
      <c r="C33" s="287">
        <v>1640651.69</v>
      </c>
      <c r="D33" s="287">
        <v>0</v>
      </c>
      <c r="E33" s="287">
        <v>0</v>
      </c>
      <c r="F33" s="287">
        <v>0</v>
      </c>
      <c r="G33" s="287">
        <v>0</v>
      </c>
      <c r="H33" s="287">
        <v>0</v>
      </c>
      <c r="I33" s="287">
        <v>0</v>
      </c>
      <c r="J33" s="287">
        <v>0</v>
      </c>
      <c r="K33" s="287">
        <v>0</v>
      </c>
      <c r="L33" s="287">
        <v>0</v>
      </c>
      <c r="M33" s="287">
        <v>0</v>
      </c>
      <c r="N33" s="287">
        <v>0</v>
      </c>
      <c r="O33" s="287">
        <v>0</v>
      </c>
      <c r="P33" s="287">
        <v>0</v>
      </c>
      <c r="Q33" s="287">
        <v>0</v>
      </c>
      <c r="R33" s="287">
        <v>0</v>
      </c>
      <c r="S33" s="287">
        <v>0</v>
      </c>
      <c r="T33" s="287">
        <v>0</v>
      </c>
      <c r="U33" s="287">
        <v>1640651.69</v>
      </c>
      <c r="V33" s="287">
        <v>0</v>
      </c>
      <c r="W33" s="287">
        <v>0</v>
      </c>
      <c r="X33" s="287">
        <v>0</v>
      </c>
      <c r="Y33" s="287">
        <v>0</v>
      </c>
      <c r="Z33" s="287">
        <v>0</v>
      </c>
      <c r="AA33" s="287">
        <v>0</v>
      </c>
      <c r="AB33" s="287">
        <v>0</v>
      </c>
      <c r="AC33" s="287">
        <v>0</v>
      </c>
      <c r="AD33" s="287">
        <v>0</v>
      </c>
    </row>
    <row r="34" spans="1:30" x14ac:dyDescent="0.15">
      <c r="A34" s="287">
        <v>427</v>
      </c>
      <c r="B34" s="287" t="s">
        <v>485</v>
      </c>
      <c r="C34" s="287">
        <v>186094.82</v>
      </c>
      <c r="D34" s="287">
        <v>0</v>
      </c>
      <c r="E34" s="287">
        <v>0</v>
      </c>
      <c r="F34" s="287">
        <v>0</v>
      </c>
      <c r="G34" s="287">
        <v>0</v>
      </c>
      <c r="H34" s="287">
        <v>0</v>
      </c>
      <c r="I34" s="287">
        <v>0</v>
      </c>
      <c r="J34" s="287">
        <v>0</v>
      </c>
      <c r="K34" s="287">
        <v>0</v>
      </c>
      <c r="L34" s="287">
        <v>0</v>
      </c>
      <c r="M34" s="287">
        <v>0</v>
      </c>
      <c r="N34" s="287">
        <v>0</v>
      </c>
      <c r="O34" s="287">
        <v>0</v>
      </c>
      <c r="P34" s="287">
        <v>0</v>
      </c>
      <c r="Q34" s="287">
        <v>0</v>
      </c>
      <c r="R34" s="287">
        <v>0</v>
      </c>
      <c r="S34" s="287">
        <v>0</v>
      </c>
      <c r="T34" s="287">
        <v>0</v>
      </c>
      <c r="U34" s="287">
        <v>161994.44</v>
      </c>
      <c r="V34" s="287">
        <v>0</v>
      </c>
      <c r="W34" s="287">
        <v>0</v>
      </c>
      <c r="X34" s="287">
        <v>24100.38</v>
      </c>
      <c r="Y34" s="287">
        <v>0</v>
      </c>
      <c r="Z34" s="287">
        <v>0</v>
      </c>
      <c r="AA34" s="287">
        <v>0</v>
      </c>
      <c r="AB34" s="287">
        <v>0</v>
      </c>
      <c r="AC34" s="287">
        <v>0</v>
      </c>
      <c r="AD34" s="287">
        <v>0</v>
      </c>
    </row>
    <row r="35" spans="1:30" x14ac:dyDescent="0.15">
      <c r="A35" s="287">
        <v>434</v>
      </c>
      <c r="B35" s="287" t="s">
        <v>486</v>
      </c>
      <c r="C35" s="287">
        <v>1760118.7</v>
      </c>
      <c r="D35" s="287">
        <v>0</v>
      </c>
      <c r="E35" s="287">
        <v>0</v>
      </c>
      <c r="F35" s="287">
        <v>0</v>
      </c>
      <c r="G35" s="287">
        <v>0</v>
      </c>
      <c r="H35" s="287">
        <v>0</v>
      </c>
      <c r="I35" s="287">
        <v>0</v>
      </c>
      <c r="J35" s="287">
        <v>0</v>
      </c>
      <c r="K35" s="287">
        <v>0</v>
      </c>
      <c r="L35" s="287">
        <v>16889.669999999998</v>
      </c>
      <c r="M35" s="287">
        <v>0</v>
      </c>
      <c r="N35" s="287">
        <v>0</v>
      </c>
      <c r="O35" s="287">
        <v>0</v>
      </c>
      <c r="P35" s="287">
        <v>0</v>
      </c>
      <c r="Q35" s="287">
        <v>0</v>
      </c>
      <c r="R35" s="287">
        <v>0</v>
      </c>
      <c r="S35" s="287">
        <v>0</v>
      </c>
      <c r="T35" s="287">
        <v>0</v>
      </c>
      <c r="U35" s="287">
        <v>1700118.7</v>
      </c>
      <c r="V35" s="287">
        <v>0</v>
      </c>
      <c r="W35" s="287">
        <v>60000</v>
      </c>
      <c r="X35" s="287">
        <v>0</v>
      </c>
      <c r="Y35" s="287">
        <v>0</v>
      </c>
      <c r="Z35" s="287">
        <v>16889.669999999998</v>
      </c>
      <c r="AA35" s="287">
        <v>0</v>
      </c>
      <c r="AB35" s="287">
        <v>0</v>
      </c>
      <c r="AC35" s="287">
        <v>0</v>
      </c>
      <c r="AD35" s="287">
        <v>0</v>
      </c>
    </row>
    <row r="36" spans="1:30" x14ac:dyDescent="0.15">
      <c r="A36" s="287">
        <v>441</v>
      </c>
      <c r="B36" s="287" t="s">
        <v>487</v>
      </c>
      <c r="C36" s="287">
        <v>273666.89</v>
      </c>
      <c r="D36" s="287">
        <v>0</v>
      </c>
      <c r="E36" s="287">
        <v>0</v>
      </c>
      <c r="F36" s="287">
        <v>0</v>
      </c>
      <c r="G36" s="287">
        <v>0</v>
      </c>
      <c r="H36" s="287">
        <v>0</v>
      </c>
      <c r="I36" s="287">
        <v>0</v>
      </c>
      <c r="J36" s="287">
        <v>0</v>
      </c>
      <c r="K36" s="287">
        <v>0</v>
      </c>
      <c r="L36" s="287">
        <v>0</v>
      </c>
      <c r="M36" s="287">
        <v>0</v>
      </c>
      <c r="N36" s="287">
        <v>0</v>
      </c>
      <c r="O36" s="287">
        <v>0</v>
      </c>
      <c r="P36" s="287">
        <v>0</v>
      </c>
      <c r="Q36" s="287">
        <v>0</v>
      </c>
      <c r="R36" s="287">
        <v>0</v>
      </c>
      <c r="S36" s="287">
        <v>0</v>
      </c>
      <c r="T36" s="287">
        <v>0</v>
      </c>
      <c r="U36" s="287">
        <v>273603.99</v>
      </c>
      <c r="V36" s="287">
        <v>0</v>
      </c>
      <c r="W36" s="287">
        <v>0</v>
      </c>
      <c r="X36" s="287">
        <v>62.9</v>
      </c>
      <c r="Y36" s="287">
        <v>0</v>
      </c>
      <c r="Z36" s="287">
        <v>0</v>
      </c>
      <c r="AA36" s="287">
        <v>0</v>
      </c>
      <c r="AB36" s="287">
        <v>0</v>
      </c>
      <c r="AC36" s="287">
        <v>0</v>
      </c>
      <c r="AD36" s="287">
        <v>0</v>
      </c>
    </row>
    <row r="37" spans="1:30" x14ac:dyDescent="0.15">
      <c r="A37" s="287">
        <v>469</v>
      </c>
      <c r="B37" s="287" t="s">
        <v>488</v>
      </c>
      <c r="C37" s="287">
        <v>945916.04</v>
      </c>
      <c r="D37" s="287">
        <v>0</v>
      </c>
      <c r="E37" s="287">
        <v>0</v>
      </c>
      <c r="F37" s="287">
        <v>0</v>
      </c>
      <c r="G37" s="287">
        <v>0</v>
      </c>
      <c r="H37" s="287">
        <v>0</v>
      </c>
      <c r="I37" s="287">
        <v>0</v>
      </c>
      <c r="J37" s="287">
        <v>0</v>
      </c>
      <c r="K37" s="287">
        <v>0</v>
      </c>
      <c r="L37" s="287">
        <v>0</v>
      </c>
      <c r="M37" s="287">
        <v>0</v>
      </c>
      <c r="N37" s="287">
        <v>0</v>
      </c>
      <c r="O37" s="287">
        <v>0</v>
      </c>
      <c r="P37" s="287">
        <v>0</v>
      </c>
      <c r="Q37" s="287">
        <v>0</v>
      </c>
      <c r="R37" s="287">
        <v>0</v>
      </c>
      <c r="S37" s="287">
        <v>0</v>
      </c>
      <c r="T37" s="287">
        <v>0</v>
      </c>
      <c r="U37" s="287">
        <v>942106.59</v>
      </c>
      <c r="V37" s="287">
        <v>0</v>
      </c>
      <c r="W37" s="287">
        <v>0</v>
      </c>
      <c r="X37" s="287">
        <v>3809.45</v>
      </c>
      <c r="Y37" s="287">
        <v>0</v>
      </c>
      <c r="Z37" s="287">
        <v>0</v>
      </c>
      <c r="AA37" s="287">
        <v>0</v>
      </c>
      <c r="AB37" s="287">
        <v>0</v>
      </c>
      <c r="AC37" s="287">
        <v>0</v>
      </c>
      <c r="AD37" s="287">
        <v>0</v>
      </c>
    </row>
    <row r="38" spans="1:30" x14ac:dyDescent="0.15">
      <c r="A38" s="287">
        <v>476</v>
      </c>
      <c r="B38" s="287" t="s">
        <v>489</v>
      </c>
      <c r="C38" s="287">
        <v>2313158.25</v>
      </c>
      <c r="D38" s="287">
        <v>0</v>
      </c>
      <c r="E38" s="287">
        <v>0</v>
      </c>
      <c r="F38" s="287">
        <v>0</v>
      </c>
      <c r="G38" s="287">
        <v>0</v>
      </c>
      <c r="H38" s="287">
        <v>0</v>
      </c>
      <c r="I38" s="287">
        <v>0</v>
      </c>
      <c r="J38" s="287">
        <v>0</v>
      </c>
      <c r="K38" s="287">
        <v>0</v>
      </c>
      <c r="L38" s="287">
        <v>0</v>
      </c>
      <c r="M38" s="287">
        <v>0</v>
      </c>
      <c r="N38" s="287">
        <v>0</v>
      </c>
      <c r="O38" s="287">
        <v>0</v>
      </c>
      <c r="P38" s="287">
        <v>0</v>
      </c>
      <c r="Q38" s="287">
        <v>0</v>
      </c>
      <c r="R38" s="287">
        <v>0</v>
      </c>
      <c r="S38" s="287">
        <v>0</v>
      </c>
      <c r="T38" s="287">
        <v>0</v>
      </c>
      <c r="U38" s="287">
        <v>2149534.15</v>
      </c>
      <c r="V38" s="287">
        <v>163624.1</v>
      </c>
      <c r="W38" s="287">
        <v>0</v>
      </c>
      <c r="X38" s="287">
        <v>0</v>
      </c>
      <c r="Y38" s="287">
        <v>0</v>
      </c>
      <c r="Z38" s="287">
        <v>0</v>
      </c>
      <c r="AA38" s="287">
        <v>0</v>
      </c>
      <c r="AB38" s="287">
        <v>0</v>
      </c>
      <c r="AC38" s="287">
        <v>0</v>
      </c>
      <c r="AD38" s="287">
        <v>0</v>
      </c>
    </row>
    <row r="39" spans="1:30" x14ac:dyDescent="0.15">
      <c r="A39" s="287">
        <v>485</v>
      </c>
      <c r="B39" s="287" t="s">
        <v>490</v>
      </c>
      <c r="C39" s="287">
        <v>777875.89</v>
      </c>
      <c r="D39" s="287">
        <v>0</v>
      </c>
      <c r="E39" s="287">
        <v>0</v>
      </c>
      <c r="F39" s="287">
        <v>0</v>
      </c>
      <c r="G39" s="287">
        <v>0</v>
      </c>
      <c r="H39" s="287">
        <v>0</v>
      </c>
      <c r="I39" s="287">
        <v>0</v>
      </c>
      <c r="J39" s="287">
        <v>0</v>
      </c>
      <c r="K39" s="287">
        <v>0</v>
      </c>
      <c r="L39" s="287">
        <v>0</v>
      </c>
      <c r="M39" s="287">
        <v>0</v>
      </c>
      <c r="N39" s="287">
        <v>0</v>
      </c>
      <c r="O39" s="287">
        <v>0</v>
      </c>
      <c r="P39" s="287">
        <v>13.93</v>
      </c>
      <c r="Q39" s="287">
        <v>0</v>
      </c>
      <c r="R39" s="287">
        <v>0</v>
      </c>
      <c r="S39" s="287">
        <v>0</v>
      </c>
      <c r="T39" s="287">
        <v>0</v>
      </c>
      <c r="U39" s="287">
        <v>710787.93</v>
      </c>
      <c r="V39" s="287">
        <v>52167.72</v>
      </c>
      <c r="W39" s="287">
        <v>0</v>
      </c>
      <c r="X39" s="287">
        <v>0</v>
      </c>
      <c r="Y39" s="287">
        <v>14920.24</v>
      </c>
      <c r="Z39" s="287">
        <v>0</v>
      </c>
      <c r="AA39" s="287">
        <v>13.93</v>
      </c>
      <c r="AB39" s="287">
        <v>0</v>
      </c>
      <c r="AC39" s="287">
        <v>0</v>
      </c>
      <c r="AD39" s="287">
        <v>0</v>
      </c>
    </row>
    <row r="40" spans="1:30" x14ac:dyDescent="0.15">
      <c r="A40" s="287">
        <v>490</v>
      </c>
      <c r="B40" s="287" t="s">
        <v>491</v>
      </c>
      <c r="C40" s="287">
        <v>554710.82999999996</v>
      </c>
      <c r="D40" s="287">
        <v>0</v>
      </c>
      <c r="E40" s="287">
        <v>0</v>
      </c>
      <c r="F40" s="287">
        <v>0</v>
      </c>
      <c r="G40" s="287">
        <v>0</v>
      </c>
      <c r="H40" s="287">
        <v>0</v>
      </c>
      <c r="I40" s="287">
        <v>0</v>
      </c>
      <c r="J40" s="287">
        <v>0</v>
      </c>
      <c r="K40" s="287">
        <v>0</v>
      </c>
      <c r="L40" s="287">
        <v>0</v>
      </c>
      <c r="M40" s="287">
        <v>0</v>
      </c>
      <c r="N40" s="287">
        <v>0</v>
      </c>
      <c r="O40" s="287">
        <v>0</v>
      </c>
      <c r="P40" s="287">
        <v>0</v>
      </c>
      <c r="Q40" s="287">
        <v>0</v>
      </c>
      <c r="R40" s="287">
        <v>0</v>
      </c>
      <c r="S40" s="287">
        <v>0</v>
      </c>
      <c r="T40" s="287">
        <v>0</v>
      </c>
      <c r="U40" s="287">
        <v>544551.04</v>
      </c>
      <c r="V40" s="287">
        <v>0</v>
      </c>
      <c r="W40" s="287">
        <v>0</v>
      </c>
      <c r="X40" s="287">
        <v>10159.790000000001</v>
      </c>
      <c r="Y40" s="287">
        <v>0</v>
      </c>
      <c r="Z40" s="287">
        <v>0</v>
      </c>
      <c r="AA40" s="287">
        <v>0</v>
      </c>
      <c r="AB40" s="287">
        <v>0</v>
      </c>
      <c r="AC40" s="287">
        <v>0</v>
      </c>
      <c r="AD40" s="287">
        <v>0</v>
      </c>
    </row>
    <row r="41" spans="1:30" x14ac:dyDescent="0.15">
      <c r="A41" s="287">
        <v>497</v>
      </c>
      <c r="B41" s="287" t="s">
        <v>492</v>
      </c>
      <c r="C41" s="287">
        <v>1039710.12</v>
      </c>
      <c r="D41" s="287">
        <v>0</v>
      </c>
      <c r="E41" s="287">
        <v>0</v>
      </c>
      <c r="F41" s="287">
        <v>0</v>
      </c>
      <c r="G41" s="287">
        <v>0</v>
      </c>
      <c r="H41" s="287">
        <v>0</v>
      </c>
      <c r="I41" s="287">
        <v>0</v>
      </c>
      <c r="J41" s="287">
        <v>0</v>
      </c>
      <c r="K41" s="287">
        <v>0</v>
      </c>
      <c r="L41" s="287">
        <v>0</v>
      </c>
      <c r="M41" s="287">
        <v>0</v>
      </c>
      <c r="N41" s="287">
        <v>0</v>
      </c>
      <c r="O41" s="287">
        <v>0</v>
      </c>
      <c r="P41" s="287">
        <v>0</v>
      </c>
      <c r="Q41" s="287">
        <v>0</v>
      </c>
      <c r="R41" s="287">
        <v>0</v>
      </c>
      <c r="S41" s="287">
        <v>0</v>
      </c>
      <c r="T41" s="287">
        <v>0</v>
      </c>
      <c r="U41" s="287">
        <v>1017056.12</v>
      </c>
      <c r="V41" s="287">
        <v>12000</v>
      </c>
      <c r="W41" s="287">
        <v>10654</v>
      </c>
      <c r="X41" s="287">
        <v>0</v>
      </c>
      <c r="Y41" s="287">
        <v>0</v>
      </c>
      <c r="Z41" s="287">
        <v>0</v>
      </c>
      <c r="AA41" s="287">
        <v>0</v>
      </c>
      <c r="AB41" s="287">
        <v>0</v>
      </c>
      <c r="AC41" s="287">
        <v>0</v>
      </c>
      <c r="AD41" s="287">
        <v>0</v>
      </c>
    </row>
    <row r="42" spans="1:30" x14ac:dyDescent="0.15">
      <c r="A42" s="287">
        <v>602</v>
      </c>
      <c r="B42" s="287" t="s">
        <v>493</v>
      </c>
      <c r="C42" s="287">
        <v>861960.75</v>
      </c>
      <c r="D42" s="287">
        <v>0</v>
      </c>
      <c r="E42" s="287">
        <v>0</v>
      </c>
      <c r="F42" s="287">
        <v>0</v>
      </c>
      <c r="G42" s="287">
        <v>0</v>
      </c>
      <c r="H42" s="287">
        <v>0</v>
      </c>
      <c r="I42" s="287">
        <v>0</v>
      </c>
      <c r="J42" s="287">
        <v>0</v>
      </c>
      <c r="K42" s="287">
        <v>0</v>
      </c>
      <c r="L42" s="287">
        <v>0</v>
      </c>
      <c r="M42" s="287">
        <v>0</v>
      </c>
      <c r="N42" s="287">
        <v>0</v>
      </c>
      <c r="O42" s="287">
        <v>0</v>
      </c>
      <c r="P42" s="287">
        <v>0</v>
      </c>
      <c r="Q42" s="287">
        <v>0</v>
      </c>
      <c r="R42" s="287">
        <v>0</v>
      </c>
      <c r="S42" s="287">
        <v>0</v>
      </c>
      <c r="T42" s="287">
        <v>0</v>
      </c>
      <c r="U42" s="287">
        <v>860364.83</v>
      </c>
      <c r="V42" s="287">
        <v>0</v>
      </c>
      <c r="W42" s="287">
        <v>0</v>
      </c>
      <c r="X42" s="287">
        <v>1595.92</v>
      </c>
      <c r="Y42" s="287">
        <v>0</v>
      </c>
      <c r="Z42" s="287">
        <v>0</v>
      </c>
      <c r="AA42" s="287">
        <v>0</v>
      </c>
      <c r="AB42" s="287">
        <v>0</v>
      </c>
      <c r="AC42" s="287">
        <v>0</v>
      </c>
      <c r="AD42" s="287">
        <v>0</v>
      </c>
    </row>
    <row r="43" spans="1:30" x14ac:dyDescent="0.15">
      <c r="A43" s="287">
        <v>609</v>
      </c>
      <c r="B43" s="287" t="s">
        <v>494</v>
      </c>
      <c r="C43" s="287">
        <v>1419377.57</v>
      </c>
      <c r="D43" s="287">
        <v>0</v>
      </c>
      <c r="E43" s="287">
        <v>0</v>
      </c>
      <c r="F43" s="287">
        <v>0</v>
      </c>
      <c r="G43" s="287">
        <v>0</v>
      </c>
      <c r="H43" s="287">
        <v>0</v>
      </c>
      <c r="I43" s="287">
        <v>0</v>
      </c>
      <c r="J43" s="287">
        <v>0</v>
      </c>
      <c r="K43" s="287">
        <v>0</v>
      </c>
      <c r="L43" s="287">
        <v>0</v>
      </c>
      <c r="M43" s="287">
        <v>0</v>
      </c>
      <c r="N43" s="287">
        <v>0</v>
      </c>
      <c r="O43" s="287">
        <v>0</v>
      </c>
      <c r="P43" s="287">
        <v>0</v>
      </c>
      <c r="Q43" s="287">
        <v>0</v>
      </c>
      <c r="R43" s="287">
        <v>0</v>
      </c>
      <c r="S43" s="287">
        <v>0</v>
      </c>
      <c r="T43" s="287">
        <v>0</v>
      </c>
      <c r="U43" s="287">
        <v>1044377.57</v>
      </c>
      <c r="V43" s="287">
        <v>0</v>
      </c>
      <c r="W43" s="287">
        <v>375000</v>
      </c>
      <c r="X43" s="287">
        <v>0</v>
      </c>
      <c r="Y43" s="287">
        <v>0</v>
      </c>
      <c r="Z43" s="287">
        <v>0</v>
      </c>
      <c r="AA43" s="287">
        <v>0</v>
      </c>
      <c r="AB43" s="287">
        <v>0</v>
      </c>
      <c r="AC43" s="287">
        <v>0</v>
      </c>
      <c r="AD43" s="287">
        <v>0</v>
      </c>
    </row>
    <row r="44" spans="1:30" x14ac:dyDescent="0.15">
      <c r="A44" s="287">
        <v>616</v>
      </c>
      <c r="B44" s="287" t="s">
        <v>495</v>
      </c>
      <c r="C44" s="287">
        <v>455722.69</v>
      </c>
      <c r="D44" s="287">
        <v>0</v>
      </c>
      <c r="E44" s="287">
        <v>0</v>
      </c>
      <c r="F44" s="287">
        <v>0</v>
      </c>
      <c r="G44" s="287">
        <v>0</v>
      </c>
      <c r="H44" s="287">
        <v>0</v>
      </c>
      <c r="I44" s="287">
        <v>0</v>
      </c>
      <c r="J44" s="287">
        <v>0</v>
      </c>
      <c r="K44" s="287">
        <v>0</v>
      </c>
      <c r="L44" s="287">
        <v>0</v>
      </c>
      <c r="M44" s="287">
        <v>0</v>
      </c>
      <c r="N44" s="287">
        <v>0</v>
      </c>
      <c r="O44" s="287">
        <v>0</v>
      </c>
      <c r="P44" s="287">
        <v>0</v>
      </c>
      <c r="Q44" s="287">
        <v>0</v>
      </c>
      <c r="R44" s="287">
        <v>0</v>
      </c>
      <c r="S44" s="287">
        <v>0</v>
      </c>
      <c r="T44" s="287">
        <v>0</v>
      </c>
      <c r="U44" s="287">
        <v>387311.19</v>
      </c>
      <c r="V44" s="287">
        <v>2337.5</v>
      </c>
      <c r="W44" s="287">
        <v>0</v>
      </c>
      <c r="X44" s="287">
        <v>66074</v>
      </c>
      <c r="Y44" s="287">
        <v>0</v>
      </c>
      <c r="Z44" s="287">
        <v>0</v>
      </c>
      <c r="AA44" s="287">
        <v>0</v>
      </c>
      <c r="AB44" s="287">
        <v>0</v>
      </c>
      <c r="AC44" s="287">
        <v>0</v>
      </c>
      <c r="AD44" s="287">
        <v>0</v>
      </c>
    </row>
    <row r="45" spans="1:30" x14ac:dyDescent="0.15">
      <c r="A45" s="287">
        <v>623</v>
      </c>
      <c r="B45" s="287" t="s">
        <v>496</v>
      </c>
      <c r="C45" s="287">
        <v>813907.67</v>
      </c>
      <c r="D45" s="287">
        <v>0</v>
      </c>
      <c r="E45" s="287">
        <v>0</v>
      </c>
      <c r="F45" s="287">
        <v>0</v>
      </c>
      <c r="G45" s="287">
        <v>0</v>
      </c>
      <c r="H45" s="287">
        <v>0</v>
      </c>
      <c r="I45" s="287">
        <v>0</v>
      </c>
      <c r="J45" s="287">
        <v>0</v>
      </c>
      <c r="K45" s="287">
        <v>0</v>
      </c>
      <c r="L45" s="287">
        <v>0</v>
      </c>
      <c r="M45" s="287">
        <v>0</v>
      </c>
      <c r="N45" s="287">
        <v>0</v>
      </c>
      <c r="O45" s="287">
        <v>0</v>
      </c>
      <c r="P45" s="287">
        <v>0</v>
      </c>
      <c r="Q45" s="287">
        <v>0</v>
      </c>
      <c r="R45" s="287">
        <v>0</v>
      </c>
      <c r="S45" s="287">
        <v>0</v>
      </c>
      <c r="T45" s="287">
        <v>0</v>
      </c>
      <c r="U45" s="287">
        <v>760743.59</v>
      </c>
      <c r="V45" s="287">
        <v>0</v>
      </c>
      <c r="W45" s="287">
        <v>0</v>
      </c>
      <c r="X45" s="287">
        <v>53164.08</v>
      </c>
      <c r="Y45" s="287">
        <v>0</v>
      </c>
      <c r="Z45" s="287">
        <v>0</v>
      </c>
      <c r="AA45" s="287">
        <v>0</v>
      </c>
      <c r="AB45" s="287">
        <v>0</v>
      </c>
      <c r="AC45" s="287">
        <v>0</v>
      </c>
      <c r="AD45" s="287">
        <v>0</v>
      </c>
    </row>
    <row r="46" spans="1:30" x14ac:dyDescent="0.15">
      <c r="A46" s="287">
        <v>637</v>
      </c>
      <c r="B46" s="287" t="s">
        <v>497</v>
      </c>
      <c r="C46" s="287">
        <v>919944.25</v>
      </c>
      <c r="D46" s="287">
        <v>0</v>
      </c>
      <c r="E46" s="287">
        <v>0</v>
      </c>
      <c r="F46" s="287">
        <v>0</v>
      </c>
      <c r="G46" s="287">
        <v>0</v>
      </c>
      <c r="H46" s="287">
        <v>0</v>
      </c>
      <c r="I46" s="287">
        <v>0</v>
      </c>
      <c r="J46" s="287">
        <v>0</v>
      </c>
      <c r="K46" s="287">
        <v>0</v>
      </c>
      <c r="L46" s="287">
        <v>0</v>
      </c>
      <c r="M46" s="287">
        <v>0</v>
      </c>
      <c r="N46" s="287">
        <v>0</v>
      </c>
      <c r="O46" s="287">
        <v>0</v>
      </c>
      <c r="P46" s="287">
        <v>0</v>
      </c>
      <c r="Q46" s="287">
        <v>0</v>
      </c>
      <c r="R46" s="287">
        <v>0</v>
      </c>
      <c r="S46" s="287">
        <v>0</v>
      </c>
      <c r="T46" s="287">
        <v>0</v>
      </c>
      <c r="U46" s="287">
        <v>919944.25</v>
      </c>
      <c r="V46" s="287">
        <v>0</v>
      </c>
      <c r="W46" s="287">
        <v>0</v>
      </c>
      <c r="X46" s="287">
        <v>0</v>
      </c>
      <c r="Y46" s="287">
        <v>0</v>
      </c>
      <c r="Z46" s="287">
        <v>0</v>
      </c>
      <c r="AA46" s="287">
        <v>0</v>
      </c>
      <c r="AB46" s="287">
        <v>0</v>
      </c>
      <c r="AC46" s="287">
        <v>0</v>
      </c>
      <c r="AD46" s="287">
        <v>0</v>
      </c>
    </row>
    <row r="47" spans="1:30" x14ac:dyDescent="0.15">
      <c r="A47" s="287">
        <v>657</v>
      </c>
      <c r="B47" s="287" t="s">
        <v>498</v>
      </c>
      <c r="C47" s="287">
        <v>106800.23</v>
      </c>
      <c r="D47" s="287">
        <v>0</v>
      </c>
      <c r="E47" s="287">
        <v>0</v>
      </c>
      <c r="F47" s="287">
        <v>0</v>
      </c>
      <c r="G47" s="287">
        <v>0</v>
      </c>
      <c r="H47" s="287">
        <v>0</v>
      </c>
      <c r="I47" s="287">
        <v>0</v>
      </c>
      <c r="J47" s="287">
        <v>0</v>
      </c>
      <c r="K47" s="287">
        <v>0</v>
      </c>
      <c r="L47" s="287">
        <v>0</v>
      </c>
      <c r="M47" s="287">
        <v>0</v>
      </c>
      <c r="N47" s="287">
        <v>0</v>
      </c>
      <c r="O47" s="287">
        <v>0</v>
      </c>
      <c r="P47" s="287">
        <v>0</v>
      </c>
      <c r="Q47" s="287">
        <v>0</v>
      </c>
      <c r="R47" s="287">
        <v>0</v>
      </c>
      <c r="S47" s="287">
        <v>0</v>
      </c>
      <c r="T47" s="287">
        <v>0</v>
      </c>
      <c r="U47" s="287">
        <v>106800.23</v>
      </c>
      <c r="V47" s="287">
        <v>0</v>
      </c>
      <c r="W47" s="287">
        <v>0</v>
      </c>
      <c r="X47" s="287">
        <v>0</v>
      </c>
      <c r="Y47" s="287">
        <v>0</v>
      </c>
      <c r="Z47" s="287">
        <v>0</v>
      </c>
      <c r="AA47" s="287">
        <v>0</v>
      </c>
      <c r="AB47" s="287">
        <v>0</v>
      </c>
      <c r="AC47" s="287">
        <v>0</v>
      </c>
      <c r="AD47" s="287">
        <v>0</v>
      </c>
    </row>
    <row r="48" spans="1:30" x14ac:dyDescent="0.15">
      <c r="A48" s="287">
        <v>658</v>
      </c>
      <c r="B48" s="287" t="s">
        <v>499</v>
      </c>
      <c r="C48" s="287">
        <v>734140.78</v>
      </c>
      <c r="D48" s="287">
        <v>0</v>
      </c>
      <c r="E48" s="287">
        <v>0</v>
      </c>
      <c r="F48" s="287">
        <v>0</v>
      </c>
      <c r="G48" s="287">
        <v>0</v>
      </c>
      <c r="H48" s="287">
        <v>0</v>
      </c>
      <c r="I48" s="287">
        <v>0</v>
      </c>
      <c r="J48" s="287">
        <v>0</v>
      </c>
      <c r="K48" s="287">
        <v>0</v>
      </c>
      <c r="L48" s="287">
        <v>0</v>
      </c>
      <c r="M48" s="287">
        <v>0</v>
      </c>
      <c r="N48" s="287">
        <v>0</v>
      </c>
      <c r="O48" s="287">
        <v>0</v>
      </c>
      <c r="P48" s="287">
        <v>0</v>
      </c>
      <c r="Q48" s="287">
        <v>0</v>
      </c>
      <c r="R48" s="287">
        <v>0</v>
      </c>
      <c r="S48" s="287">
        <v>0</v>
      </c>
      <c r="T48" s="287">
        <v>0</v>
      </c>
      <c r="U48" s="287">
        <v>734140.78</v>
      </c>
      <c r="V48" s="287">
        <v>0</v>
      </c>
      <c r="W48" s="287">
        <v>0</v>
      </c>
      <c r="X48" s="287">
        <v>0</v>
      </c>
      <c r="Y48" s="287">
        <v>0</v>
      </c>
      <c r="Z48" s="287">
        <v>0</v>
      </c>
      <c r="AA48" s="287">
        <v>0</v>
      </c>
      <c r="AB48" s="287">
        <v>0</v>
      </c>
      <c r="AC48" s="287">
        <v>0</v>
      </c>
      <c r="AD48" s="287">
        <v>0</v>
      </c>
    </row>
    <row r="49" spans="1:30" x14ac:dyDescent="0.15">
      <c r="A49" s="287">
        <v>665</v>
      </c>
      <c r="B49" s="287" t="s">
        <v>500</v>
      </c>
      <c r="C49" s="287">
        <v>663189.09</v>
      </c>
      <c r="D49" s="287">
        <v>0</v>
      </c>
      <c r="E49" s="287">
        <v>0</v>
      </c>
      <c r="F49" s="287">
        <v>0</v>
      </c>
      <c r="G49" s="287">
        <v>0</v>
      </c>
      <c r="H49" s="287">
        <v>0</v>
      </c>
      <c r="I49" s="287">
        <v>0</v>
      </c>
      <c r="J49" s="287">
        <v>0</v>
      </c>
      <c r="K49" s="287">
        <v>0</v>
      </c>
      <c r="L49" s="287">
        <v>0</v>
      </c>
      <c r="M49" s="287">
        <v>0</v>
      </c>
      <c r="N49" s="287">
        <v>0</v>
      </c>
      <c r="O49" s="287">
        <v>0</v>
      </c>
      <c r="P49" s="287">
        <v>0</v>
      </c>
      <c r="Q49" s="287">
        <v>0</v>
      </c>
      <c r="R49" s="287">
        <v>0</v>
      </c>
      <c r="S49" s="287">
        <v>0</v>
      </c>
      <c r="T49" s="287">
        <v>0</v>
      </c>
      <c r="U49" s="287">
        <v>663189.09</v>
      </c>
      <c r="V49" s="287">
        <v>0</v>
      </c>
      <c r="W49" s="287">
        <v>0</v>
      </c>
      <c r="X49" s="287">
        <v>0</v>
      </c>
      <c r="Y49" s="287">
        <v>0</v>
      </c>
      <c r="Z49" s="287">
        <v>0</v>
      </c>
      <c r="AA49" s="287">
        <v>0</v>
      </c>
      <c r="AB49" s="287">
        <v>0</v>
      </c>
      <c r="AC49" s="287">
        <v>0</v>
      </c>
      <c r="AD49" s="287">
        <v>0</v>
      </c>
    </row>
    <row r="50" spans="1:30" x14ac:dyDescent="0.15">
      <c r="A50" s="287">
        <v>700</v>
      </c>
      <c r="B50" s="287" t="s">
        <v>501</v>
      </c>
      <c r="C50" s="287">
        <v>1210290.74</v>
      </c>
      <c r="D50" s="287">
        <v>0</v>
      </c>
      <c r="E50" s="287">
        <v>0</v>
      </c>
      <c r="F50" s="287">
        <v>0</v>
      </c>
      <c r="G50" s="287">
        <v>0</v>
      </c>
      <c r="H50" s="287">
        <v>0</v>
      </c>
      <c r="I50" s="287">
        <v>0</v>
      </c>
      <c r="J50" s="287">
        <v>0</v>
      </c>
      <c r="K50" s="287">
        <v>0</v>
      </c>
      <c r="L50" s="287">
        <v>0</v>
      </c>
      <c r="M50" s="287">
        <v>0</v>
      </c>
      <c r="N50" s="287">
        <v>0</v>
      </c>
      <c r="O50" s="287">
        <v>0</v>
      </c>
      <c r="P50" s="287">
        <v>0</v>
      </c>
      <c r="Q50" s="287">
        <v>0</v>
      </c>
      <c r="R50" s="287">
        <v>0</v>
      </c>
      <c r="S50" s="287">
        <v>0</v>
      </c>
      <c r="T50" s="287">
        <v>0</v>
      </c>
      <c r="U50" s="287">
        <v>1036891.02</v>
      </c>
      <c r="V50" s="287">
        <v>150000</v>
      </c>
      <c r="W50" s="287">
        <v>0</v>
      </c>
      <c r="X50" s="287">
        <v>23399.72</v>
      </c>
      <c r="Y50" s="287">
        <v>0</v>
      </c>
      <c r="Z50" s="287">
        <v>0</v>
      </c>
      <c r="AA50" s="287">
        <v>0</v>
      </c>
      <c r="AB50" s="287">
        <v>0</v>
      </c>
      <c r="AC50" s="287">
        <v>0</v>
      </c>
      <c r="AD50" s="287">
        <v>0</v>
      </c>
    </row>
    <row r="51" spans="1:30" x14ac:dyDescent="0.15">
      <c r="A51" s="287">
        <v>714</v>
      </c>
      <c r="B51" s="287" t="s">
        <v>502</v>
      </c>
      <c r="C51" s="287">
        <v>8353907.6299999999</v>
      </c>
      <c r="D51" s="287">
        <v>0</v>
      </c>
      <c r="E51" s="287">
        <v>0</v>
      </c>
      <c r="F51" s="287">
        <v>0</v>
      </c>
      <c r="G51" s="287">
        <v>0</v>
      </c>
      <c r="H51" s="287">
        <v>0</v>
      </c>
      <c r="I51" s="287">
        <v>0</v>
      </c>
      <c r="J51" s="287">
        <v>0</v>
      </c>
      <c r="K51" s="287">
        <v>0</v>
      </c>
      <c r="L51" s="287">
        <v>0</v>
      </c>
      <c r="M51" s="287">
        <v>0</v>
      </c>
      <c r="N51" s="287">
        <v>0</v>
      </c>
      <c r="O51" s="287">
        <v>0</v>
      </c>
      <c r="P51" s="287">
        <v>0</v>
      </c>
      <c r="Q51" s="287">
        <v>0</v>
      </c>
      <c r="R51" s="287">
        <v>0</v>
      </c>
      <c r="S51" s="287">
        <v>0</v>
      </c>
      <c r="T51" s="287">
        <v>0</v>
      </c>
      <c r="U51" s="287">
        <v>8353907.6299999999</v>
      </c>
      <c r="V51" s="287">
        <v>0</v>
      </c>
      <c r="W51" s="287">
        <v>0</v>
      </c>
      <c r="X51" s="287">
        <v>0</v>
      </c>
      <c r="Y51" s="287">
        <v>0</v>
      </c>
      <c r="Z51" s="287">
        <v>0</v>
      </c>
      <c r="AA51" s="287">
        <v>0</v>
      </c>
      <c r="AB51" s="287">
        <v>0</v>
      </c>
      <c r="AC51" s="287">
        <v>0</v>
      </c>
      <c r="AD51" s="287">
        <v>0</v>
      </c>
    </row>
    <row r="52" spans="1:30" x14ac:dyDescent="0.15">
      <c r="A52" s="287">
        <v>721</v>
      </c>
      <c r="B52" s="287" t="s">
        <v>503</v>
      </c>
      <c r="C52" s="287">
        <v>2022439.62</v>
      </c>
      <c r="D52" s="287">
        <v>0</v>
      </c>
      <c r="E52" s="287">
        <v>0</v>
      </c>
      <c r="F52" s="287">
        <v>0</v>
      </c>
      <c r="G52" s="287">
        <v>0</v>
      </c>
      <c r="H52" s="287">
        <v>0</v>
      </c>
      <c r="I52" s="287">
        <v>0</v>
      </c>
      <c r="J52" s="287">
        <v>0</v>
      </c>
      <c r="K52" s="287">
        <v>0</v>
      </c>
      <c r="L52" s="287">
        <v>0</v>
      </c>
      <c r="M52" s="287">
        <v>0</v>
      </c>
      <c r="N52" s="287">
        <v>0</v>
      </c>
      <c r="O52" s="287">
        <v>0</v>
      </c>
      <c r="P52" s="287">
        <v>0</v>
      </c>
      <c r="Q52" s="287">
        <v>0</v>
      </c>
      <c r="R52" s="287">
        <v>0</v>
      </c>
      <c r="S52" s="287">
        <v>0</v>
      </c>
      <c r="T52" s="287">
        <v>0</v>
      </c>
      <c r="U52" s="287">
        <v>2022386.91</v>
      </c>
      <c r="V52" s="287">
        <v>0</v>
      </c>
      <c r="W52" s="287">
        <v>0</v>
      </c>
      <c r="X52" s="287">
        <v>52.71</v>
      </c>
      <c r="Y52" s="287">
        <v>0</v>
      </c>
      <c r="Z52" s="287">
        <v>0</v>
      </c>
      <c r="AA52" s="287">
        <v>0</v>
      </c>
      <c r="AB52" s="287">
        <v>0</v>
      </c>
      <c r="AC52" s="287">
        <v>0</v>
      </c>
      <c r="AD52" s="287">
        <v>0</v>
      </c>
    </row>
    <row r="53" spans="1:30" x14ac:dyDescent="0.15">
      <c r="A53" s="287">
        <v>735</v>
      </c>
      <c r="B53" s="287" t="s">
        <v>504</v>
      </c>
      <c r="C53" s="287">
        <v>499581.54</v>
      </c>
      <c r="D53" s="287">
        <v>0</v>
      </c>
      <c r="E53" s="287">
        <v>0</v>
      </c>
      <c r="F53" s="287">
        <v>0</v>
      </c>
      <c r="G53" s="287">
        <v>0</v>
      </c>
      <c r="H53" s="287">
        <v>0</v>
      </c>
      <c r="I53" s="287">
        <v>0</v>
      </c>
      <c r="J53" s="287">
        <v>0</v>
      </c>
      <c r="K53" s="287">
        <v>0</v>
      </c>
      <c r="L53" s="287">
        <v>0</v>
      </c>
      <c r="M53" s="287">
        <v>0</v>
      </c>
      <c r="N53" s="287">
        <v>0</v>
      </c>
      <c r="O53" s="287">
        <v>33037.360000000001</v>
      </c>
      <c r="P53" s="287">
        <v>0</v>
      </c>
      <c r="Q53" s="287">
        <v>0</v>
      </c>
      <c r="R53" s="287">
        <v>0</v>
      </c>
      <c r="S53" s="287">
        <v>0</v>
      </c>
      <c r="T53" s="287">
        <v>0</v>
      </c>
      <c r="U53" s="287">
        <v>359112.54</v>
      </c>
      <c r="V53" s="287">
        <v>130469</v>
      </c>
      <c r="W53" s="287">
        <v>10000</v>
      </c>
      <c r="X53" s="287">
        <v>0</v>
      </c>
      <c r="Y53" s="287">
        <v>0</v>
      </c>
      <c r="Z53" s="287">
        <v>0</v>
      </c>
      <c r="AA53" s="287">
        <v>33037.360000000001</v>
      </c>
      <c r="AB53" s="287">
        <v>0</v>
      </c>
      <c r="AC53" s="287">
        <v>0</v>
      </c>
      <c r="AD53" s="287">
        <v>0</v>
      </c>
    </row>
    <row r="54" spans="1:30" x14ac:dyDescent="0.15">
      <c r="A54" s="287">
        <v>777</v>
      </c>
      <c r="B54" s="287" t="s">
        <v>505</v>
      </c>
      <c r="C54" s="287">
        <v>5131548.78</v>
      </c>
      <c r="D54" s="287">
        <v>0</v>
      </c>
      <c r="E54" s="287">
        <v>0</v>
      </c>
      <c r="F54" s="287">
        <v>0</v>
      </c>
      <c r="G54" s="287">
        <v>0</v>
      </c>
      <c r="H54" s="287">
        <v>0</v>
      </c>
      <c r="I54" s="287">
        <v>0</v>
      </c>
      <c r="J54" s="287">
        <v>0</v>
      </c>
      <c r="K54" s="287">
        <v>0</v>
      </c>
      <c r="L54" s="287">
        <v>0</v>
      </c>
      <c r="M54" s="287">
        <v>0</v>
      </c>
      <c r="N54" s="287">
        <v>0</v>
      </c>
      <c r="O54" s="287">
        <v>0</v>
      </c>
      <c r="P54" s="287">
        <v>0</v>
      </c>
      <c r="Q54" s="287">
        <v>0</v>
      </c>
      <c r="R54" s="287">
        <v>0</v>
      </c>
      <c r="S54" s="287">
        <v>0</v>
      </c>
      <c r="T54" s="287">
        <v>0</v>
      </c>
      <c r="U54" s="287">
        <v>4804398.78</v>
      </c>
      <c r="V54" s="287">
        <v>327150</v>
      </c>
      <c r="W54" s="287">
        <v>0</v>
      </c>
      <c r="X54" s="287">
        <v>0</v>
      </c>
      <c r="Y54" s="287">
        <v>0</v>
      </c>
      <c r="Z54" s="287">
        <v>0</v>
      </c>
      <c r="AA54" s="287">
        <v>0</v>
      </c>
      <c r="AB54" s="287">
        <v>0</v>
      </c>
      <c r="AC54" s="287">
        <v>0</v>
      </c>
      <c r="AD54" s="287">
        <v>0</v>
      </c>
    </row>
    <row r="55" spans="1:30" x14ac:dyDescent="0.15">
      <c r="A55" s="287">
        <v>840</v>
      </c>
      <c r="B55" s="287" t="s">
        <v>506</v>
      </c>
      <c r="C55" s="287">
        <v>232604.85</v>
      </c>
      <c r="D55" s="287">
        <v>0</v>
      </c>
      <c r="E55" s="287">
        <v>0</v>
      </c>
      <c r="F55" s="287">
        <v>0</v>
      </c>
      <c r="G55" s="287">
        <v>0</v>
      </c>
      <c r="H55" s="287">
        <v>0</v>
      </c>
      <c r="I55" s="287">
        <v>0</v>
      </c>
      <c r="J55" s="287">
        <v>0</v>
      </c>
      <c r="K55" s="287">
        <v>0</v>
      </c>
      <c r="L55" s="287">
        <v>0</v>
      </c>
      <c r="M55" s="287">
        <v>0</v>
      </c>
      <c r="N55" s="287">
        <v>0</v>
      </c>
      <c r="O55" s="287">
        <v>0</v>
      </c>
      <c r="P55" s="287">
        <v>0</v>
      </c>
      <c r="Q55" s="287">
        <v>0</v>
      </c>
      <c r="R55" s="287">
        <v>0</v>
      </c>
      <c r="S55" s="287">
        <v>0</v>
      </c>
      <c r="T55" s="287">
        <v>0</v>
      </c>
      <c r="U55" s="287">
        <v>232604.85</v>
      </c>
      <c r="V55" s="287">
        <v>0</v>
      </c>
      <c r="W55" s="287">
        <v>0</v>
      </c>
      <c r="X55" s="287">
        <v>0</v>
      </c>
      <c r="Y55" s="287">
        <v>0</v>
      </c>
      <c r="Z55" s="287">
        <v>0</v>
      </c>
      <c r="AA55" s="287">
        <v>0</v>
      </c>
      <c r="AB55" s="287">
        <v>0</v>
      </c>
      <c r="AC55" s="287">
        <v>0</v>
      </c>
      <c r="AD55" s="287">
        <v>0</v>
      </c>
    </row>
    <row r="56" spans="1:30" x14ac:dyDescent="0.15">
      <c r="A56" s="287">
        <v>870</v>
      </c>
      <c r="B56" s="287" t="s">
        <v>507</v>
      </c>
      <c r="C56" s="287">
        <v>1366100.91</v>
      </c>
      <c r="D56" s="287">
        <v>0</v>
      </c>
      <c r="E56" s="287">
        <v>0</v>
      </c>
      <c r="F56" s="287">
        <v>7.31</v>
      </c>
      <c r="G56" s="287">
        <v>0</v>
      </c>
      <c r="H56" s="287">
        <v>0</v>
      </c>
      <c r="I56" s="287">
        <v>0</v>
      </c>
      <c r="J56" s="287">
        <v>0</v>
      </c>
      <c r="K56" s="287">
        <v>0</v>
      </c>
      <c r="L56" s="287">
        <v>0</v>
      </c>
      <c r="M56" s="287">
        <v>0</v>
      </c>
      <c r="N56" s="287">
        <v>0</v>
      </c>
      <c r="O56" s="287">
        <v>0</v>
      </c>
      <c r="P56" s="287">
        <v>0</v>
      </c>
      <c r="Q56" s="287">
        <v>0</v>
      </c>
      <c r="R56" s="287">
        <v>0</v>
      </c>
      <c r="S56" s="287">
        <v>0</v>
      </c>
      <c r="T56" s="287">
        <v>0</v>
      </c>
      <c r="U56" s="287">
        <v>1103519.1599999999</v>
      </c>
      <c r="V56" s="287">
        <v>7.31</v>
      </c>
      <c r="W56" s="287">
        <v>262581.75</v>
      </c>
      <c r="X56" s="287">
        <v>0</v>
      </c>
      <c r="Y56" s="287">
        <v>0</v>
      </c>
      <c r="Z56" s="287">
        <v>0</v>
      </c>
      <c r="AA56" s="287">
        <v>0</v>
      </c>
      <c r="AB56" s="287">
        <v>0</v>
      </c>
      <c r="AC56" s="287">
        <v>0</v>
      </c>
      <c r="AD56" s="287">
        <v>0</v>
      </c>
    </row>
    <row r="57" spans="1:30" x14ac:dyDescent="0.15">
      <c r="A57" s="287">
        <v>882</v>
      </c>
      <c r="B57" s="287" t="s">
        <v>508</v>
      </c>
      <c r="C57" s="287">
        <v>302256.95</v>
      </c>
      <c r="D57" s="287">
        <v>0</v>
      </c>
      <c r="E57" s="287">
        <v>0</v>
      </c>
      <c r="F57" s="287">
        <v>0</v>
      </c>
      <c r="G57" s="287">
        <v>0</v>
      </c>
      <c r="H57" s="287">
        <v>0</v>
      </c>
      <c r="I57" s="287">
        <v>0</v>
      </c>
      <c r="J57" s="287">
        <v>0</v>
      </c>
      <c r="K57" s="287">
        <v>0</v>
      </c>
      <c r="L57" s="287">
        <v>0</v>
      </c>
      <c r="M57" s="287">
        <v>0</v>
      </c>
      <c r="N57" s="287">
        <v>0</v>
      </c>
      <c r="O57" s="287">
        <v>0</v>
      </c>
      <c r="P57" s="287">
        <v>0</v>
      </c>
      <c r="Q57" s="287">
        <v>0</v>
      </c>
      <c r="R57" s="287">
        <v>0</v>
      </c>
      <c r="S57" s="287">
        <v>0</v>
      </c>
      <c r="T57" s="287">
        <v>0</v>
      </c>
      <c r="U57" s="287">
        <v>302255.95</v>
      </c>
      <c r="V57" s="287">
        <v>0</v>
      </c>
      <c r="W57" s="287">
        <v>1</v>
      </c>
      <c r="X57" s="287">
        <v>0</v>
      </c>
      <c r="Y57" s="287">
        <v>0</v>
      </c>
      <c r="Z57" s="287">
        <v>0</v>
      </c>
      <c r="AA57" s="287">
        <v>0</v>
      </c>
      <c r="AB57" s="287">
        <v>0</v>
      </c>
      <c r="AC57" s="287">
        <v>0</v>
      </c>
      <c r="AD57" s="287">
        <v>0</v>
      </c>
    </row>
    <row r="58" spans="1:30" x14ac:dyDescent="0.15">
      <c r="A58" s="287">
        <v>896</v>
      </c>
      <c r="B58" s="287" t="s">
        <v>509</v>
      </c>
      <c r="C58" s="287">
        <v>1431728.8</v>
      </c>
      <c r="D58" s="287">
        <v>0</v>
      </c>
      <c r="E58" s="287">
        <v>0</v>
      </c>
      <c r="F58" s="287">
        <v>0</v>
      </c>
      <c r="G58" s="287">
        <v>0</v>
      </c>
      <c r="H58" s="287">
        <v>0</v>
      </c>
      <c r="I58" s="287">
        <v>0</v>
      </c>
      <c r="J58" s="287">
        <v>0</v>
      </c>
      <c r="K58" s="287">
        <v>0</v>
      </c>
      <c r="L58" s="287">
        <v>0</v>
      </c>
      <c r="M58" s="287">
        <v>0</v>
      </c>
      <c r="N58" s="287">
        <v>0</v>
      </c>
      <c r="O58" s="287">
        <v>0</v>
      </c>
      <c r="P58" s="287">
        <v>0</v>
      </c>
      <c r="Q58" s="287">
        <v>0</v>
      </c>
      <c r="R58" s="287">
        <v>0</v>
      </c>
      <c r="S58" s="287">
        <v>0</v>
      </c>
      <c r="T58" s="287">
        <v>0</v>
      </c>
      <c r="U58" s="287">
        <v>1382668.42</v>
      </c>
      <c r="V58" s="287">
        <v>0</v>
      </c>
      <c r="W58" s="287">
        <v>0</v>
      </c>
      <c r="X58" s="287">
        <v>49060.38</v>
      </c>
      <c r="Y58" s="287">
        <v>0</v>
      </c>
      <c r="Z58" s="287">
        <v>0</v>
      </c>
      <c r="AA58" s="287">
        <v>0</v>
      </c>
      <c r="AB58" s="287">
        <v>0</v>
      </c>
      <c r="AC58" s="287">
        <v>0</v>
      </c>
      <c r="AD58" s="287">
        <v>0</v>
      </c>
    </row>
    <row r="59" spans="1:30" x14ac:dyDescent="0.15">
      <c r="A59" s="287">
        <v>903</v>
      </c>
      <c r="B59" s="287" t="s">
        <v>510</v>
      </c>
      <c r="C59" s="287">
        <v>1154649.3899999999</v>
      </c>
      <c r="D59" s="287">
        <v>0</v>
      </c>
      <c r="E59" s="287">
        <v>0</v>
      </c>
      <c r="F59" s="287">
        <v>0</v>
      </c>
      <c r="G59" s="287">
        <v>0</v>
      </c>
      <c r="H59" s="287">
        <v>0</v>
      </c>
      <c r="I59" s="287">
        <v>0</v>
      </c>
      <c r="J59" s="287">
        <v>0</v>
      </c>
      <c r="K59" s="287">
        <v>0</v>
      </c>
      <c r="L59" s="287">
        <v>0</v>
      </c>
      <c r="M59" s="287">
        <v>0</v>
      </c>
      <c r="N59" s="287">
        <v>0</v>
      </c>
      <c r="O59" s="287">
        <v>0</v>
      </c>
      <c r="P59" s="287">
        <v>0</v>
      </c>
      <c r="Q59" s="287">
        <v>0</v>
      </c>
      <c r="R59" s="287">
        <v>0</v>
      </c>
      <c r="S59" s="287">
        <v>0</v>
      </c>
      <c r="T59" s="287">
        <v>0</v>
      </c>
      <c r="U59" s="287">
        <v>953757.47</v>
      </c>
      <c r="V59" s="287">
        <v>49737.17</v>
      </c>
      <c r="W59" s="287">
        <v>30000</v>
      </c>
      <c r="X59" s="287">
        <v>30744.71</v>
      </c>
      <c r="Y59" s="287">
        <v>90410.04</v>
      </c>
      <c r="Z59" s="287">
        <v>0</v>
      </c>
      <c r="AA59" s="287">
        <v>0</v>
      </c>
      <c r="AB59" s="287">
        <v>0</v>
      </c>
      <c r="AC59" s="287">
        <v>0</v>
      </c>
      <c r="AD59" s="287">
        <v>0</v>
      </c>
    </row>
    <row r="60" spans="1:30" x14ac:dyDescent="0.15">
      <c r="A60" s="287">
        <v>910</v>
      </c>
      <c r="B60" s="287" t="s">
        <v>511</v>
      </c>
      <c r="C60" s="287">
        <v>1948990.9</v>
      </c>
      <c r="D60" s="287">
        <v>0</v>
      </c>
      <c r="E60" s="287">
        <v>0</v>
      </c>
      <c r="F60" s="287">
        <v>0</v>
      </c>
      <c r="G60" s="287">
        <v>0</v>
      </c>
      <c r="H60" s="287">
        <v>0</v>
      </c>
      <c r="I60" s="287">
        <v>0</v>
      </c>
      <c r="J60" s="287">
        <v>0</v>
      </c>
      <c r="K60" s="287">
        <v>0</v>
      </c>
      <c r="L60" s="287">
        <v>0</v>
      </c>
      <c r="M60" s="287">
        <v>0</v>
      </c>
      <c r="N60" s="287">
        <v>0</v>
      </c>
      <c r="O60" s="287">
        <v>0</v>
      </c>
      <c r="P60" s="287">
        <v>0</v>
      </c>
      <c r="Q60" s="287">
        <v>0</v>
      </c>
      <c r="R60" s="287">
        <v>0</v>
      </c>
      <c r="S60" s="287">
        <v>0</v>
      </c>
      <c r="T60" s="287">
        <v>0</v>
      </c>
      <c r="U60" s="287">
        <v>1923890.9</v>
      </c>
      <c r="V60" s="287">
        <v>0</v>
      </c>
      <c r="W60" s="287">
        <v>25100</v>
      </c>
      <c r="X60" s="287">
        <v>0</v>
      </c>
      <c r="Y60" s="287">
        <v>0</v>
      </c>
      <c r="Z60" s="287">
        <v>0</v>
      </c>
      <c r="AA60" s="287">
        <v>0</v>
      </c>
      <c r="AB60" s="287">
        <v>0</v>
      </c>
      <c r="AC60" s="287">
        <v>0</v>
      </c>
      <c r="AD60" s="287">
        <v>0</v>
      </c>
    </row>
    <row r="61" spans="1:30" x14ac:dyDescent="0.15">
      <c r="A61" s="287">
        <v>980</v>
      </c>
      <c r="B61" s="287" t="s">
        <v>512</v>
      </c>
      <c r="C61" s="287">
        <v>739560.14</v>
      </c>
      <c r="D61" s="287">
        <v>0</v>
      </c>
      <c r="E61" s="287">
        <v>0</v>
      </c>
      <c r="F61" s="287">
        <v>0</v>
      </c>
      <c r="G61" s="287">
        <v>0</v>
      </c>
      <c r="H61" s="287">
        <v>0</v>
      </c>
      <c r="I61" s="287">
        <v>0</v>
      </c>
      <c r="J61" s="287">
        <v>0</v>
      </c>
      <c r="K61" s="287">
        <v>0</v>
      </c>
      <c r="L61" s="287">
        <v>0</v>
      </c>
      <c r="M61" s="287">
        <v>0</v>
      </c>
      <c r="N61" s="287">
        <v>0</v>
      </c>
      <c r="O61" s="287">
        <v>0</v>
      </c>
      <c r="P61" s="287">
        <v>0</v>
      </c>
      <c r="Q61" s="287">
        <v>0</v>
      </c>
      <c r="R61" s="287">
        <v>0</v>
      </c>
      <c r="S61" s="287">
        <v>0</v>
      </c>
      <c r="T61" s="287">
        <v>0</v>
      </c>
      <c r="U61" s="287">
        <v>539560.14</v>
      </c>
      <c r="V61" s="287">
        <v>0</v>
      </c>
      <c r="W61" s="287">
        <v>200000</v>
      </c>
      <c r="X61" s="287">
        <v>0</v>
      </c>
      <c r="Y61" s="287">
        <v>0</v>
      </c>
      <c r="Z61" s="287">
        <v>0</v>
      </c>
      <c r="AA61" s="287">
        <v>0</v>
      </c>
      <c r="AB61" s="287">
        <v>0</v>
      </c>
      <c r="AC61" s="287">
        <v>0</v>
      </c>
      <c r="AD61" s="287">
        <v>0</v>
      </c>
    </row>
    <row r="62" spans="1:30" x14ac:dyDescent="0.15">
      <c r="A62" s="287">
        <v>994</v>
      </c>
      <c r="B62" s="287" t="s">
        <v>513</v>
      </c>
      <c r="C62" s="287">
        <v>177622.76</v>
      </c>
      <c r="D62" s="287">
        <v>0</v>
      </c>
      <c r="E62" s="287">
        <v>0</v>
      </c>
      <c r="F62" s="287">
        <v>0</v>
      </c>
      <c r="G62" s="287">
        <v>0</v>
      </c>
      <c r="H62" s="287">
        <v>0</v>
      </c>
      <c r="I62" s="287">
        <v>0</v>
      </c>
      <c r="J62" s="287">
        <v>0</v>
      </c>
      <c r="K62" s="287">
        <v>0</v>
      </c>
      <c r="L62" s="287">
        <v>0</v>
      </c>
      <c r="M62" s="287">
        <v>0</v>
      </c>
      <c r="N62" s="287">
        <v>0</v>
      </c>
      <c r="O62" s="287">
        <v>0</v>
      </c>
      <c r="P62" s="287">
        <v>0</v>
      </c>
      <c r="Q62" s="287">
        <v>0</v>
      </c>
      <c r="R62" s="287">
        <v>0</v>
      </c>
      <c r="S62" s="287">
        <v>0</v>
      </c>
      <c r="T62" s="287">
        <v>0</v>
      </c>
      <c r="U62" s="287">
        <v>177622.76</v>
      </c>
      <c r="V62" s="287">
        <v>0</v>
      </c>
      <c r="W62" s="287">
        <v>0</v>
      </c>
      <c r="X62" s="287">
        <v>0</v>
      </c>
      <c r="Y62" s="287">
        <v>0</v>
      </c>
      <c r="Z62" s="287">
        <v>0</v>
      </c>
      <c r="AA62" s="287">
        <v>0</v>
      </c>
      <c r="AB62" s="287">
        <v>0</v>
      </c>
      <c r="AC62" s="287">
        <v>0</v>
      </c>
      <c r="AD62" s="287">
        <v>0</v>
      </c>
    </row>
    <row r="63" spans="1:30" x14ac:dyDescent="0.15">
      <c r="A63" s="287">
        <v>1015</v>
      </c>
      <c r="B63" s="287" t="s">
        <v>514</v>
      </c>
      <c r="C63" s="287">
        <v>2717943.75</v>
      </c>
      <c r="D63" s="287">
        <v>0</v>
      </c>
      <c r="E63" s="287">
        <v>0</v>
      </c>
      <c r="F63" s="287">
        <v>0</v>
      </c>
      <c r="G63" s="287">
        <v>0</v>
      </c>
      <c r="H63" s="287">
        <v>0</v>
      </c>
      <c r="I63" s="287">
        <v>0</v>
      </c>
      <c r="J63" s="287">
        <v>0</v>
      </c>
      <c r="K63" s="287">
        <v>23184.09</v>
      </c>
      <c r="L63" s="287">
        <v>0</v>
      </c>
      <c r="M63" s="287">
        <v>0</v>
      </c>
      <c r="N63" s="287">
        <v>0</v>
      </c>
      <c r="O63" s="287">
        <v>0</v>
      </c>
      <c r="P63" s="287">
        <v>0</v>
      </c>
      <c r="Q63" s="287">
        <v>0</v>
      </c>
      <c r="R63" s="287">
        <v>0</v>
      </c>
      <c r="S63" s="287">
        <v>0</v>
      </c>
      <c r="T63" s="287">
        <v>0</v>
      </c>
      <c r="U63" s="287">
        <v>2717843.75</v>
      </c>
      <c r="V63" s="287">
        <v>0</v>
      </c>
      <c r="W63" s="287">
        <v>100</v>
      </c>
      <c r="X63" s="287">
        <v>0</v>
      </c>
      <c r="Y63" s="287">
        <v>0</v>
      </c>
      <c r="Z63" s="287">
        <v>23184.09</v>
      </c>
      <c r="AA63" s="287">
        <v>0</v>
      </c>
      <c r="AB63" s="287">
        <v>0</v>
      </c>
      <c r="AC63" s="287">
        <v>0</v>
      </c>
      <c r="AD63" s="287">
        <v>0</v>
      </c>
    </row>
    <row r="64" spans="1:30" x14ac:dyDescent="0.15">
      <c r="A64" s="287">
        <v>1029</v>
      </c>
      <c r="B64" s="287" t="s">
        <v>515</v>
      </c>
      <c r="C64" s="287">
        <v>1026211.28</v>
      </c>
      <c r="D64" s="287">
        <v>0</v>
      </c>
      <c r="E64" s="287">
        <v>0</v>
      </c>
      <c r="F64" s="287">
        <v>0</v>
      </c>
      <c r="G64" s="287">
        <v>0</v>
      </c>
      <c r="H64" s="287">
        <v>0</v>
      </c>
      <c r="I64" s="287">
        <v>0</v>
      </c>
      <c r="J64" s="287">
        <v>0</v>
      </c>
      <c r="K64" s="287">
        <v>0</v>
      </c>
      <c r="L64" s="287">
        <v>0</v>
      </c>
      <c r="M64" s="287">
        <v>0</v>
      </c>
      <c r="N64" s="287">
        <v>0</v>
      </c>
      <c r="O64" s="287">
        <v>0</v>
      </c>
      <c r="P64" s="287">
        <v>0</v>
      </c>
      <c r="Q64" s="287">
        <v>0</v>
      </c>
      <c r="R64" s="287">
        <v>0</v>
      </c>
      <c r="S64" s="287">
        <v>0</v>
      </c>
      <c r="T64" s="287">
        <v>0</v>
      </c>
      <c r="U64" s="287">
        <v>723270</v>
      </c>
      <c r="V64" s="287">
        <v>302941.28000000003</v>
      </c>
      <c r="W64" s="287">
        <v>0</v>
      </c>
      <c r="X64" s="287">
        <v>0</v>
      </c>
      <c r="Y64" s="287">
        <v>0</v>
      </c>
      <c r="Z64" s="287">
        <v>0</v>
      </c>
      <c r="AA64" s="287">
        <v>0</v>
      </c>
      <c r="AB64" s="287">
        <v>0</v>
      </c>
      <c r="AC64" s="287">
        <v>0</v>
      </c>
      <c r="AD64" s="287">
        <v>0</v>
      </c>
    </row>
    <row r="65" spans="1:30" x14ac:dyDescent="0.15">
      <c r="A65" s="287">
        <v>1071</v>
      </c>
      <c r="B65" s="287" t="s">
        <v>516</v>
      </c>
      <c r="C65" s="287">
        <v>786661.09</v>
      </c>
      <c r="D65" s="287">
        <v>0</v>
      </c>
      <c r="E65" s="287">
        <v>0</v>
      </c>
      <c r="F65" s="287">
        <v>0</v>
      </c>
      <c r="G65" s="287">
        <v>0</v>
      </c>
      <c r="H65" s="287">
        <v>0</v>
      </c>
      <c r="I65" s="287">
        <v>0</v>
      </c>
      <c r="J65" s="287">
        <v>0</v>
      </c>
      <c r="K65" s="287">
        <v>0</v>
      </c>
      <c r="L65" s="287">
        <v>0</v>
      </c>
      <c r="M65" s="287">
        <v>0</v>
      </c>
      <c r="N65" s="287">
        <v>0</v>
      </c>
      <c r="O65" s="287">
        <v>0</v>
      </c>
      <c r="P65" s="287">
        <v>0</v>
      </c>
      <c r="Q65" s="287">
        <v>0</v>
      </c>
      <c r="R65" s="287">
        <v>0</v>
      </c>
      <c r="S65" s="287">
        <v>0</v>
      </c>
      <c r="T65" s="287">
        <v>0</v>
      </c>
      <c r="U65" s="287">
        <v>786661.09</v>
      </c>
      <c r="V65" s="287">
        <v>0</v>
      </c>
      <c r="W65" s="287">
        <v>0</v>
      </c>
      <c r="X65" s="287">
        <v>0</v>
      </c>
      <c r="Y65" s="287">
        <v>0</v>
      </c>
      <c r="Z65" s="287">
        <v>0</v>
      </c>
      <c r="AA65" s="287">
        <v>0</v>
      </c>
      <c r="AB65" s="287">
        <v>0</v>
      </c>
      <c r="AC65" s="287">
        <v>0</v>
      </c>
      <c r="AD65" s="287">
        <v>0</v>
      </c>
    </row>
    <row r="66" spans="1:30" x14ac:dyDescent="0.15">
      <c r="A66" s="287">
        <v>1080</v>
      </c>
      <c r="B66" s="287" t="s">
        <v>517</v>
      </c>
      <c r="C66" s="287">
        <v>966032.12</v>
      </c>
      <c r="D66" s="287">
        <v>0</v>
      </c>
      <c r="E66" s="287">
        <v>0</v>
      </c>
      <c r="F66" s="287">
        <v>0</v>
      </c>
      <c r="G66" s="287">
        <v>0</v>
      </c>
      <c r="H66" s="287">
        <v>0</v>
      </c>
      <c r="I66" s="287">
        <v>0</v>
      </c>
      <c r="J66" s="287">
        <v>0</v>
      </c>
      <c r="K66" s="287">
        <v>0</v>
      </c>
      <c r="L66" s="287">
        <v>0</v>
      </c>
      <c r="M66" s="287">
        <v>0</v>
      </c>
      <c r="N66" s="287">
        <v>0</v>
      </c>
      <c r="O66" s="287">
        <v>0</v>
      </c>
      <c r="P66" s="287">
        <v>0</v>
      </c>
      <c r="Q66" s="287">
        <v>0</v>
      </c>
      <c r="R66" s="287">
        <v>0</v>
      </c>
      <c r="S66" s="287">
        <v>0</v>
      </c>
      <c r="T66" s="287">
        <v>0</v>
      </c>
      <c r="U66" s="287">
        <v>966032.12</v>
      </c>
      <c r="V66" s="287">
        <v>0</v>
      </c>
      <c r="W66" s="287">
        <v>0</v>
      </c>
      <c r="X66" s="287">
        <v>0</v>
      </c>
      <c r="Y66" s="287">
        <v>0</v>
      </c>
      <c r="Z66" s="287">
        <v>0</v>
      </c>
      <c r="AA66" s="287">
        <v>0</v>
      </c>
      <c r="AB66" s="287">
        <v>0</v>
      </c>
      <c r="AC66" s="287">
        <v>0</v>
      </c>
      <c r="AD66" s="287">
        <v>0</v>
      </c>
    </row>
    <row r="67" spans="1:30" x14ac:dyDescent="0.15">
      <c r="A67" s="287">
        <v>1085</v>
      </c>
      <c r="B67" s="287" t="s">
        <v>518</v>
      </c>
      <c r="C67" s="287">
        <v>806975.58</v>
      </c>
      <c r="D67" s="287">
        <v>0</v>
      </c>
      <c r="E67" s="287">
        <v>0</v>
      </c>
      <c r="F67" s="287">
        <v>0</v>
      </c>
      <c r="G67" s="287">
        <v>0</v>
      </c>
      <c r="H67" s="287">
        <v>0</v>
      </c>
      <c r="I67" s="287">
        <v>0</v>
      </c>
      <c r="J67" s="287">
        <v>0</v>
      </c>
      <c r="K67" s="287">
        <v>5770.56</v>
      </c>
      <c r="L67" s="287">
        <v>0</v>
      </c>
      <c r="M67" s="287">
        <v>0</v>
      </c>
      <c r="N67" s="287">
        <v>0</v>
      </c>
      <c r="O67" s="287">
        <v>0</v>
      </c>
      <c r="P67" s="287">
        <v>0</v>
      </c>
      <c r="Q67" s="287">
        <v>0</v>
      </c>
      <c r="R67" s="287">
        <v>0</v>
      </c>
      <c r="S67" s="287">
        <v>0</v>
      </c>
      <c r="T67" s="287">
        <v>0</v>
      </c>
      <c r="U67" s="287">
        <v>784093.8</v>
      </c>
      <c r="V67" s="287">
        <v>0</v>
      </c>
      <c r="W67" s="287">
        <v>0</v>
      </c>
      <c r="X67" s="287">
        <v>0</v>
      </c>
      <c r="Y67" s="287">
        <v>22881.78</v>
      </c>
      <c r="Z67" s="287">
        <v>5770.56</v>
      </c>
      <c r="AA67" s="287">
        <v>0</v>
      </c>
      <c r="AB67" s="287">
        <v>0</v>
      </c>
      <c r="AC67" s="287">
        <v>0</v>
      </c>
      <c r="AD67" s="287">
        <v>0</v>
      </c>
    </row>
    <row r="68" spans="1:30" x14ac:dyDescent="0.15">
      <c r="A68" s="287">
        <v>1092</v>
      </c>
      <c r="B68" s="287" t="s">
        <v>519</v>
      </c>
      <c r="C68" s="287">
        <v>4764123.99</v>
      </c>
      <c r="D68" s="287">
        <v>0</v>
      </c>
      <c r="E68" s="287">
        <v>0</v>
      </c>
      <c r="F68" s="287">
        <v>0</v>
      </c>
      <c r="G68" s="287">
        <v>0</v>
      </c>
      <c r="H68" s="287">
        <v>0</v>
      </c>
      <c r="I68" s="287">
        <v>0</v>
      </c>
      <c r="J68" s="287">
        <v>0</v>
      </c>
      <c r="K68" s="287">
        <v>0</v>
      </c>
      <c r="L68" s="287">
        <v>0</v>
      </c>
      <c r="M68" s="287">
        <v>0</v>
      </c>
      <c r="N68" s="287">
        <v>0</v>
      </c>
      <c r="O68" s="287">
        <v>0</v>
      </c>
      <c r="P68" s="287">
        <v>0</v>
      </c>
      <c r="Q68" s="287">
        <v>0</v>
      </c>
      <c r="R68" s="287">
        <v>0</v>
      </c>
      <c r="S68" s="287">
        <v>0</v>
      </c>
      <c r="T68" s="287">
        <v>0</v>
      </c>
      <c r="U68" s="287">
        <v>4764123.99</v>
      </c>
      <c r="V68" s="287">
        <v>0</v>
      </c>
      <c r="W68" s="287">
        <v>0</v>
      </c>
      <c r="X68" s="287">
        <v>0</v>
      </c>
      <c r="Y68" s="287">
        <v>0</v>
      </c>
      <c r="Z68" s="287">
        <v>0</v>
      </c>
      <c r="AA68" s="287">
        <v>0</v>
      </c>
      <c r="AB68" s="287">
        <v>0</v>
      </c>
      <c r="AC68" s="287">
        <v>0</v>
      </c>
      <c r="AD68" s="287">
        <v>0</v>
      </c>
    </row>
    <row r="69" spans="1:30" x14ac:dyDescent="0.15">
      <c r="A69" s="287">
        <v>1120</v>
      </c>
      <c r="B69" s="287" t="s">
        <v>520</v>
      </c>
      <c r="C69" s="287">
        <v>333919.31</v>
      </c>
      <c r="D69" s="287">
        <v>0</v>
      </c>
      <c r="E69" s="287">
        <v>0</v>
      </c>
      <c r="F69" s="287">
        <v>0</v>
      </c>
      <c r="G69" s="287">
        <v>0</v>
      </c>
      <c r="H69" s="287">
        <v>0</v>
      </c>
      <c r="I69" s="287">
        <v>0</v>
      </c>
      <c r="J69" s="287">
        <v>0</v>
      </c>
      <c r="K69" s="287">
        <v>3305.37</v>
      </c>
      <c r="L69" s="287">
        <v>0</v>
      </c>
      <c r="M69" s="287">
        <v>0</v>
      </c>
      <c r="N69" s="287">
        <v>0</v>
      </c>
      <c r="O69" s="287">
        <v>0</v>
      </c>
      <c r="P69" s="287">
        <v>0</v>
      </c>
      <c r="Q69" s="287">
        <v>0</v>
      </c>
      <c r="R69" s="287">
        <v>0</v>
      </c>
      <c r="S69" s="287">
        <v>0</v>
      </c>
      <c r="T69" s="287">
        <v>0</v>
      </c>
      <c r="U69" s="287">
        <v>258919.31</v>
      </c>
      <c r="V69" s="287">
        <v>0</v>
      </c>
      <c r="W69" s="287">
        <v>75000</v>
      </c>
      <c r="X69" s="287">
        <v>0</v>
      </c>
      <c r="Y69" s="287">
        <v>0</v>
      </c>
      <c r="Z69" s="287">
        <v>3305.37</v>
      </c>
      <c r="AA69" s="287">
        <v>0</v>
      </c>
      <c r="AB69" s="287">
        <v>0</v>
      </c>
      <c r="AC69" s="287">
        <v>0</v>
      </c>
      <c r="AD69" s="287">
        <v>0</v>
      </c>
    </row>
    <row r="70" spans="1:30" x14ac:dyDescent="0.15">
      <c r="A70" s="287">
        <v>1127</v>
      </c>
      <c r="B70" s="287" t="s">
        <v>521</v>
      </c>
      <c r="C70" s="287">
        <v>716798.13</v>
      </c>
      <c r="D70" s="287">
        <v>0</v>
      </c>
      <c r="E70" s="287">
        <v>0</v>
      </c>
      <c r="F70" s="287">
        <v>0</v>
      </c>
      <c r="G70" s="287">
        <v>0</v>
      </c>
      <c r="H70" s="287">
        <v>0</v>
      </c>
      <c r="I70" s="287">
        <v>0</v>
      </c>
      <c r="J70" s="287">
        <v>0</v>
      </c>
      <c r="K70" s="287">
        <v>0</v>
      </c>
      <c r="L70" s="287">
        <v>0</v>
      </c>
      <c r="M70" s="287">
        <v>0</v>
      </c>
      <c r="N70" s="287">
        <v>0</v>
      </c>
      <c r="O70" s="287">
        <v>0</v>
      </c>
      <c r="P70" s="287">
        <v>0</v>
      </c>
      <c r="Q70" s="287">
        <v>0</v>
      </c>
      <c r="R70" s="287">
        <v>0</v>
      </c>
      <c r="S70" s="287">
        <v>0</v>
      </c>
      <c r="T70" s="287">
        <v>0</v>
      </c>
      <c r="U70" s="287">
        <v>560837.94999999995</v>
      </c>
      <c r="V70" s="287">
        <v>55347</v>
      </c>
      <c r="W70" s="287">
        <v>100000</v>
      </c>
      <c r="X70" s="287">
        <v>613.17999999999995</v>
      </c>
      <c r="Y70" s="287">
        <v>0</v>
      </c>
      <c r="Z70" s="287">
        <v>0</v>
      </c>
      <c r="AA70" s="287">
        <v>0</v>
      </c>
      <c r="AB70" s="287">
        <v>0</v>
      </c>
      <c r="AC70" s="287">
        <v>0</v>
      </c>
      <c r="AD70" s="287">
        <v>0</v>
      </c>
    </row>
    <row r="71" spans="1:30" x14ac:dyDescent="0.15">
      <c r="A71" s="287">
        <v>1134</v>
      </c>
      <c r="B71" s="287" t="s">
        <v>522</v>
      </c>
      <c r="C71" s="287">
        <v>1493833.8</v>
      </c>
      <c r="D71" s="287">
        <v>0</v>
      </c>
      <c r="E71" s="287">
        <v>0</v>
      </c>
      <c r="F71" s="287">
        <v>0</v>
      </c>
      <c r="G71" s="287">
        <v>0</v>
      </c>
      <c r="H71" s="287">
        <v>0</v>
      </c>
      <c r="I71" s="287">
        <v>0</v>
      </c>
      <c r="J71" s="287">
        <v>0</v>
      </c>
      <c r="K71" s="287">
        <v>0</v>
      </c>
      <c r="L71" s="287">
        <v>0</v>
      </c>
      <c r="M71" s="287">
        <v>0</v>
      </c>
      <c r="N71" s="287">
        <v>0</v>
      </c>
      <c r="O71" s="287">
        <v>0</v>
      </c>
      <c r="P71" s="287">
        <v>0</v>
      </c>
      <c r="Q71" s="287">
        <v>0</v>
      </c>
      <c r="R71" s="287">
        <v>0</v>
      </c>
      <c r="S71" s="287">
        <v>0</v>
      </c>
      <c r="T71" s="287">
        <v>0</v>
      </c>
      <c r="U71" s="287">
        <v>1493833.8</v>
      </c>
      <c r="V71" s="287">
        <v>0</v>
      </c>
      <c r="W71" s="287">
        <v>0</v>
      </c>
      <c r="X71" s="287">
        <v>0</v>
      </c>
      <c r="Y71" s="287">
        <v>0</v>
      </c>
      <c r="Z71" s="287">
        <v>0</v>
      </c>
      <c r="AA71" s="287">
        <v>0</v>
      </c>
      <c r="AB71" s="287">
        <v>0</v>
      </c>
      <c r="AC71" s="287">
        <v>0</v>
      </c>
      <c r="AD71" s="287">
        <v>0</v>
      </c>
    </row>
    <row r="72" spans="1:30" x14ac:dyDescent="0.15">
      <c r="A72" s="287">
        <v>1141</v>
      </c>
      <c r="B72" s="287" t="s">
        <v>523</v>
      </c>
      <c r="C72" s="287">
        <v>1794968.4</v>
      </c>
      <c r="D72" s="287">
        <v>0</v>
      </c>
      <c r="E72" s="287">
        <v>0</v>
      </c>
      <c r="F72" s="287">
        <v>0</v>
      </c>
      <c r="G72" s="287">
        <v>0</v>
      </c>
      <c r="H72" s="287">
        <v>0</v>
      </c>
      <c r="I72" s="287">
        <v>0</v>
      </c>
      <c r="J72" s="287">
        <v>0</v>
      </c>
      <c r="K72" s="287">
        <v>0</v>
      </c>
      <c r="L72" s="287">
        <v>0</v>
      </c>
      <c r="M72" s="287">
        <v>0</v>
      </c>
      <c r="N72" s="287">
        <v>0</v>
      </c>
      <c r="O72" s="287">
        <v>0</v>
      </c>
      <c r="P72" s="287">
        <v>0</v>
      </c>
      <c r="Q72" s="287">
        <v>0</v>
      </c>
      <c r="R72" s="287">
        <v>0</v>
      </c>
      <c r="S72" s="287">
        <v>0</v>
      </c>
      <c r="T72" s="287">
        <v>0</v>
      </c>
      <c r="U72" s="287">
        <v>1794968.4</v>
      </c>
      <c r="V72" s="287">
        <v>0</v>
      </c>
      <c r="W72" s="287">
        <v>0</v>
      </c>
      <c r="X72" s="287">
        <v>0</v>
      </c>
      <c r="Y72" s="287">
        <v>0</v>
      </c>
      <c r="Z72" s="287">
        <v>0</v>
      </c>
      <c r="AA72" s="287">
        <v>0</v>
      </c>
      <c r="AB72" s="287">
        <v>0</v>
      </c>
      <c r="AC72" s="287">
        <v>0</v>
      </c>
      <c r="AD72" s="287">
        <v>0</v>
      </c>
    </row>
    <row r="73" spans="1:30" x14ac:dyDescent="0.15">
      <c r="A73" s="287">
        <v>1155</v>
      </c>
      <c r="B73" s="287" t="s">
        <v>524</v>
      </c>
      <c r="C73" s="287">
        <v>661704.6</v>
      </c>
      <c r="D73" s="287">
        <v>0</v>
      </c>
      <c r="E73" s="287">
        <v>0</v>
      </c>
      <c r="F73" s="287">
        <v>0</v>
      </c>
      <c r="G73" s="287">
        <v>0</v>
      </c>
      <c r="H73" s="287">
        <v>0</v>
      </c>
      <c r="I73" s="287">
        <v>0</v>
      </c>
      <c r="J73" s="287">
        <v>0</v>
      </c>
      <c r="K73" s="287">
        <v>0</v>
      </c>
      <c r="L73" s="287">
        <v>0</v>
      </c>
      <c r="M73" s="287">
        <v>0</v>
      </c>
      <c r="N73" s="287">
        <v>0</v>
      </c>
      <c r="O73" s="287">
        <v>0</v>
      </c>
      <c r="P73" s="287">
        <v>0</v>
      </c>
      <c r="Q73" s="287">
        <v>0</v>
      </c>
      <c r="R73" s="287">
        <v>0</v>
      </c>
      <c r="S73" s="287">
        <v>0</v>
      </c>
      <c r="T73" s="287">
        <v>0</v>
      </c>
      <c r="U73" s="287">
        <v>486929.88</v>
      </c>
      <c r="V73" s="287">
        <v>171800.52</v>
      </c>
      <c r="W73" s="287">
        <v>0</v>
      </c>
      <c r="X73" s="287">
        <v>2974.2</v>
      </c>
      <c r="Y73" s="287">
        <v>0</v>
      </c>
      <c r="Z73" s="287">
        <v>0</v>
      </c>
      <c r="AA73" s="287">
        <v>0</v>
      </c>
      <c r="AB73" s="287">
        <v>0</v>
      </c>
      <c r="AC73" s="287">
        <v>0</v>
      </c>
      <c r="AD73" s="287">
        <v>0</v>
      </c>
    </row>
    <row r="74" spans="1:30" x14ac:dyDescent="0.15">
      <c r="A74" s="287">
        <v>1162</v>
      </c>
      <c r="B74" s="287" t="s">
        <v>525</v>
      </c>
      <c r="C74" s="287">
        <v>1227829.54</v>
      </c>
      <c r="D74" s="287">
        <v>0</v>
      </c>
      <c r="E74" s="287">
        <v>0</v>
      </c>
      <c r="F74" s="287">
        <v>0</v>
      </c>
      <c r="G74" s="287">
        <v>0</v>
      </c>
      <c r="H74" s="287">
        <v>0</v>
      </c>
      <c r="I74" s="287">
        <v>0</v>
      </c>
      <c r="J74" s="287">
        <v>0</v>
      </c>
      <c r="K74" s="287">
        <v>0</v>
      </c>
      <c r="L74" s="287">
        <v>0</v>
      </c>
      <c r="M74" s="287">
        <v>0</v>
      </c>
      <c r="N74" s="287">
        <v>0</v>
      </c>
      <c r="O74" s="287">
        <v>0</v>
      </c>
      <c r="P74" s="287">
        <v>127693.01</v>
      </c>
      <c r="Q74" s="287">
        <v>0</v>
      </c>
      <c r="R74" s="287">
        <v>0</v>
      </c>
      <c r="S74" s="287">
        <v>0</v>
      </c>
      <c r="T74" s="287">
        <v>0</v>
      </c>
      <c r="U74" s="287">
        <v>1097784.6599999999</v>
      </c>
      <c r="V74" s="287">
        <v>0</v>
      </c>
      <c r="W74" s="287">
        <v>101000</v>
      </c>
      <c r="X74" s="287">
        <v>29044.880000000001</v>
      </c>
      <c r="Y74" s="287">
        <v>0</v>
      </c>
      <c r="Z74" s="287">
        <v>0</v>
      </c>
      <c r="AA74" s="287">
        <v>0</v>
      </c>
      <c r="AB74" s="287">
        <v>127693.01</v>
      </c>
      <c r="AC74" s="287">
        <v>0</v>
      </c>
      <c r="AD74" s="287">
        <v>0</v>
      </c>
    </row>
    <row r="75" spans="1:30" x14ac:dyDescent="0.15">
      <c r="A75" s="287">
        <v>1169</v>
      </c>
      <c r="B75" s="287" t="s">
        <v>526</v>
      </c>
      <c r="C75" s="287">
        <v>743050.81</v>
      </c>
      <c r="D75" s="287">
        <v>0</v>
      </c>
      <c r="E75" s="287">
        <v>0</v>
      </c>
      <c r="F75" s="287">
        <v>0</v>
      </c>
      <c r="G75" s="287">
        <v>0</v>
      </c>
      <c r="H75" s="287">
        <v>0</v>
      </c>
      <c r="I75" s="287">
        <v>0</v>
      </c>
      <c r="J75" s="287">
        <v>0</v>
      </c>
      <c r="K75" s="287">
        <v>0</v>
      </c>
      <c r="L75" s="287">
        <v>0</v>
      </c>
      <c r="M75" s="287">
        <v>0</v>
      </c>
      <c r="N75" s="287">
        <v>0</v>
      </c>
      <c r="O75" s="287">
        <v>0</v>
      </c>
      <c r="P75" s="287">
        <v>0</v>
      </c>
      <c r="Q75" s="287">
        <v>0</v>
      </c>
      <c r="R75" s="287">
        <v>0</v>
      </c>
      <c r="S75" s="287">
        <v>0</v>
      </c>
      <c r="T75" s="287">
        <v>0</v>
      </c>
      <c r="U75" s="287">
        <v>580207.52</v>
      </c>
      <c r="V75" s="287">
        <v>0</v>
      </c>
      <c r="W75" s="287">
        <v>162843.29</v>
      </c>
      <c r="X75" s="287">
        <v>0</v>
      </c>
      <c r="Y75" s="287">
        <v>0</v>
      </c>
      <c r="Z75" s="287">
        <v>0</v>
      </c>
      <c r="AA75" s="287">
        <v>0</v>
      </c>
      <c r="AB75" s="287">
        <v>0</v>
      </c>
      <c r="AC75" s="287">
        <v>0</v>
      </c>
      <c r="AD75" s="287">
        <v>0</v>
      </c>
    </row>
    <row r="76" spans="1:30" x14ac:dyDescent="0.15">
      <c r="A76" s="287">
        <v>1176</v>
      </c>
      <c r="B76" s="287" t="s">
        <v>527</v>
      </c>
      <c r="C76" s="287">
        <v>744720.32</v>
      </c>
      <c r="D76" s="287">
        <v>0</v>
      </c>
      <c r="E76" s="287">
        <v>0</v>
      </c>
      <c r="F76" s="287">
        <v>0</v>
      </c>
      <c r="G76" s="287">
        <v>0</v>
      </c>
      <c r="H76" s="287">
        <v>0</v>
      </c>
      <c r="I76" s="287">
        <v>0</v>
      </c>
      <c r="J76" s="287">
        <v>0</v>
      </c>
      <c r="K76" s="287">
        <v>0</v>
      </c>
      <c r="L76" s="287">
        <v>0</v>
      </c>
      <c r="M76" s="287">
        <v>0</v>
      </c>
      <c r="N76" s="287">
        <v>0</v>
      </c>
      <c r="O76" s="287">
        <v>0</v>
      </c>
      <c r="P76" s="287">
        <v>0</v>
      </c>
      <c r="Q76" s="287">
        <v>0</v>
      </c>
      <c r="R76" s="287">
        <v>0</v>
      </c>
      <c r="S76" s="287">
        <v>0</v>
      </c>
      <c r="T76" s="287">
        <v>0</v>
      </c>
      <c r="U76" s="287">
        <v>708358.35</v>
      </c>
      <c r="V76" s="287">
        <v>35861.97</v>
      </c>
      <c r="W76" s="287">
        <v>500</v>
      </c>
      <c r="X76" s="287">
        <v>0</v>
      </c>
      <c r="Y76" s="287">
        <v>0</v>
      </c>
      <c r="Z76" s="287">
        <v>0</v>
      </c>
      <c r="AA76" s="287">
        <v>0</v>
      </c>
      <c r="AB76" s="287">
        <v>0</v>
      </c>
      <c r="AC76" s="287">
        <v>0</v>
      </c>
      <c r="AD76" s="287">
        <v>0</v>
      </c>
    </row>
    <row r="77" spans="1:30" x14ac:dyDescent="0.15">
      <c r="A77" s="287">
        <v>1183</v>
      </c>
      <c r="B77" s="287" t="s">
        <v>528</v>
      </c>
      <c r="C77" s="287">
        <v>1621137.11</v>
      </c>
      <c r="D77" s="287">
        <v>0</v>
      </c>
      <c r="E77" s="287">
        <v>0</v>
      </c>
      <c r="F77" s="287">
        <v>0</v>
      </c>
      <c r="G77" s="287">
        <v>0</v>
      </c>
      <c r="H77" s="287">
        <v>0</v>
      </c>
      <c r="I77" s="287">
        <v>0</v>
      </c>
      <c r="J77" s="287">
        <v>0</v>
      </c>
      <c r="K77" s="287">
        <v>0</v>
      </c>
      <c r="L77" s="287">
        <v>0</v>
      </c>
      <c r="M77" s="287">
        <v>0</v>
      </c>
      <c r="N77" s="287">
        <v>0</v>
      </c>
      <c r="O77" s="287">
        <v>0</v>
      </c>
      <c r="P77" s="287">
        <v>0</v>
      </c>
      <c r="Q77" s="287">
        <v>0</v>
      </c>
      <c r="R77" s="287">
        <v>0</v>
      </c>
      <c r="S77" s="287">
        <v>0</v>
      </c>
      <c r="T77" s="287">
        <v>0</v>
      </c>
      <c r="U77" s="287">
        <v>1601216.49</v>
      </c>
      <c r="V77" s="287">
        <v>0</v>
      </c>
      <c r="W77" s="287">
        <v>0</v>
      </c>
      <c r="X77" s="287">
        <v>19920.62</v>
      </c>
      <c r="Y77" s="287">
        <v>0</v>
      </c>
      <c r="Z77" s="287">
        <v>0</v>
      </c>
      <c r="AA77" s="287">
        <v>0</v>
      </c>
      <c r="AB77" s="287">
        <v>0</v>
      </c>
      <c r="AC77" s="287">
        <v>0</v>
      </c>
      <c r="AD77" s="287">
        <v>0</v>
      </c>
    </row>
    <row r="78" spans="1:30" x14ac:dyDescent="0.15">
      <c r="A78" s="287">
        <v>1204</v>
      </c>
      <c r="B78" s="287" t="s">
        <v>529</v>
      </c>
      <c r="C78" s="287">
        <v>937650.83</v>
      </c>
      <c r="D78" s="287">
        <v>0</v>
      </c>
      <c r="E78" s="287">
        <v>0</v>
      </c>
      <c r="F78" s="287">
        <v>0</v>
      </c>
      <c r="G78" s="287">
        <v>0</v>
      </c>
      <c r="H78" s="287">
        <v>0</v>
      </c>
      <c r="I78" s="287">
        <v>0</v>
      </c>
      <c r="J78" s="287">
        <v>0</v>
      </c>
      <c r="K78" s="287">
        <v>1325.84</v>
      </c>
      <c r="L78" s="287">
        <v>0</v>
      </c>
      <c r="M78" s="287">
        <v>0</v>
      </c>
      <c r="N78" s="287">
        <v>0</v>
      </c>
      <c r="O78" s="287">
        <v>0</v>
      </c>
      <c r="P78" s="287">
        <v>0</v>
      </c>
      <c r="Q78" s="287">
        <v>0</v>
      </c>
      <c r="R78" s="287">
        <v>0</v>
      </c>
      <c r="S78" s="287">
        <v>0</v>
      </c>
      <c r="T78" s="287">
        <v>0</v>
      </c>
      <c r="U78" s="287">
        <v>536200.82999999996</v>
      </c>
      <c r="V78" s="287">
        <v>0</v>
      </c>
      <c r="W78" s="287">
        <v>401450</v>
      </c>
      <c r="X78" s="287">
        <v>0</v>
      </c>
      <c r="Y78" s="287">
        <v>0</v>
      </c>
      <c r="Z78" s="287">
        <v>1325.84</v>
      </c>
      <c r="AA78" s="287">
        <v>0</v>
      </c>
      <c r="AB78" s="287">
        <v>0</v>
      </c>
      <c r="AC78" s="287">
        <v>0</v>
      </c>
      <c r="AD78" s="287">
        <v>0</v>
      </c>
    </row>
    <row r="79" spans="1:30" x14ac:dyDescent="0.15">
      <c r="A79" s="287">
        <v>1218</v>
      </c>
      <c r="B79" s="287" t="s">
        <v>530</v>
      </c>
      <c r="C79" s="287">
        <v>1484381.6</v>
      </c>
      <c r="D79" s="287">
        <v>0</v>
      </c>
      <c r="E79" s="287">
        <v>0</v>
      </c>
      <c r="F79" s="287">
        <v>0</v>
      </c>
      <c r="G79" s="287">
        <v>0</v>
      </c>
      <c r="H79" s="287">
        <v>0</v>
      </c>
      <c r="I79" s="287">
        <v>0</v>
      </c>
      <c r="J79" s="287">
        <v>0</v>
      </c>
      <c r="K79" s="287">
        <v>0</v>
      </c>
      <c r="L79" s="287">
        <v>0</v>
      </c>
      <c r="M79" s="287">
        <v>0</v>
      </c>
      <c r="N79" s="287">
        <v>0</v>
      </c>
      <c r="O79" s="287">
        <v>0</v>
      </c>
      <c r="P79" s="287">
        <v>0</v>
      </c>
      <c r="Q79" s="287">
        <v>0</v>
      </c>
      <c r="R79" s="287">
        <v>0</v>
      </c>
      <c r="S79" s="287">
        <v>0</v>
      </c>
      <c r="T79" s="287">
        <v>0</v>
      </c>
      <c r="U79" s="287">
        <v>1245834.8</v>
      </c>
      <c r="V79" s="287">
        <v>0</v>
      </c>
      <c r="W79" s="287">
        <v>50500</v>
      </c>
      <c r="X79" s="287">
        <v>188046.8</v>
      </c>
      <c r="Y79" s="287">
        <v>0</v>
      </c>
      <c r="Z79" s="287">
        <v>0</v>
      </c>
      <c r="AA79" s="287">
        <v>0</v>
      </c>
      <c r="AB79" s="287">
        <v>0</v>
      </c>
      <c r="AC79" s="287">
        <v>0</v>
      </c>
      <c r="AD79" s="287">
        <v>0</v>
      </c>
    </row>
    <row r="80" spans="1:30" x14ac:dyDescent="0.15">
      <c r="A80" s="287">
        <v>1232</v>
      </c>
      <c r="B80" s="287" t="s">
        <v>531</v>
      </c>
      <c r="C80" s="287">
        <v>663324.26</v>
      </c>
      <c r="D80" s="287">
        <v>0</v>
      </c>
      <c r="E80" s="287">
        <v>0</v>
      </c>
      <c r="F80" s="287">
        <v>0</v>
      </c>
      <c r="G80" s="287">
        <v>0</v>
      </c>
      <c r="H80" s="287">
        <v>0</v>
      </c>
      <c r="I80" s="287">
        <v>0</v>
      </c>
      <c r="J80" s="287">
        <v>0</v>
      </c>
      <c r="K80" s="287">
        <v>0</v>
      </c>
      <c r="L80" s="287">
        <v>0</v>
      </c>
      <c r="M80" s="287">
        <v>0</v>
      </c>
      <c r="N80" s="287">
        <v>0</v>
      </c>
      <c r="O80" s="287">
        <v>0</v>
      </c>
      <c r="P80" s="287">
        <v>0</v>
      </c>
      <c r="Q80" s="287">
        <v>0</v>
      </c>
      <c r="R80" s="287">
        <v>0</v>
      </c>
      <c r="S80" s="287">
        <v>0</v>
      </c>
      <c r="T80" s="287">
        <v>0</v>
      </c>
      <c r="U80" s="287">
        <v>661809.75</v>
      </c>
      <c r="V80" s="287">
        <v>0</v>
      </c>
      <c r="W80" s="287">
        <v>0</v>
      </c>
      <c r="X80" s="287">
        <v>1514.51</v>
      </c>
      <c r="Y80" s="287">
        <v>0</v>
      </c>
      <c r="Z80" s="287">
        <v>0</v>
      </c>
      <c r="AA80" s="287">
        <v>0</v>
      </c>
      <c r="AB80" s="287">
        <v>0</v>
      </c>
      <c r="AC80" s="287">
        <v>0</v>
      </c>
      <c r="AD80" s="287">
        <v>0</v>
      </c>
    </row>
    <row r="81" spans="1:30" x14ac:dyDescent="0.15">
      <c r="A81" s="287">
        <v>1246</v>
      </c>
      <c r="B81" s="287" t="s">
        <v>532</v>
      </c>
      <c r="C81" s="287">
        <v>1200219.73</v>
      </c>
      <c r="D81" s="287">
        <v>0</v>
      </c>
      <c r="E81" s="287">
        <v>0</v>
      </c>
      <c r="F81" s="287">
        <v>0</v>
      </c>
      <c r="G81" s="287">
        <v>0</v>
      </c>
      <c r="H81" s="287">
        <v>0</v>
      </c>
      <c r="I81" s="287">
        <v>0</v>
      </c>
      <c r="J81" s="287">
        <v>0</v>
      </c>
      <c r="K81" s="287">
        <v>0</v>
      </c>
      <c r="L81" s="287">
        <v>0</v>
      </c>
      <c r="M81" s="287">
        <v>0</v>
      </c>
      <c r="N81" s="287">
        <v>0</v>
      </c>
      <c r="O81" s="287">
        <v>0</v>
      </c>
      <c r="P81" s="287">
        <v>0</v>
      </c>
      <c r="Q81" s="287">
        <v>0</v>
      </c>
      <c r="R81" s="287">
        <v>0</v>
      </c>
      <c r="S81" s="287">
        <v>0</v>
      </c>
      <c r="T81" s="287">
        <v>0</v>
      </c>
      <c r="U81" s="287">
        <v>1060724.73</v>
      </c>
      <c r="V81" s="287">
        <v>139495</v>
      </c>
      <c r="W81" s="287">
        <v>0</v>
      </c>
      <c r="X81" s="287">
        <v>0</v>
      </c>
      <c r="Y81" s="287">
        <v>0</v>
      </c>
      <c r="Z81" s="287">
        <v>0</v>
      </c>
      <c r="AA81" s="287">
        <v>0</v>
      </c>
      <c r="AB81" s="287">
        <v>0</v>
      </c>
      <c r="AC81" s="287">
        <v>0</v>
      </c>
      <c r="AD81" s="287">
        <v>0</v>
      </c>
    </row>
    <row r="82" spans="1:30" x14ac:dyDescent="0.15">
      <c r="A82" s="287">
        <v>1253</v>
      </c>
      <c r="B82" s="287" t="s">
        <v>533</v>
      </c>
      <c r="C82" s="287">
        <v>3412827.26</v>
      </c>
      <c r="D82" s="287">
        <v>0</v>
      </c>
      <c r="E82" s="287">
        <v>0</v>
      </c>
      <c r="F82" s="287">
        <v>0</v>
      </c>
      <c r="G82" s="287">
        <v>0</v>
      </c>
      <c r="H82" s="287">
        <v>0</v>
      </c>
      <c r="I82" s="287">
        <v>0</v>
      </c>
      <c r="J82" s="287">
        <v>0</v>
      </c>
      <c r="K82" s="287">
        <v>0</v>
      </c>
      <c r="L82" s="287">
        <v>0</v>
      </c>
      <c r="M82" s="287">
        <v>0</v>
      </c>
      <c r="N82" s="287">
        <v>0</v>
      </c>
      <c r="O82" s="287">
        <v>0</v>
      </c>
      <c r="P82" s="287">
        <v>0</v>
      </c>
      <c r="Q82" s="287">
        <v>0</v>
      </c>
      <c r="R82" s="287">
        <v>0</v>
      </c>
      <c r="S82" s="287">
        <v>0</v>
      </c>
      <c r="T82" s="287">
        <v>0</v>
      </c>
      <c r="U82" s="287">
        <v>3348709.98</v>
      </c>
      <c r="V82" s="287">
        <v>0</v>
      </c>
      <c r="W82" s="287">
        <v>0</v>
      </c>
      <c r="X82" s="287">
        <v>0</v>
      </c>
      <c r="Y82" s="287">
        <v>64117.279999999999</v>
      </c>
      <c r="Z82" s="287">
        <v>0</v>
      </c>
      <c r="AA82" s="287">
        <v>0</v>
      </c>
      <c r="AB82" s="287">
        <v>0</v>
      </c>
      <c r="AC82" s="287">
        <v>0</v>
      </c>
      <c r="AD82" s="287">
        <v>0</v>
      </c>
    </row>
    <row r="83" spans="1:30" x14ac:dyDescent="0.15">
      <c r="A83" s="287">
        <v>1260</v>
      </c>
      <c r="B83" s="287" t="s">
        <v>534</v>
      </c>
      <c r="C83" s="287">
        <v>1289033.71</v>
      </c>
      <c r="D83" s="287">
        <v>0</v>
      </c>
      <c r="E83" s="287">
        <v>0</v>
      </c>
      <c r="F83" s="287">
        <v>0</v>
      </c>
      <c r="G83" s="287">
        <v>0</v>
      </c>
      <c r="H83" s="287">
        <v>0</v>
      </c>
      <c r="I83" s="287">
        <v>0</v>
      </c>
      <c r="J83" s="287">
        <v>0</v>
      </c>
      <c r="K83" s="287">
        <v>0</v>
      </c>
      <c r="L83" s="287">
        <v>0</v>
      </c>
      <c r="M83" s="287">
        <v>0</v>
      </c>
      <c r="N83" s="287">
        <v>0</v>
      </c>
      <c r="O83" s="287">
        <v>0</v>
      </c>
      <c r="P83" s="287">
        <v>0</v>
      </c>
      <c r="Q83" s="287">
        <v>0</v>
      </c>
      <c r="R83" s="287">
        <v>0</v>
      </c>
      <c r="S83" s="287">
        <v>0</v>
      </c>
      <c r="T83" s="287">
        <v>0</v>
      </c>
      <c r="U83" s="287">
        <v>1214033.71</v>
      </c>
      <c r="V83" s="287">
        <v>75000</v>
      </c>
      <c r="W83" s="287">
        <v>0</v>
      </c>
      <c r="X83" s="287">
        <v>0</v>
      </c>
      <c r="Y83" s="287">
        <v>0</v>
      </c>
      <c r="Z83" s="287">
        <v>0</v>
      </c>
      <c r="AA83" s="287">
        <v>0</v>
      </c>
      <c r="AB83" s="287">
        <v>0</v>
      </c>
      <c r="AC83" s="287">
        <v>0</v>
      </c>
      <c r="AD83" s="287">
        <v>0</v>
      </c>
    </row>
    <row r="84" spans="1:30" x14ac:dyDescent="0.15">
      <c r="A84" s="287">
        <v>1295</v>
      </c>
      <c r="B84" s="287" t="s">
        <v>535</v>
      </c>
      <c r="C84" s="287">
        <v>870903.28</v>
      </c>
      <c r="D84" s="287">
        <v>0</v>
      </c>
      <c r="E84" s="287">
        <v>0</v>
      </c>
      <c r="F84" s="287">
        <v>0</v>
      </c>
      <c r="G84" s="287">
        <v>0</v>
      </c>
      <c r="H84" s="287">
        <v>0</v>
      </c>
      <c r="I84" s="287">
        <v>0</v>
      </c>
      <c r="J84" s="287">
        <v>0</v>
      </c>
      <c r="K84" s="287">
        <v>0</v>
      </c>
      <c r="L84" s="287">
        <v>0</v>
      </c>
      <c r="M84" s="287">
        <v>0</v>
      </c>
      <c r="N84" s="287">
        <v>0</v>
      </c>
      <c r="O84" s="287">
        <v>0</v>
      </c>
      <c r="P84" s="287">
        <v>0</v>
      </c>
      <c r="Q84" s="287">
        <v>0</v>
      </c>
      <c r="R84" s="287">
        <v>0</v>
      </c>
      <c r="S84" s="287">
        <v>0</v>
      </c>
      <c r="T84" s="287">
        <v>0</v>
      </c>
      <c r="U84" s="287">
        <v>570903.28</v>
      </c>
      <c r="V84" s="287">
        <v>0</v>
      </c>
      <c r="W84" s="287">
        <v>300000</v>
      </c>
      <c r="X84" s="287">
        <v>0</v>
      </c>
      <c r="Y84" s="287">
        <v>0</v>
      </c>
      <c r="Z84" s="287">
        <v>0</v>
      </c>
      <c r="AA84" s="287">
        <v>0</v>
      </c>
      <c r="AB84" s="287">
        <v>0</v>
      </c>
      <c r="AC84" s="287">
        <v>0</v>
      </c>
      <c r="AD84" s="287">
        <v>0</v>
      </c>
    </row>
    <row r="85" spans="1:30" x14ac:dyDescent="0.15">
      <c r="A85" s="287">
        <v>1309</v>
      </c>
      <c r="B85" s="287" t="s">
        <v>536</v>
      </c>
      <c r="C85" s="287">
        <v>1286709.1499999999</v>
      </c>
      <c r="D85" s="287">
        <v>0</v>
      </c>
      <c r="E85" s="287">
        <v>0</v>
      </c>
      <c r="F85" s="287">
        <v>0</v>
      </c>
      <c r="G85" s="287">
        <v>0</v>
      </c>
      <c r="H85" s="287">
        <v>0</v>
      </c>
      <c r="I85" s="287">
        <v>0</v>
      </c>
      <c r="J85" s="287">
        <v>0</v>
      </c>
      <c r="K85" s="287">
        <v>0</v>
      </c>
      <c r="L85" s="287">
        <v>0</v>
      </c>
      <c r="M85" s="287">
        <v>0</v>
      </c>
      <c r="N85" s="287">
        <v>0</v>
      </c>
      <c r="O85" s="287">
        <v>0</v>
      </c>
      <c r="P85" s="287">
        <v>0</v>
      </c>
      <c r="Q85" s="287">
        <v>0</v>
      </c>
      <c r="R85" s="287">
        <v>0</v>
      </c>
      <c r="S85" s="287">
        <v>0</v>
      </c>
      <c r="T85" s="287">
        <v>0</v>
      </c>
      <c r="U85" s="287">
        <v>1078201.56</v>
      </c>
      <c r="V85" s="287">
        <v>0</v>
      </c>
      <c r="W85" s="287">
        <v>200000</v>
      </c>
      <c r="X85" s="287">
        <v>0</v>
      </c>
      <c r="Y85" s="287">
        <v>8507.59</v>
      </c>
      <c r="Z85" s="287">
        <v>0</v>
      </c>
      <c r="AA85" s="287">
        <v>0</v>
      </c>
      <c r="AB85" s="287">
        <v>0</v>
      </c>
      <c r="AC85" s="287">
        <v>0</v>
      </c>
      <c r="AD85" s="287">
        <v>0</v>
      </c>
    </row>
    <row r="86" spans="1:30" x14ac:dyDescent="0.15">
      <c r="A86" s="287">
        <v>1316</v>
      </c>
      <c r="B86" s="287" t="s">
        <v>537</v>
      </c>
      <c r="C86" s="287">
        <v>4848528.57</v>
      </c>
      <c r="D86" s="287">
        <v>0</v>
      </c>
      <c r="E86" s="287">
        <v>0</v>
      </c>
      <c r="F86" s="287">
        <v>0</v>
      </c>
      <c r="G86" s="287">
        <v>0</v>
      </c>
      <c r="H86" s="287">
        <v>0</v>
      </c>
      <c r="I86" s="287">
        <v>2018.78</v>
      </c>
      <c r="J86" s="287">
        <v>24043.45</v>
      </c>
      <c r="K86" s="287">
        <v>0</v>
      </c>
      <c r="L86" s="287">
        <v>0</v>
      </c>
      <c r="M86" s="287">
        <v>0</v>
      </c>
      <c r="N86" s="287">
        <v>0</v>
      </c>
      <c r="O86" s="287">
        <v>0</v>
      </c>
      <c r="P86" s="287">
        <v>0</v>
      </c>
      <c r="Q86" s="287">
        <v>0</v>
      </c>
      <c r="R86" s="287">
        <v>0</v>
      </c>
      <c r="S86" s="287">
        <v>2018.78</v>
      </c>
      <c r="T86" s="287">
        <v>0</v>
      </c>
      <c r="U86" s="287">
        <v>4139525.47</v>
      </c>
      <c r="V86" s="287">
        <v>0</v>
      </c>
      <c r="W86" s="287">
        <v>700000</v>
      </c>
      <c r="X86" s="287">
        <v>0</v>
      </c>
      <c r="Y86" s="287">
        <v>9003.1</v>
      </c>
      <c r="Z86" s="287">
        <v>24043.45</v>
      </c>
      <c r="AA86" s="287">
        <v>0</v>
      </c>
      <c r="AB86" s="287">
        <v>0</v>
      </c>
      <c r="AC86" s="287">
        <v>0</v>
      </c>
      <c r="AD86" s="287">
        <v>0</v>
      </c>
    </row>
    <row r="87" spans="1:30" x14ac:dyDescent="0.15">
      <c r="A87" s="287">
        <v>1376</v>
      </c>
      <c r="B87" s="287" t="s">
        <v>538</v>
      </c>
      <c r="C87" s="287">
        <v>4774779.22</v>
      </c>
      <c r="D87" s="287">
        <v>0</v>
      </c>
      <c r="E87" s="287">
        <v>0</v>
      </c>
      <c r="F87" s="287">
        <v>0</v>
      </c>
      <c r="G87" s="287">
        <v>0</v>
      </c>
      <c r="H87" s="287">
        <v>0</v>
      </c>
      <c r="I87" s="287">
        <v>0</v>
      </c>
      <c r="J87" s="287">
        <v>0</v>
      </c>
      <c r="K87" s="287">
        <v>0</v>
      </c>
      <c r="L87" s="287">
        <v>0</v>
      </c>
      <c r="M87" s="287">
        <v>0</v>
      </c>
      <c r="N87" s="287">
        <v>0</v>
      </c>
      <c r="O87" s="287">
        <v>0</v>
      </c>
      <c r="P87" s="287">
        <v>0</v>
      </c>
      <c r="Q87" s="287">
        <v>0</v>
      </c>
      <c r="R87" s="287">
        <v>0</v>
      </c>
      <c r="S87" s="287">
        <v>0</v>
      </c>
      <c r="T87" s="287">
        <v>0</v>
      </c>
      <c r="U87" s="287">
        <v>4774779.22</v>
      </c>
      <c r="V87" s="287">
        <v>0</v>
      </c>
      <c r="W87" s="287">
        <v>0</v>
      </c>
      <c r="X87" s="287">
        <v>0</v>
      </c>
      <c r="Y87" s="287">
        <v>0</v>
      </c>
      <c r="Z87" s="287">
        <v>0</v>
      </c>
      <c r="AA87" s="287">
        <v>0</v>
      </c>
      <c r="AB87" s="287">
        <v>0</v>
      </c>
      <c r="AC87" s="287">
        <v>0</v>
      </c>
      <c r="AD87" s="287">
        <v>0</v>
      </c>
    </row>
    <row r="88" spans="1:30" x14ac:dyDescent="0.15">
      <c r="A88" s="287">
        <v>1380</v>
      </c>
      <c r="B88" s="287" t="s">
        <v>539</v>
      </c>
      <c r="C88" s="287">
        <v>2528376.87</v>
      </c>
      <c r="D88" s="287">
        <v>0</v>
      </c>
      <c r="E88" s="287">
        <v>0</v>
      </c>
      <c r="F88" s="287">
        <v>0</v>
      </c>
      <c r="G88" s="287">
        <v>0</v>
      </c>
      <c r="H88" s="287">
        <v>0</v>
      </c>
      <c r="I88" s="287">
        <v>0</v>
      </c>
      <c r="J88" s="287">
        <v>0</v>
      </c>
      <c r="K88" s="287">
        <v>0</v>
      </c>
      <c r="L88" s="287">
        <v>0</v>
      </c>
      <c r="M88" s="287">
        <v>0</v>
      </c>
      <c r="N88" s="287">
        <v>0</v>
      </c>
      <c r="O88" s="287">
        <v>0</v>
      </c>
      <c r="P88" s="287">
        <v>0</v>
      </c>
      <c r="Q88" s="287">
        <v>0</v>
      </c>
      <c r="R88" s="287">
        <v>0</v>
      </c>
      <c r="S88" s="287">
        <v>0</v>
      </c>
      <c r="T88" s="287">
        <v>0</v>
      </c>
      <c r="U88" s="287">
        <v>2528376.87</v>
      </c>
      <c r="V88" s="287">
        <v>0</v>
      </c>
      <c r="W88" s="287">
        <v>0</v>
      </c>
      <c r="X88" s="287">
        <v>0</v>
      </c>
      <c r="Y88" s="287">
        <v>0</v>
      </c>
      <c r="Z88" s="287">
        <v>0</v>
      </c>
      <c r="AA88" s="287">
        <v>0</v>
      </c>
      <c r="AB88" s="287">
        <v>0</v>
      </c>
      <c r="AC88" s="287">
        <v>0</v>
      </c>
      <c r="AD88" s="287">
        <v>0</v>
      </c>
    </row>
    <row r="89" spans="1:30" x14ac:dyDescent="0.15">
      <c r="A89" s="287">
        <v>1407</v>
      </c>
      <c r="B89" s="287" t="s">
        <v>540</v>
      </c>
      <c r="C89" s="287">
        <v>1875301.72</v>
      </c>
      <c r="D89" s="287">
        <v>0</v>
      </c>
      <c r="E89" s="287">
        <v>0</v>
      </c>
      <c r="F89" s="287">
        <v>0</v>
      </c>
      <c r="G89" s="287">
        <v>0</v>
      </c>
      <c r="H89" s="287">
        <v>0</v>
      </c>
      <c r="I89" s="287">
        <v>0</v>
      </c>
      <c r="J89" s="287">
        <v>0</v>
      </c>
      <c r="K89" s="287">
        <v>0</v>
      </c>
      <c r="L89" s="287">
        <v>0</v>
      </c>
      <c r="M89" s="287">
        <v>0</v>
      </c>
      <c r="N89" s="287">
        <v>0</v>
      </c>
      <c r="O89" s="287">
        <v>28693.96</v>
      </c>
      <c r="P89" s="287">
        <v>0</v>
      </c>
      <c r="Q89" s="287">
        <v>0</v>
      </c>
      <c r="R89" s="287">
        <v>0</v>
      </c>
      <c r="S89" s="287">
        <v>0</v>
      </c>
      <c r="T89" s="287">
        <v>0</v>
      </c>
      <c r="U89" s="287">
        <v>1635852.16</v>
      </c>
      <c r="V89" s="287">
        <v>239449.56</v>
      </c>
      <c r="W89" s="287">
        <v>0</v>
      </c>
      <c r="X89" s="287">
        <v>0</v>
      </c>
      <c r="Y89" s="287">
        <v>0</v>
      </c>
      <c r="Z89" s="287">
        <v>0</v>
      </c>
      <c r="AA89" s="287">
        <v>28693.96</v>
      </c>
      <c r="AB89" s="287">
        <v>0</v>
      </c>
      <c r="AC89" s="287">
        <v>0</v>
      </c>
      <c r="AD89" s="287">
        <v>0</v>
      </c>
    </row>
    <row r="90" spans="1:30" x14ac:dyDescent="0.15">
      <c r="A90" s="287">
        <v>1414</v>
      </c>
      <c r="B90" s="287" t="s">
        <v>541</v>
      </c>
      <c r="C90" s="287">
        <v>2947488</v>
      </c>
      <c r="D90" s="287">
        <v>0</v>
      </c>
      <c r="E90" s="287">
        <v>0</v>
      </c>
      <c r="F90" s="287">
        <v>0</v>
      </c>
      <c r="G90" s="287">
        <v>0</v>
      </c>
      <c r="H90" s="287">
        <v>0</v>
      </c>
      <c r="I90" s="287">
        <v>0</v>
      </c>
      <c r="J90" s="287">
        <v>0</v>
      </c>
      <c r="K90" s="287">
        <v>17755.68</v>
      </c>
      <c r="L90" s="287">
        <v>0</v>
      </c>
      <c r="M90" s="287">
        <v>0</v>
      </c>
      <c r="N90" s="287">
        <v>0</v>
      </c>
      <c r="O90" s="287">
        <v>0</v>
      </c>
      <c r="P90" s="287">
        <v>0</v>
      </c>
      <c r="Q90" s="287">
        <v>0</v>
      </c>
      <c r="R90" s="287">
        <v>0</v>
      </c>
      <c r="S90" s="287">
        <v>0</v>
      </c>
      <c r="T90" s="287">
        <v>0</v>
      </c>
      <c r="U90" s="287">
        <v>2897944</v>
      </c>
      <c r="V90" s="287">
        <v>0</v>
      </c>
      <c r="W90" s="287">
        <v>25000</v>
      </c>
      <c r="X90" s="287">
        <v>24544</v>
      </c>
      <c r="Y90" s="287">
        <v>0</v>
      </c>
      <c r="Z90" s="287">
        <v>17755.68</v>
      </c>
      <c r="AA90" s="287">
        <v>0</v>
      </c>
      <c r="AB90" s="287">
        <v>0</v>
      </c>
      <c r="AC90" s="287">
        <v>0</v>
      </c>
      <c r="AD90" s="287">
        <v>0</v>
      </c>
    </row>
    <row r="91" spans="1:30" x14ac:dyDescent="0.15">
      <c r="A91" s="287">
        <v>1421</v>
      </c>
      <c r="B91" s="287" t="s">
        <v>882</v>
      </c>
      <c r="C91" s="287">
        <v>496650.55</v>
      </c>
      <c r="D91" s="287">
        <v>0</v>
      </c>
      <c r="E91" s="287">
        <v>0</v>
      </c>
      <c r="F91" s="287">
        <v>0</v>
      </c>
      <c r="G91" s="287">
        <v>0</v>
      </c>
      <c r="H91" s="287">
        <v>0</v>
      </c>
      <c r="I91" s="287">
        <v>0</v>
      </c>
      <c r="J91" s="287">
        <v>0</v>
      </c>
      <c r="K91" s="287">
        <v>2625.68</v>
      </c>
      <c r="L91" s="287">
        <v>0</v>
      </c>
      <c r="M91" s="287">
        <v>0</v>
      </c>
      <c r="N91" s="287">
        <v>0</v>
      </c>
      <c r="O91" s="287">
        <v>0</v>
      </c>
      <c r="P91" s="287">
        <v>0</v>
      </c>
      <c r="Q91" s="287">
        <v>0</v>
      </c>
      <c r="R91" s="287">
        <v>0</v>
      </c>
      <c r="S91" s="287">
        <v>0</v>
      </c>
      <c r="T91" s="287">
        <v>0</v>
      </c>
      <c r="U91" s="287">
        <v>468273.1</v>
      </c>
      <c r="V91" s="287">
        <v>0</v>
      </c>
      <c r="W91" s="287">
        <v>1000</v>
      </c>
      <c r="X91" s="287">
        <v>27377.45</v>
      </c>
      <c r="Y91" s="287">
        <v>0</v>
      </c>
      <c r="Z91" s="287">
        <v>2625.68</v>
      </c>
      <c r="AA91" s="287">
        <v>0</v>
      </c>
      <c r="AB91" s="287">
        <v>0</v>
      </c>
      <c r="AC91" s="287">
        <v>0</v>
      </c>
      <c r="AD91" s="287">
        <v>0</v>
      </c>
    </row>
    <row r="92" spans="1:30" x14ac:dyDescent="0.15">
      <c r="A92" s="287">
        <v>1428</v>
      </c>
      <c r="B92" s="287" t="s">
        <v>542</v>
      </c>
      <c r="C92" s="287">
        <v>1597356.84</v>
      </c>
      <c r="D92" s="287">
        <v>0</v>
      </c>
      <c r="E92" s="287">
        <v>0</v>
      </c>
      <c r="F92" s="287">
        <v>0</v>
      </c>
      <c r="G92" s="287">
        <v>0</v>
      </c>
      <c r="H92" s="287">
        <v>0</v>
      </c>
      <c r="I92" s="287">
        <v>0</v>
      </c>
      <c r="J92" s="287">
        <v>0</v>
      </c>
      <c r="K92" s="287">
        <v>0</v>
      </c>
      <c r="L92" s="287">
        <v>0</v>
      </c>
      <c r="M92" s="287">
        <v>0</v>
      </c>
      <c r="N92" s="287">
        <v>0</v>
      </c>
      <c r="O92" s="287">
        <v>0</v>
      </c>
      <c r="P92" s="287">
        <v>0</v>
      </c>
      <c r="Q92" s="287">
        <v>0</v>
      </c>
      <c r="R92" s="287">
        <v>0</v>
      </c>
      <c r="S92" s="287">
        <v>0</v>
      </c>
      <c r="T92" s="287">
        <v>0</v>
      </c>
      <c r="U92" s="287">
        <v>1492556.84</v>
      </c>
      <c r="V92" s="287">
        <v>0</v>
      </c>
      <c r="W92" s="287">
        <v>104800</v>
      </c>
      <c r="X92" s="287">
        <v>0</v>
      </c>
      <c r="Y92" s="287">
        <v>0</v>
      </c>
      <c r="Z92" s="287">
        <v>0</v>
      </c>
      <c r="AA92" s="287">
        <v>0</v>
      </c>
      <c r="AB92" s="287">
        <v>0</v>
      </c>
      <c r="AC92" s="287">
        <v>0</v>
      </c>
      <c r="AD92" s="287">
        <v>0</v>
      </c>
    </row>
    <row r="93" spans="1:30" x14ac:dyDescent="0.15">
      <c r="A93" s="287">
        <v>1449</v>
      </c>
      <c r="B93" s="287" t="s">
        <v>543</v>
      </c>
      <c r="C93" s="287">
        <v>112635.54</v>
      </c>
      <c r="D93" s="287">
        <v>0</v>
      </c>
      <c r="E93" s="287">
        <v>0</v>
      </c>
      <c r="F93" s="287">
        <v>0</v>
      </c>
      <c r="G93" s="287">
        <v>0</v>
      </c>
      <c r="H93" s="287">
        <v>0</v>
      </c>
      <c r="I93" s="287">
        <v>0</v>
      </c>
      <c r="J93" s="287">
        <v>0</v>
      </c>
      <c r="K93" s="287">
        <v>0</v>
      </c>
      <c r="L93" s="287">
        <v>0</v>
      </c>
      <c r="M93" s="287">
        <v>0</v>
      </c>
      <c r="N93" s="287">
        <v>0</v>
      </c>
      <c r="O93" s="287">
        <v>0</v>
      </c>
      <c r="P93" s="287">
        <v>0</v>
      </c>
      <c r="Q93" s="287">
        <v>0</v>
      </c>
      <c r="R93" s="287">
        <v>0</v>
      </c>
      <c r="S93" s="287">
        <v>0</v>
      </c>
      <c r="T93" s="287">
        <v>0</v>
      </c>
      <c r="U93" s="287">
        <v>112635.54</v>
      </c>
      <c r="V93" s="287">
        <v>0</v>
      </c>
      <c r="W93" s="287">
        <v>0</v>
      </c>
      <c r="X93" s="287">
        <v>0</v>
      </c>
      <c r="Y93" s="287">
        <v>0</v>
      </c>
      <c r="Z93" s="287">
        <v>0</v>
      </c>
      <c r="AA93" s="287">
        <v>0</v>
      </c>
      <c r="AB93" s="287">
        <v>0</v>
      </c>
      <c r="AC93" s="287">
        <v>0</v>
      </c>
      <c r="AD93" s="287">
        <v>0</v>
      </c>
    </row>
    <row r="94" spans="1:30" x14ac:dyDescent="0.15">
      <c r="A94" s="287">
        <v>1491</v>
      </c>
      <c r="B94" s="287" t="s">
        <v>544</v>
      </c>
      <c r="C94" s="287">
        <v>598858.47</v>
      </c>
      <c r="D94" s="287">
        <v>0</v>
      </c>
      <c r="E94" s="287">
        <v>0</v>
      </c>
      <c r="F94" s="287">
        <v>0</v>
      </c>
      <c r="G94" s="287">
        <v>0</v>
      </c>
      <c r="H94" s="287">
        <v>0</v>
      </c>
      <c r="I94" s="287">
        <v>0</v>
      </c>
      <c r="J94" s="287">
        <v>0</v>
      </c>
      <c r="K94" s="287">
        <v>0</v>
      </c>
      <c r="L94" s="287">
        <v>0</v>
      </c>
      <c r="M94" s="287">
        <v>0</v>
      </c>
      <c r="N94" s="287">
        <v>0</v>
      </c>
      <c r="O94" s="287">
        <v>0</v>
      </c>
      <c r="P94" s="287">
        <v>0</v>
      </c>
      <c r="Q94" s="287">
        <v>0</v>
      </c>
      <c r="R94" s="287">
        <v>0</v>
      </c>
      <c r="S94" s="287">
        <v>0</v>
      </c>
      <c r="T94" s="287">
        <v>0</v>
      </c>
      <c r="U94" s="287">
        <v>523413.47</v>
      </c>
      <c r="V94" s="287">
        <v>75445</v>
      </c>
      <c r="W94" s="287">
        <v>0</v>
      </c>
      <c r="X94" s="287">
        <v>0</v>
      </c>
      <c r="Y94" s="287">
        <v>0</v>
      </c>
      <c r="Z94" s="287">
        <v>0</v>
      </c>
      <c r="AA94" s="287">
        <v>0</v>
      </c>
      <c r="AB94" s="287">
        <v>0</v>
      </c>
      <c r="AC94" s="287">
        <v>0</v>
      </c>
      <c r="AD94" s="287">
        <v>0</v>
      </c>
    </row>
    <row r="95" spans="1:30" x14ac:dyDescent="0.15">
      <c r="A95" s="287">
        <v>1499</v>
      </c>
      <c r="B95" s="287" t="s">
        <v>545</v>
      </c>
      <c r="C95" s="287">
        <v>1179864.8999999999</v>
      </c>
      <c r="D95" s="287">
        <v>0</v>
      </c>
      <c r="E95" s="287">
        <v>49842</v>
      </c>
      <c r="F95" s="287">
        <v>0</v>
      </c>
      <c r="G95" s="287">
        <v>0</v>
      </c>
      <c r="H95" s="287">
        <v>0</v>
      </c>
      <c r="I95" s="287">
        <v>3428</v>
      </c>
      <c r="J95" s="287">
        <v>0</v>
      </c>
      <c r="K95" s="287">
        <v>6401.9</v>
      </c>
      <c r="L95" s="287">
        <v>0</v>
      </c>
      <c r="M95" s="287">
        <v>0</v>
      </c>
      <c r="N95" s="287">
        <v>0</v>
      </c>
      <c r="O95" s="287">
        <v>0</v>
      </c>
      <c r="P95" s="287">
        <v>0</v>
      </c>
      <c r="Q95" s="287">
        <v>0</v>
      </c>
      <c r="R95" s="287">
        <v>0</v>
      </c>
      <c r="S95" s="287">
        <v>53270</v>
      </c>
      <c r="T95" s="287">
        <v>0</v>
      </c>
      <c r="U95" s="287">
        <v>871226.64</v>
      </c>
      <c r="V95" s="287">
        <v>0</v>
      </c>
      <c r="W95" s="287">
        <v>252000</v>
      </c>
      <c r="X95" s="287">
        <v>200.3</v>
      </c>
      <c r="Y95" s="287">
        <v>56437.96</v>
      </c>
      <c r="Z95" s="287">
        <v>6401.9</v>
      </c>
      <c r="AA95" s="287">
        <v>0</v>
      </c>
      <c r="AB95" s="287">
        <v>0</v>
      </c>
      <c r="AC95" s="287">
        <v>0</v>
      </c>
      <c r="AD95" s="287">
        <v>0</v>
      </c>
    </row>
    <row r="96" spans="1:30" x14ac:dyDescent="0.15">
      <c r="A96" s="287">
        <v>1526</v>
      </c>
      <c r="B96" s="287" t="s">
        <v>546</v>
      </c>
      <c r="C96" s="287">
        <v>1914505.12</v>
      </c>
      <c r="D96" s="287">
        <v>0</v>
      </c>
      <c r="E96" s="287">
        <v>0</v>
      </c>
      <c r="F96" s="287">
        <v>0</v>
      </c>
      <c r="G96" s="287">
        <v>0</v>
      </c>
      <c r="H96" s="287">
        <v>0</v>
      </c>
      <c r="I96" s="287">
        <v>0</v>
      </c>
      <c r="J96" s="287">
        <v>0</v>
      </c>
      <c r="K96" s="287">
        <v>0</v>
      </c>
      <c r="L96" s="287">
        <v>0</v>
      </c>
      <c r="M96" s="287">
        <v>0</v>
      </c>
      <c r="N96" s="287">
        <v>0</v>
      </c>
      <c r="O96" s="287">
        <v>0</v>
      </c>
      <c r="P96" s="287">
        <v>0</v>
      </c>
      <c r="Q96" s="287">
        <v>0</v>
      </c>
      <c r="R96" s="287">
        <v>0</v>
      </c>
      <c r="S96" s="287">
        <v>0</v>
      </c>
      <c r="T96" s="287">
        <v>0</v>
      </c>
      <c r="U96" s="287">
        <v>1892200.09</v>
      </c>
      <c r="V96" s="287">
        <v>0</v>
      </c>
      <c r="W96" s="287">
        <v>0</v>
      </c>
      <c r="X96" s="287">
        <v>22305.03</v>
      </c>
      <c r="Y96" s="287">
        <v>0</v>
      </c>
      <c r="Z96" s="287">
        <v>0</v>
      </c>
      <c r="AA96" s="287">
        <v>0</v>
      </c>
      <c r="AB96" s="287">
        <v>0</v>
      </c>
      <c r="AC96" s="287">
        <v>0</v>
      </c>
      <c r="AD96" s="287">
        <v>0</v>
      </c>
    </row>
    <row r="97" spans="1:30" x14ac:dyDescent="0.15">
      <c r="A97" s="287">
        <v>1540</v>
      </c>
      <c r="B97" s="287" t="s">
        <v>547</v>
      </c>
      <c r="C97" s="287">
        <v>1270234.51</v>
      </c>
      <c r="D97" s="287">
        <v>0</v>
      </c>
      <c r="E97" s="287">
        <v>0</v>
      </c>
      <c r="F97" s="287">
        <v>0</v>
      </c>
      <c r="G97" s="287">
        <v>0</v>
      </c>
      <c r="H97" s="287">
        <v>0</v>
      </c>
      <c r="I97" s="287">
        <v>0</v>
      </c>
      <c r="J97" s="287">
        <v>0</v>
      </c>
      <c r="K97" s="287">
        <v>9199.0300000000007</v>
      </c>
      <c r="L97" s="287">
        <v>0</v>
      </c>
      <c r="M97" s="287">
        <v>0</v>
      </c>
      <c r="N97" s="287">
        <v>0</v>
      </c>
      <c r="O97" s="287">
        <v>0</v>
      </c>
      <c r="P97" s="287">
        <v>0</v>
      </c>
      <c r="Q97" s="287">
        <v>0</v>
      </c>
      <c r="R97" s="287">
        <v>0</v>
      </c>
      <c r="S97" s="287">
        <v>0</v>
      </c>
      <c r="T97" s="287">
        <v>0</v>
      </c>
      <c r="U97" s="287">
        <v>1270234.51</v>
      </c>
      <c r="V97" s="287">
        <v>0</v>
      </c>
      <c r="W97" s="287">
        <v>0</v>
      </c>
      <c r="X97" s="287">
        <v>0</v>
      </c>
      <c r="Y97" s="287">
        <v>0</v>
      </c>
      <c r="Z97" s="287">
        <v>9199.0300000000007</v>
      </c>
      <c r="AA97" s="287">
        <v>0</v>
      </c>
      <c r="AB97" s="287">
        <v>0</v>
      </c>
      <c r="AC97" s="287">
        <v>0</v>
      </c>
      <c r="AD97" s="287">
        <v>0</v>
      </c>
    </row>
    <row r="98" spans="1:30" x14ac:dyDescent="0.15">
      <c r="A98" s="287">
        <v>1554</v>
      </c>
      <c r="B98" s="287" t="s">
        <v>548</v>
      </c>
      <c r="C98" s="287">
        <v>14506708.640000001</v>
      </c>
      <c r="D98" s="287">
        <v>0</v>
      </c>
      <c r="E98" s="287">
        <v>0</v>
      </c>
      <c r="F98" s="287">
        <v>0</v>
      </c>
      <c r="G98" s="287">
        <v>0</v>
      </c>
      <c r="H98" s="287">
        <v>0</v>
      </c>
      <c r="I98" s="287">
        <v>0</v>
      </c>
      <c r="J98" s="287">
        <v>0</v>
      </c>
      <c r="K98" s="287">
        <v>0</v>
      </c>
      <c r="L98" s="287">
        <v>0</v>
      </c>
      <c r="M98" s="287">
        <v>0</v>
      </c>
      <c r="N98" s="287">
        <v>0</v>
      </c>
      <c r="O98" s="287">
        <v>0</v>
      </c>
      <c r="P98" s="287">
        <v>0</v>
      </c>
      <c r="Q98" s="287">
        <v>0</v>
      </c>
      <c r="R98" s="287">
        <v>0</v>
      </c>
      <c r="S98" s="287">
        <v>0</v>
      </c>
      <c r="T98" s="287">
        <v>0</v>
      </c>
      <c r="U98" s="287">
        <v>14506708.640000001</v>
      </c>
      <c r="V98" s="287">
        <v>0</v>
      </c>
      <c r="W98" s="287">
        <v>0</v>
      </c>
      <c r="X98" s="287">
        <v>0</v>
      </c>
      <c r="Y98" s="287">
        <v>0</v>
      </c>
      <c r="Z98" s="287">
        <v>0</v>
      </c>
      <c r="AA98" s="287">
        <v>0</v>
      </c>
      <c r="AB98" s="287">
        <v>0</v>
      </c>
      <c r="AC98" s="287">
        <v>0</v>
      </c>
      <c r="AD98" s="287">
        <v>0</v>
      </c>
    </row>
    <row r="99" spans="1:30" x14ac:dyDescent="0.15">
      <c r="A99" s="287">
        <v>1561</v>
      </c>
      <c r="B99" s="287" t="s">
        <v>549</v>
      </c>
      <c r="C99" s="287">
        <v>688950.95</v>
      </c>
      <c r="D99" s="287">
        <v>0</v>
      </c>
      <c r="E99" s="287">
        <v>0</v>
      </c>
      <c r="F99" s="287">
        <v>0</v>
      </c>
      <c r="G99" s="287">
        <v>0</v>
      </c>
      <c r="H99" s="287">
        <v>0</v>
      </c>
      <c r="I99" s="287">
        <v>0</v>
      </c>
      <c r="J99" s="287">
        <v>0</v>
      </c>
      <c r="K99" s="287">
        <v>0</v>
      </c>
      <c r="L99" s="287">
        <v>0</v>
      </c>
      <c r="M99" s="287">
        <v>0</v>
      </c>
      <c r="N99" s="287">
        <v>0</v>
      </c>
      <c r="O99" s="287">
        <v>0</v>
      </c>
      <c r="P99" s="287">
        <v>49348.67</v>
      </c>
      <c r="Q99" s="287">
        <v>0</v>
      </c>
      <c r="R99" s="287">
        <v>0</v>
      </c>
      <c r="S99" s="287">
        <v>0</v>
      </c>
      <c r="T99" s="287">
        <v>0</v>
      </c>
      <c r="U99" s="287">
        <v>683950.95</v>
      </c>
      <c r="V99" s="287">
        <v>5000</v>
      </c>
      <c r="W99" s="287">
        <v>0</v>
      </c>
      <c r="X99" s="287">
        <v>0</v>
      </c>
      <c r="Y99" s="287">
        <v>0</v>
      </c>
      <c r="Z99" s="287">
        <v>0</v>
      </c>
      <c r="AA99" s="287">
        <v>0</v>
      </c>
      <c r="AB99" s="287">
        <v>49348.67</v>
      </c>
      <c r="AC99" s="287">
        <v>0</v>
      </c>
      <c r="AD99" s="287">
        <v>0</v>
      </c>
    </row>
    <row r="100" spans="1:30" x14ac:dyDescent="0.15">
      <c r="A100" s="287">
        <v>1568</v>
      </c>
      <c r="B100" s="287" t="s">
        <v>550</v>
      </c>
      <c r="C100" s="287">
        <v>2593283.2400000002</v>
      </c>
      <c r="D100" s="287">
        <v>0</v>
      </c>
      <c r="E100" s="287">
        <v>0</v>
      </c>
      <c r="F100" s="287">
        <v>0</v>
      </c>
      <c r="G100" s="287">
        <v>0</v>
      </c>
      <c r="H100" s="287">
        <v>0</v>
      </c>
      <c r="I100" s="287">
        <v>0</v>
      </c>
      <c r="J100" s="287">
        <v>0</v>
      </c>
      <c r="K100" s="287">
        <v>0</v>
      </c>
      <c r="L100" s="287">
        <v>0</v>
      </c>
      <c r="M100" s="287">
        <v>0</v>
      </c>
      <c r="N100" s="287">
        <v>0</v>
      </c>
      <c r="O100" s="287">
        <v>0</v>
      </c>
      <c r="P100" s="287">
        <v>0</v>
      </c>
      <c r="Q100" s="287">
        <v>0</v>
      </c>
      <c r="R100" s="287">
        <v>0</v>
      </c>
      <c r="S100" s="287">
        <v>0</v>
      </c>
      <c r="T100" s="287">
        <v>0</v>
      </c>
      <c r="U100" s="287">
        <v>2593283.2400000002</v>
      </c>
      <c r="V100" s="287">
        <v>0</v>
      </c>
      <c r="W100" s="287">
        <v>0</v>
      </c>
      <c r="X100" s="287">
        <v>0</v>
      </c>
      <c r="Y100" s="287">
        <v>0</v>
      </c>
      <c r="Z100" s="287">
        <v>0</v>
      </c>
      <c r="AA100" s="287">
        <v>0</v>
      </c>
      <c r="AB100" s="287">
        <v>0</v>
      </c>
      <c r="AC100" s="287">
        <v>0</v>
      </c>
      <c r="AD100" s="287">
        <v>0</v>
      </c>
    </row>
    <row r="101" spans="1:30" x14ac:dyDescent="0.15">
      <c r="A101" s="287">
        <v>1582</v>
      </c>
      <c r="B101" s="287" t="s">
        <v>551</v>
      </c>
      <c r="C101" s="287">
        <v>483646.2</v>
      </c>
      <c r="D101" s="287">
        <v>0</v>
      </c>
      <c r="E101" s="287">
        <v>0</v>
      </c>
      <c r="F101" s="287">
        <v>0</v>
      </c>
      <c r="G101" s="287">
        <v>0</v>
      </c>
      <c r="H101" s="287">
        <v>0</v>
      </c>
      <c r="I101" s="287">
        <v>0</v>
      </c>
      <c r="J101" s="287">
        <v>0</v>
      </c>
      <c r="K101" s="287">
        <v>0</v>
      </c>
      <c r="L101" s="287">
        <v>0</v>
      </c>
      <c r="M101" s="287">
        <v>0</v>
      </c>
      <c r="N101" s="287">
        <v>0</v>
      </c>
      <c r="O101" s="287">
        <v>0</v>
      </c>
      <c r="P101" s="287">
        <v>0</v>
      </c>
      <c r="Q101" s="287">
        <v>0</v>
      </c>
      <c r="R101" s="287">
        <v>0</v>
      </c>
      <c r="S101" s="287">
        <v>0</v>
      </c>
      <c r="T101" s="287">
        <v>0</v>
      </c>
      <c r="U101" s="287">
        <v>406362.69</v>
      </c>
      <c r="V101" s="287">
        <v>0</v>
      </c>
      <c r="W101" s="287">
        <v>0</v>
      </c>
      <c r="X101" s="287">
        <v>77283.509999999995</v>
      </c>
      <c r="Y101" s="287">
        <v>0</v>
      </c>
      <c r="Z101" s="287">
        <v>0</v>
      </c>
      <c r="AA101" s="287">
        <v>0</v>
      </c>
      <c r="AB101" s="287">
        <v>0</v>
      </c>
      <c r="AC101" s="287">
        <v>0</v>
      </c>
      <c r="AD101" s="287">
        <v>0</v>
      </c>
    </row>
    <row r="102" spans="1:30" x14ac:dyDescent="0.15">
      <c r="A102" s="287">
        <v>1600</v>
      </c>
      <c r="B102" s="287" t="s">
        <v>552</v>
      </c>
      <c r="C102" s="287">
        <v>492896.82</v>
      </c>
      <c r="D102" s="287">
        <v>0</v>
      </c>
      <c r="E102" s="287">
        <v>0</v>
      </c>
      <c r="F102" s="287">
        <v>0</v>
      </c>
      <c r="G102" s="287">
        <v>0</v>
      </c>
      <c r="H102" s="287">
        <v>0</v>
      </c>
      <c r="I102" s="287">
        <v>0</v>
      </c>
      <c r="J102" s="287">
        <v>0</v>
      </c>
      <c r="K102" s="287">
        <v>0</v>
      </c>
      <c r="L102" s="287">
        <v>0</v>
      </c>
      <c r="M102" s="287">
        <v>0</v>
      </c>
      <c r="N102" s="287">
        <v>0</v>
      </c>
      <c r="O102" s="287">
        <v>0</v>
      </c>
      <c r="P102" s="287">
        <v>0</v>
      </c>
      <c r="Q102" s="287">
        <v>0</v>
      </c>
      <c r="R102" s="287">
        <v>0</v>
      </c>
      <c r="S102" s="287">
        <v>0</v>
      </c>
      <c r="T102" s="287">
        <v>0</v>
      </c>
      <c r="U102" s="287">
        <v>484954.62</v>
      </c>
      <c r="V102" s="287">
        <v>0</v>
      </c>
      <c r="W102" s="287">
        <v>2095.2199999999998</v>
      </c>
      <c r="X102" s="287">
        <v>5846.98</v>
      </c>
      <c r="Y102" s="287">
        <v>0</v>
      </c>
      <c r="Z102" s="287">
        <v>0</v>
      </c>
      <c r="AA102" s="287">
        <v>0</v>
      </c>
      <c r="AB102" s="287">
        <v>0</v>
      </c>
      <c r="AC102" s="287">
        <v>0</v>
      </c>
      <c r="AD102" s="287">
        <v>0</v>
      </c>
    </row>
    <row r="103" spans="1:30" x14ac:dyDescent="0.15">
      <c r="A103" s="287">
        <v>1631</v>
      </c>
      <c r="B103" s="287" t="s">
        <v>553</v>
      </c>
      <c r="C103" s="287">
        <v>569645.57999999996</v>
      </c>
      <c r="D103" s="287">
        <v>0</v>
      </c>
      <c r="E103" s="287">
        <v>0</v>
      </c>
      <c r="F103" s="287">
        <v>0</v>
      </c>
      <c r="G103" s="287">
        <v>0</v>
      </c>
      <c r="H103" s="287">
        <v>0</v>
      </c>
      <c r="I103" s="287">
        <v>0</v>
      </c>
      <c r="J103" s="287">
        <v>0</v>
      </c>
      <c r="K103" s="287">
        <v>0</v>
      </c>
      <c r="L103" s="287">
        <v>0</v>
      </c>
      <c r="M103" s="287">
        <v>0</v>
      </c>
      <c r="N103" s="287">
        <v>0</v>
      </c>
      <c r="O103" s="287">
        <v>0</v>
      </c>
      <c r="P103" s="287">
        <v>0</v>
      </c>
      <c r="Q103" s="287">
        <v>0</v>
      </c>
      <c r="R103" s="287">
        <v>0</v>
      </c>
      <c r="S103" s="287">
        <v>0</v>
      </c>
      <c r="T103" s="287">
        <v>0</v>
      </c>
      <c r="U103" s="287">
        <v>375695.58</v>
      </c>
      <c r="V103" s="287">
        <v>193950</v>
      </c>
      <c r="W103" s="287">
        <v>0</v>
      </c>
      <c r="X103" s="287">
        <v>0</v>
      </c>
      <c r="Y103" s="287">
        <v>0</v>
      </c>
      <c r="Z103" s="287">
        <v>0</v>
      </c>
      <c r="AA103" s="287">
        <v>0</v>
      </c>
      <c r="AB103" s="287">
        <v>0</v>
      </c>
      <c r="AC103" s="287">
        <v>0</v>
      </c>
      <c r="AD103" s="287">
        <v>0</v>
      </c>
    </row>
    <row r="104" spans="1:30" x14ac:dyDescent="0.15">
      <c r="A104" s="287">
        <v>1638</v>
      </c>
      <c r="B104" s="287" t="s">
        <v>554</v>
      </c>
      <c r="C104" s="287">
        <v>3067752.65</v>
      </c>
      <c r="D104" s="287">
        <v>0</v>
      </c>
      <c r="E104" s="287">
        <v>0</v>
      </c>
      <c r="F104" s="287">
        <v>0</v>
      </c>
      <c r="G104" s="287">
        <v>0</v>
      </c>
      <c r="H104" s="287">
        <v>0</v>
      </c>
      <c r="I104" s="287">
        <v>0</v>
      </c>
      <c r="J104" s="287">
        <v>0</v>
      </c>
      <c r="K104" s="287">
        <v>0</v>
      </c>
      <c r="L104" s="287">
        <v>0</v>
      </c>
      <c r="M104" s="287">
        <v>0</v>
      </c>
      <c r="N104" s="287">
        <v>0</v>
      </c>
      <c r="O104" s="287">
        <v>0</v>
      </c>
      <c r="P104" s="287">
        <v>0</v>
      </c>
      <c r="Q104" s="287">
        <v>0</v>
      </c>
      <c r="R104" s="287">
        <v>0</v>
      </c>
      <c r="S104" s="287">
        <v>0</v>
      </c>
      <c r="T104" s="287">
        <v>0</v>
      </c>
      <c r="U104" s="287">
        <v>2798134.21</v>
      </c>
      <c r="V104" s="287">
        <v>10835.25</v>
      </c>
      <c r="W104" s="287">
        <v>0</v>
      </c>
      <c r="X104" s="287">
        <v>0</v>
      </c>
      <c r="Y104" s="287">
        <v>258783.19</v>
      </c>
      <c r="Z104" s="287">
        <v>0</v>
      </c>
      <c r="AA104" s="287">
        <v>0</v>
      </c>
      <c r="AB104" s="287">
        <v>0</v>
      </c>
      <c r="AC104" s="287">
        <v>0</v>
      </c>
      <c r="AD104" s="287">
        <v>0</v>
      </c>
    </row>
    <row r="105" spans="1:30" x14ac:dyDescent="0.15">
      <c r="A105" s="287">
        <v>1645</v>
      </c>
      <c r="B105" s="287" t="s">
        <v>555</v>
      </c>
      <c r="C105" s="287">
        <v>931580.42</v>
      </c>
      <c r="D105" s="287">
        <v>0</v>
      </c>
      <c r="E105" s="287">
        <v>0</v>
      </c>
      <c r="F105" s="287">
        <v>0</v>
      </c>
      <c r="G105" s="287">
        <v>0</v>
      </c>
      <c r="H105" s="287">
        <v>0</v>
      </c>
      <c r="I105" s="287">
        <v>0</v>
      </c>
      <c r="J105" s="287">
        <v>0</v>
      </c>
      <c r="K105" s="287">
        <v>0</v>
      </c>
      <c r="L105" s="287">
        <v>0</v>
      </c>
      <c r="M105" s="287">
        <v>0</v>
      </c>
      <c r="N105" s="287">
        <v>0</v>
      </c>
      <c r="O105" s="287">
        <v>0</v>
      </c>
      <c r="P105" s="287">
        <v>0</v>
      </c>
      <c r="Q105" s="287">
        <v>0</v>
      </c>
      <c r="R105" s="287">
        <v>0</v>
      </c>
      <c r="S105" s="287">
        <v>0</v>
      </c>
      <c r="T105" s="287">
        <v>0</v>
      </c>
      <c r="U105" s="287">
        <v>881580.42</v>
      </c>
      <c r="V105" s="287">
        <v>0</v>
      </c>
      <c r="W105" s="287">
        <v>50000</v>
      </c>
      <c r="X105" s="287">
        <v>0</v>
      </c>
      <c r="Y105" s="287">
        <v>0</v>
      </c>
      <c r="Z105" s="287">
        <v>0</v>
      </c>
      <c r="AA105" s="287">
        <v>0</v>
      </c>
      <c r="AB105" s="287">
        <v>0</v>
      </c>
      <c r="AC105" s="287">
        <v>0</v>
      </c>
      <c r="AD105" s="287">
        <v>0</v>
      </c>
    </row>
    <row r="106" spans="1:30" x14ac:dyDescent="0.15">
      <c r="A106" s="287">
        <v>1659</v>
      </c>
      <c r="B106" s="287" t="s">
        <v>556</v>
      </c>
      <c r="C106" s="287">
        <v>2013563.73</v>
      </c>
      <c r="D106" s="287">
        <v>0</v>
      </c>
      <c r="E106" s="287">
        <v>0</v>
      </c>
      <c r="F106" s="287">
        <v>0</v>
      </c>
      <c r="G106" s="287">
        <v>0</v>
      </c>
      <c r="H106" s="287">
        <v>0</v>
      </c>
      <c r="I106" s="287">
        <v>0</v>
      </c>
      <c r="J106" s="287">
        <v>0</v>
      </c>
      <c r="K106" s="287">
        <v>0</v>
      </c>
      <c r="L106" s="287">
        <v>0</v>
      </c>
      <c r="M106" s="287">
        <v>0</v>
      </c>
      <c r="N106" s="287">
        <v>0</v>
      </c>
      <c r="O106" s="287">
        <v>0</v>
      </c>
      <c r="P106" s="287">
        <v>0</v>
      </c>
      <c r="Q106" s="287">
        <v>0</v>
      </c>
      <c r="R106" s="287">
        <v>0</v>
      </c>
      <c r="S106" s="287">
        <v>0</v>
      </c>
      <c r="T106" s="287">
        <v>0</v>
      </c>
      <c r="U106" s="287">
        <v>1780199.73</v>
      </c>
      <c r="V106" s="287">
        <v>24364</v>
      </c>
      <c r="W106" s="287">
        <v>209000</v>
      </c>
      <c r="X106" s="287">
        <v>0</v>
      </c>
      <c r="Y106" s="287">
        <v>0</v>
      </c>
      <c r="Z106" s="287">
        <v>0</v>
      </c>
      <c r="AA106" s="287">
        <v>0</v>
      </c>
      <c r="AB106" s="287">
        <v>0</v>
      </c>
      <c r="AC106" s="287">
        <v>0</v>
      </c>
      <c r="AD106" s="287">
        <v>0</v>
      </c>
    </row>
    <row r="107" spans="1:30" x14ac:dyDescent="0.15">
      <c r="A107" s="287">
        <v>1666</v>
      </c>
      <c r="B107" s="287" t="s">
        <v>557</v>
      </c>
      <c r="C107" s="287">
        <v>586310.35</v>
      </c>
      <c r="D107" s="287">
        <v>0</v>
      </c>
      <c r="E107" s="287">
        <v>0</v>
      </c>
      <c r="F107" s="287">
        <v>0</v>
      </c>
      <c r="G107" s="287">
        <v>0</v>
      </c>
      <c r="H107" s="287">
        <v>0</v>
      </c>
      <c r="I107" s="287">
        <v>0</v>
      </c>
      <c r="J107" s="287">
        <v>0</v>
      </c>
      <c r="K107" s="287">
        <v>0</v>
      </c>
      <c r="L107" s="287">
        <v>0</v>
      </c>
      <c r="M107" s="287">
        <v>0</v>
      </c>
      <c r="N107" s="287">
        <v>0</v>
      </c>
      <c r="O107" s="287">
        <v>0</v>
      </c>
      <c r="P107" s="287">
        <v>0</v>
      </c>
      <c r="Q107" s="287">
        <v>0</v>
      </c>
      <c r="R107" s="287">
        <v>0</v>
      </c>
      <c r="S107" s="287">
        <v>0</v>
      </c>
      <c r="T107" s="287">
        <v>0</v>
      </c>
      <c r="U107" s="287">
        <v>245284.82</v>
      </c>
      <c r="V107" s="287">
        <v>0</v>
      </c>
      <c r="W107" s="287">
        <v>301943.08</v>
      </c>
      <c r="X107" s="287">
        <v>39082.449999999997</v>
      </c>
      <c r="Y107" s="287">
        <v>0</v>
      </c>
      <c r="Z107" s="287">
        <v>0</v>
      </c>
      <c r="AA107" s="287">
        <v>0</v>
      </c>
      <c r="AB107" s="287">
        <v>0</v>
      </c>
      <c r="AC107" s="287">
        <v>0</v>
      </c>
      <c r="AD107" s="287">
        <v>0</v>
      </c>
    </row>
    <row r="108" spans="1:30" x14ac:dyDescent="0.15">
      <c r="A108" s="287">
        <v>1673</v>
      </c>
      <c r="B108" s="287" t="s">
        <v>558</v>
      </c>
      <c r="C108" s="287">
        <v>633009.31999999995</v>
      </c>
      <c r="D108" s="287">
        <v>0</v>
      </c>
      <c r="E108" s="287">
        <v>0</v>
      </c>
      <c r="F108" s="287">
        <v>0</v>
      </c>
      <c r="G108" s="287">
        <v>0</v>
      </c>
      <c r="H108" s="287">
        <v>0</v>
      </c>
      <c r="I108" s="287">
        <v>0</v>
      </c>
      <c r="J108" s="287">
        <v>0</v>
      </c>
      <c r="K108" s="287">
        <v>0</v>
      </c>
      <c r="L108" s="287">
        <v>0</v>
      </c>
      <c r="M108" s="287">
        <v>0</v>
      </c>
      <c r="N108" s="287">
        <v>0</v>
      </c>
      <c r="O108" s="287">
        <v>0</v>
      </c>
      <c r="P108" s="287">
        <v>0</v>
      </c>
      <c r="Q108" s="287">
        <v>0</v>
      </c>
      <c r="R108" s="287">
        <v>0</v>
      </c>
      <c r="S108" s="287">
        <v>0</v>
      </c>
      <c r="T108" s="287">
        <v>0</v>
      </c>
      <c r="U108" s="287">
        <v>606731.31999999995</v>
      </c>
      <c r="V108" s="287">
        <v>26278</v>
      </c>
      <c r="W108" s="287">
        <v>0</v>
      </c>
      <c r="X108" s="287">
        <v>0</v>
      </c>
      <c r="Y108" s="287">
        <v>0</v>
      </c>
      <c r="Z108" s="287">
        <v>0</v>
      </c>
      <c r="AA108" s="287">
        <v>0</v>
      </c>
      <c r="AB108" s="287">
        <v>0</v>
      </c>
      <c r="AC108" s="287">
        <v>0</v>
      </c>
      <c r="AD108" s="287">
        <v>0</v>
      </c>
    </row>
    <row r="109" spans="1:30" x14ac:dyDescent="0.15">
      <c r="A109" s="287">
        <v>1687</v>
      </c>
      <c r="B109" s="287" t="s">
        <v>559</v>
      </c>
      <c r="C109" s="287">
        <v>264006.77</v>
      </c>
      <c r="D109" s="287">
        <v>0</v>
      </c>
      <c r="E109" s="287">
        <v>0</v>
      </c>
      <c r="F109" s="287">
        <v>0</v>
      </c>
      <c r="G109" s="287">
        <v>0</v>
      </c>
      <c r="H109" s="287">
        <v>0</v>
      </c>
      <c r="I109" s="287">
        <v>0</v>
      </c>
      <c r="J109" s="287">
        <v>0</v>
      </c>
      <c r="K109" s="287">
        <v>0</v>
      </c>
      <c r="L109" s="287">
        <v>0</v>
      </c>
      <c r="M109" s="287">
        <v>0</v>
      </c>
      <c r="N109" s="287">
        <v>0</v>
      </c>
      <c r="O109" s="287">
        <v>0</v>
      </c>
      <c r="P109" s="287">
        <v>0</v>
      </c>
      <c r="Q109" s="287">
        <v>0</v>
      </c>
      <c r="R109" s="287">
        <v>0</v>
      </c>
      <c r="S109" s="287">
        <v>0</v>
      </c>
      <c r="T109" s="287">
        <v>0</v>
      </c>
      <c r="U109" s="287">
        <v>264006.77</v>
      </c>
      <c r="V109" s="287">
        <v>0</v>
      </c>
      <c r="W109" s="287">
        <v>0</v>
      </c>
      <c r="X109" s="287">
        <v>0</v>
      </c>
      <c r="Y109" s="287">
        <v>0</v>
      </c>
      <c r="Z109" s="287">
        <v>0</v>
      </c>
      <c r="AA109" s="287">
        <v>0</v>
      </c>
      <c r="AB109" s="287">
        <v>0</v>
      </c>
      <c r="AC109" s="287">
        <v>0</v>
      </c>
      <c r="AD109" s="287">
        <v>0</v>
      </c>
    </row>
    <row r="110" spans="1:30" x14ac:dyDescent="0.15">
      <c r="A110" s="287">
        <v>1694</v>
      </c>
      <c r="B110" s="287" t="s">
        <v>560</v>
      </c>
      <c r="C110" s="287">
        <v>2040657.27</v>
      </c>
      <c r="D110" s="287">
        <v>0</v>
      </c>
      <c r="E110" s="287">
        <v>0</v>
      </c>
      <c r="F110" s="287">
        <v>0</v>
      </c>
      <c r="G110" s="287">
        <v>0</v>
      </c>
      <c r="H110" s="287">
        <v>0</v>
      </c>
      <c r="I110" s="287">
        <v>0</v>
      </c>
      <c r="J110" s="287">
        <v>0</v>
      </c>
      <c r="K110" s="287">
        <v>0</v>
      </c>
      <c r="L110" s="287">
        <v>0</v>
      </c>
      <c r="M110" s="287">
        <v>0</v>
      </c>
      <c r="N110" s="287">
        <v>0</v>
      </c>
      <c r="O110" s="287">
        <v>0</v>
      </c>
      <c r="P110" s="287">
        <v>0</v>
      </c>
      <c r="Q110" s="287">
        <v>0</v>
      </c>
      <c r="R110" s="287">
        <v>0</v>
      </c>
      <c r="S110" s="287">
        <v>0</v>
      </c>
      <c r="T110" s="287">
        <v>0</v>
      </c>
      <c r="U110" s="287">
        <v>2040657.27</v>
      </c>
      <c r="V110" s="287">
        <v>0</v>
      </c>
      <c r="W110" s="287">
        <v>0</v>
      </c>
      <c r="X110" s="287">
        <v>0</v>
      </c>
      <c r="Y110" s="287">
        <v>0</v>
      </c>
      <c r="Z110" s="287">
        <v>0</v>
      </c>
      <c r="AA110" s="287">
        <v>0</v>
      </c>
      <c r="AB110" s="287">
        <v>0</v>
      </c>
      <c r="AC110" s="287">
        <v>0</v>
      </c>
      <c r="AD110" s="287">
        <v>0</v>
      </c>
    </row>
    <row r="111" spans="1:30" x14ac:dyDescent="0.15">
      <c r="A111" s="287">
        <v>1729</v>
      </c>
      <c r="B111" s="287" t="s">
        <v>561</v>
      </c>
      <c r="C111" s="287">
        <v>898857.04</v>
      </c>
      <c r="D111" s="287">
        <v>0</v>
      </c>
      <c r="E111" s="287">
        <v>0</v>
      </c>
      <c r="F111" s="287">
        <v>0</v>
      </c>
      <c r="G111" s="287">
        <v>0</v>
      </c>
      <c r="H111" s="287">
        <v>0</v>
      </c>
      <c r="I111" s="287">
        <v>0</v>
      </c>
      <c r="J111" s="287">
        <v>0</v>
      </c>
      <c r="K111" s="287">
        <v>0</v>
      </c>
      <c r="L111" s="287">
        <v>0</v>
      </c>
      <c r="M111" s="287">
        <v>0</v>
      </c>
      <c r="N111" s="287">
        <v>0</v>
      </c>
      <c r="O111" s="287">
        <v>0</v>
      </c>
      <c r="P111" s="287">
        <v>0</v>
      </c>
      <c r="Q111" s="287">
        <v>0</v>
      </c>
      <c r="R111" s="287">
        <v>0</v>
      </c>
      <c r="S111" s="287">
        <v>0</v>
      </c>
      <c r="T111" s="287">
        <v>0</v>
      </c>
      <c r="U111" s="287">
        <v>409437.28</v>
      </c>
      <c r="V111" s="287">
        <v>172403.33</v>
      </c>
      <c r="W111" s="287">
        <v>300000</v>
      </c>
      <c r="X111" s="287">
        <v>17016.43</v>
      </c>
      <c r="Y111" s="287">
        <v>0</v>
      </c>
      <c r="Z111" s="287">
        <v>0</v>
      </c>
      <c r="AA111" s="287">
        <v>0</v>
      </c>
      <c r="AB111" s="287">
        <v>0</v>
      </c>
      <c r="AC111" s="287">
        <v>0</v>
      </c>
      <c r="AD111" s="287">
        <v>0</v>
      </c>
    </row>
    <row r="112" spans="1:30" x14ac:dyDescent="0.15">
      <c r="A112" s="287">
        <v>1736</v>
      </c>
      <c r="B112" s="287" t="s">
        <v>562</v>
      </c>
      <c r="C112" s="287">
        <v>419942.15</v>
      </c>
      <c r="D112" s="287">
        <v>0</v>
      </c>
      <c r="E112" s="287">
        <v>0</v>
      </c>
      <c r="F112" s="287">
        <v>0</v>
      </c>
      <c r="G112" s="287">
        <v>0</v>
      </c>
      <c r="H112" s="287">
        <v>0</v>
      </c>
      <c r="I112" s="287">
        <v>0</v>
      </c>
      <c r="J112" s="287">
        <v>0</v>
      </c>
      <c r="K112" s="287">
        <v>0</v>
      </c>
      <c r="L112" s="287">
        <v>0</v>
      </c>
      <c r="M112" s="287">
        <v>0</v>
      </c>
      <c r="N112" s="287">
        <v>0</v>
      </c>
      <c r="O112" s="287">
        <v>0</v>
      </c>
      <c r="P112" s="287">
        <v>0</v>
      </c>
      <c r="Q112" s="287">
        <v>0</v>
      </c>
      <c r="R112" s="287">
        <v>0</v>
      </c>
      <c r="S112" s="287">
        <v>0</v>
      </c>
      <c r="T112" s="287">
        <v>0</v>
      </c>
      <c r="U112" s="287">
        <v>389761.98</v>
      </c>
      <c r="V112" s="287">
        <v>0</v>
      </c>
      <c r="W112" s="287">
        <v>0</v>
      </c>
      <c r="X112" s="287">
        <v>30180.17</v>
      </c>
      <c r="Y112" s="287">
        <v>0</v>
      </c>
      <c r="Z112" s="287">
        <v>0</v>
      </c>
      <c r="AA112" s="287">
        <v>0</v>
      </c>
      <c r="AB112" s="287">
        <v>0</v>
      </c>
      <c r="AC112" s="287">
        <v>0</v>
      </c>
      <c r="AD112" s="287">
        <v>0</v>
      </c>
    </row>
    <row r="113" spans="1:30" x14ac:dyDescent="0.15">
      <c r="A113" s="287">
        <v>1813</v>
      </c>
      <c r="B113" s="287" t="s">
        <v>563</v>
      </c>
      <c r="C113" s="287">
        <v>956844.25</v>
      </c>
      <c r="D113" s="287">
        <v>0</v>
      </c>
      <c r="E113" s="287">
        <v>0</v>
      </c>
      <c r="F113" s="287">
        <v>0</v>
      </c>
      <c r="G113" s="287">
        <v>0</v>
      </c>
      <c r="H113" s="287">
        <v>0</v>
      </c>
      <c r="I113" s="287">
        <v>0</v>
      </c>
      <c r="J113" s="287">
        <v>0</v>
      </c>
      <c r="K113" s="287">
        <v>0</v>
      </c>
      <c r="L113" s="287">
        <v>0</v>
      </c>
      <c r="M113" s="287">
        <v>0</v>
      </c>
      <c r="N113" s="287">
        <v>0</v>
      </c>
      <c r="O113" s="287">
        <v>0</v>
      </c>
      <c r="P113" s="287">
        <v>0</v>
      </c>
      <c r="Q113" s="287">
        <v>0</v>
      </c>
      <c r="R113" s="287">
        <v>0</v>
      </c>
      <c r="S113" s="287">
        <v>0</v>
      </c>
      <c r="T113" s="287">
        <v>0</v>
      </c>
      <c r="U113" s="287">
        <v>956844.25</v>
      </c>
      <c r="V113" s="287">
        <v>0</v>
      </c>
      <c r="W113" s="287">
        <v>0</v>
      </c>
      <c r="X113" s="287">
        <v>0</v>
      </c>
      <c r="Y113" s="287">
        <v>0</v>
      </c>
      <c r="Z113" s="287">
        <v>0</v>
      </c>
      <c r="AA113" s="287">
        <v>0</v>
      </c>
      <c r="AB113" s="287">
        <v>0</v>
      </c>
      <c r="AC113" s="287">
        <v>0</v>
      </c>
      <c r="AD113" s="287">
        <v>0</v>
      </c>
    </row>
    <row r="114" spans="1:30" x14ac:dyDescent="0.15">
      <c r="A114" s="287">
        <v>1848</v>
      </c>
      <c r="B114" s="287" t="s">
        <v>564</v>
      </c>
      <c r="C114" s="287">
        <v>1876802.88</v>
      </c>
      <c r="D114" s="287">
        <v>0</v>
      </c>
      <c r="E114" s="287">
        <v>0</v>
      </c>
      <c r="F114" s="287">
        <v>0</v>
      </c>
      <c r="G114" s="287">
        <v>0</v>
      </c>
      <c r="H114" s="287">
        <v>0</v>
      </c>
      <c r="I114" s="287">
        <v>0</v>
      </c>
      <c r="J114" s="287">
        <v>0</v>
      </c>
      <c r="K114" s="287">
        <v>0</v>
      </c>
      <c r="L114" s="287">
        <v>0</v>
      </c>
      <c r="M114" s="287">
        <v>0</v>
      </c>
      <c r="N114" s="287">
        <v>0</v>
      </c>
      <c r="O114" s="287">
        <v>0</v>
      </c>
      <c r="P114" s="287">
        <v>0</v>
      </c>
      <c r="Q114" s="287">
        <v>0</v>
      </c>
      <c r="R114" s="287">
        <v>0</v>
      </c>
      <c r="S114" s="287">
        <v>0</v>
      </c>
      <c r="T114" s="287">
        <v>0</v>
      </c>
      <c r="U114" s="287">
        <v>1544431.27</v>
      </c>
      <c r="V114" s="287">
        <v>116015</v>
      </c>
      <c r="W114" s="287">
        <v>0</v>
      </c>
      <c r="X114" s="287">
        <v>216356.61</v>
      </c>
      <c r="Y114" s="287">
        <v>0</v>
      </c>
      <c r="Z114" s="287">
        <v>0</v>
      </c>
      <c r="AA114" s="287">
        <v>0</v>
      </c>
      <c r="AB114" s="287">
        <v>0</v>
      </c>
      <c r="AC114" s="287">
        <v>0</v>
      </c>
      <c r="AD114" s="287">
        <v>0</v>
      </c>
    </row>
    <row r="115" spans="1:30" x14ac:dyDescent="0.15">
      <c r="A115" s="287">
        <v>1855</v>
      </c>
      <c r="B115" s="287" t="s">
        <v>565</v>
      </c>
      <c r="C115" s="287">
        <v>487174.34</v>
      </c>
      <c r="D115" s="287">
        <v>0</v>
      </c>
      <c r="E115" s="287">
        <v>0</v>
      </c>
      <c r="F115" s="287">
        <v>0</v>
      </c>
      <c r="G115" s="287">
        <v>0</v>
      </c>
      <c r="H115" s="287">
        <v>0</v>
      </c>
      <c r="I115" s="287">
        <v>0</v>
      </c>
      <c r="J115" s="287">
        <v>0</v>
      </c>
      <c r="K115" s="287">
        <v>0</v>
      </c>
      <c r="L115" s="287">
        <v>0</v>
      </c>
      <c r="M115" s="287">
        <v>0</v>
      </c>
      <c r="N115" s="287">
        <v>0</v>
      </c>
      <c r="O115" s="287">
        <v>0</v>
      </c>
      <c r="P115" s="287">
        <v>0</v>
      </c>
      <c r="Q115" s="287">
        <v>0</v>
      </c>
      <c r="R115" s="287">
        <v>0</v>
      </c>
      <c r="S115" s="287">
        <v>0</v>
      </c>
      <c r="T115" s="287">
        <v>0</v>
      </c>
      <c r="U115" s="287">
        <v>475326.48</v>
      </c>
      <c r="V115" s="287">
        <v>0</v>
      </c>
      <c r="W115" s="287">
        <v>5000</v>
      </c>
      <c r="X115" s="287">
        <v>6847.86</v>
      </c>
      <c r="Y115" s="287">
        <v>0</v>
      </c>
      <c r="Z115" s="287">
        <v>0</v>
      </c>
      <c r="AA115" s="287">
        <v>0</v>
      </c>
      <c r="AB115" s="287">
        <v>0</v>
      </c>
      <c r="AC115" s="287">
        <v>0</v>
      </c>
      <c r="AD115" s="287">
        <v>0</v>
      </c>
    </row>
    <row r="116" spans="1:30" x14ac:dyDescent="0.15">
      <c r="A116" s="287">
        <v>1862</v>
      </c>
      <c r="B116" s="287" t="s">
        <v>566</v>
      </c>
      <c r="C116" s="287">
        <v>8778730.7100000009</v>
      </c>
      <c r="D116" s="287">
        <v>0</v>
      </c>
      <c r="E116" s="287">
        <v>0</v>
      </c>
      <c r="F116" s="287">
        <v>0</v>
      </c>
      <c r="G116" s="287">
        <v>0</v>
      </c>
      <c r="H116" s="287">
        <v>0</v>
      </c>
      <c r="I116" s="287">
        <v>0</v>
      </c>
      <c r="J116" s="287">
        <v>0</v>
      </c>
      <c r="K116" s="287">
        <v>0</v>
      </c>
      <c r="L116" s="287">
        <v>0</v>
      </c>
      <c r="M116" s="287">
        <v>0</v>
      </c>
      <c r="N116" s="287">
        <v>0</v>
      </c>
      <c r="O116" s="287">
        <v>0</v>
      </c>
      <c r="P116" s="287">
        <v>0</v>
      </c>
      <c r="Q116" s="287">
        <v>0</v>
      </c>
      <c r="R116" s="287">
        <v>0</v>
      </c>
      <c r="S116" s="287">
        <v>0</v>
      </c>
      <c r="T116" s="287">
        <v>0</v>
      </c>
      <c r="U116" s="287">
        <v>8778730.7100000009</v>
      </c>
      <c r="V116" s="287">
        <v>0</v>
      </c>
      <c r="W116" s="287">
        <v>0</v>
      </c>
      <c r="X116" s="287">
        <v>0</v>
      </c>
      <c r="Y116" s="287">
        <v>0</v>
      </c>
      <c r="Z116" s="287">
        <v>0</v>
      </c>
      <c r="AA116" s="287">
        <v>0</v>
      </c>
      <c r="AB116" s="287">
        <v>0</v>
      </c>
      <c r="AC116" s="287">
        <v>0</v>
      </c>
      <c r="AD116" s="287">
        <v>0</v>
      </c>
    </row>
    <row r="117" spans="1:30" x14ac:dyDescent="0.15">
      <c r="A117" s="287">
        <v>1870</v>
      </c>
      <c r="B117" s="287" t="s">
        <v>567</v>
      </c>
      <c r="C117" s="287">
        <v>430179.06</v>
      </c>
      <c r="D117" s="287">
        <v>0</v>
      </c>
      <c r="E117" s="287">
        <v>0</v>
      </c>
      <c r="F117" s="287">
        <v>0</v>
      </c>
      <c r="G117" s="287">
        <v>0</v>
      </c>
      <c r="H117" s="287">
        <v>0</v>
      </c>
      <c r="I117" s="287">
        <v>0</v>
      </c>
      <c r="J117" s="287">
        <v>0</v>
      </c>
      <c r="K117" s="287">
        <v>0</v>
      </c>
      <c r="L117" s="287">
        <v>0</v>
      </c>
      <c r="M117" s="287">
        <v>0</v>
      </c>
      <c r="N117" s="287">
        <v>0</v>
      </c>
      <c r="O117" s="287">
        <v>0</v>
      </c>
      <c r="P117" s="287">
        <v>0</v>
      </c>
      <c r="Q117" s="287">
        <v>0</v>
      </c>
      <c r="R117" s="287">
        <v>0</v>
      </c>
      <c r="S117" s="287">
        <v>0</v>
      </c>
      <c r="T117" s="287">
        <v>0</v>
      </c>
      <c r="U117" s="287">
        <v>116698.86</v>
      </c>
      <c r="V117" s="287">
        <v>313480.2</v>
      </c>
      <c r="W117" s="287">
        <v>0</v>
      </c>
      <c r="X117" s="287">
        <v>0</v>
      </c>
      <c r="Y117" s="287">
        <v>0</v>
      </c>
      <c r="Z117" s="287">
        <v>0</v>
      </c>
      <c r="AA117" s="287">
        <v>0</v>
      </c>
      <c r="AB117" s="287">
        <v>0</v>
      </c>
      <c r="AC117" s="287">
        <v>0</v>
      </c>
      <c r="AD117" s="287">
        <v>0</v>
      </c>
    </row>
    <row r="118" spans="1:30" x14ac:dyDescent="0.15">
      <c r="A118" s="287">
        <v>1883</v>
      </c>
      <c r="B118" s="287" t="s">
        <v>568</v>
      </c>
      <c r="C118" s="287">
        <v>3969639.58</v>
      </c>
      <c r="D118" s="287">
        <v>0</v>
      </c>
      <c r="E118" s="287">
        <v>0</v>
      </c>
      <c r="F118" s="287">
        <v>0</v>
      </c>
      <c r="G118" s="287">
        <v>0</v>
      </c>
      <c r="H118" s="287">
        <v>0</v>
      </c>
      <c r="I118" s="287">
        <v>0</v>
      </c>
      <c r="J118" s="287">
        <v>0</v>
      </c>
      <c r="K118" s="287">
        <v>0</v>
      </c>
      <c r="L118" s="287">
        <v>0</v>
      </c>
      <c r="M118" s="287">
        <v>0</v>
      </c>
      <c r="N118" s="287">
        <v>0</v>
      </c>
      <c r="O118" s="287">
        <v>0</v>
      </c>
      <c r="P118" s="287">
        <v>0</v>
      </c>
      <c r="Q118" s="287">
        <v>0</v>
      </c>
      <c r="R118" s="287">
        <v>0</v>
      </c>
      <c r="S118" s="287">
        <v>0</v>
      </c>
      <c r="T118" s="287">
        <v>0</v>
      </c>
      <c r="U118" s="287">
        <v>3964225.86</v>
      </c>
      <c r="V118" s="287">
        <v>0</v>
      </c>
      <c r="W118" s="287">
        <v>0</v>
      </c>
      <c r="X118" s="287">
        <v>5413.72</v>
      </c>
      <c r="Y118" s="287">
        <v>0</v>
      </c>
      <c r="Z118" s="287">
        <v>0</v>
      </c>
      <c r="AA118" s="287">
        <v>0</v>
      </c>
      <c r="AB118" s="287">
        <v>0</v>
      </c>
      <c r="AC118" s="287">
        <v>0</v>
      </c>
      <c r="AD118" s="287">
        <v>0</v>
      </c>
    </row>
    <row r="119" spans="1:30" x14ac:dyDescent="0.15">
      <c r="A119" s="287">
        <v>1890</v>
      </c>
      <c r="B119" s="287" t="s">
        <v>569</v>
      </c>
      <c r="C119" s="287">
        <v>1204546.3899999999</v>
      </c>
      <c r="D119" s="287">
        <v>0</v>
      </c>
      <c r="E119" s="287">
        <v>0</v>
      </c>
      <c r="F119" s="287">
        <v>8.44</v>
      </c>
      <c r="G119" s="287">
        <v>0</v>
      </c>
      <c r="H119" s="287">
        <v>0</v>
      </c>
      <c r="I119" s="287">
        <v>0</v>
      </c>
      <c r="J119" s="287">
        <v>0</v>
      </c>
      <c r="K119" s="287">
        <v>0</v>
      </c>
      <c r="L119" s="287">
        <v>0</v>
      </c>
      <c r="M119" s="287">
        <v>0</v>
      </c>
      <c r="N119" s="287">
        <v>0</v>
      </c>
      <c r="O119" s="287">
        <v>0</v>
      </c>
      <c r="P119" s="287">
        <v>0</v>
      </c>
      <c r="Q119" s="287">
        <v>0</v>
      </c>
      <c r="R119" s="287">
        <v>0</v>
      </c>
      <c r="S119" s="287">
        <v>0</v>
      </c>
      <c r="T119" s="287">
        <v>0</v>
      </c>
      <c r="U119" s="287">
        <v>1202864.6000000001</v>
      </c>
      <c r="V119" s="287">
        <v>8.44</v>
      </c>
      <c r="W119" s="287">
        <v>0</v>
      </c>
      <c r="X119" s="287">
        <v>1681.79</v>
      </c>
      <c r="Y119" s="287">
        <v>0</v>
      </c>
      <c r="Z119" s="287">
        <v>0</v>
      </c>
      <c r="AA119" s="287">
        <v>0</v>
      </c>
      <c r="AB119" s="287">
        <v>0</v>
      </c>
      <c r="AC119" s="287">
        <v>0</v>
      </c>
      <c r="AD119" s="287">
        <v>0</v>
      </c>
    </row>
    <row r="120" spans="1:30" x14ac:dyDescent="0.15">
      <c r="A120" s="287">
        <v>1897</v>
      </c>
      <c r="B120" s="287" t="s">
        <v>570</v>
      </c>
      <c r="C120" s="287">
        <v>875024.5</v>
      </c>
      <c r="D120" s="287">
        <v>0</v>
      </c>
      <c r="E120" s="287">
        <v>0</v>
      </c>
      <c r="F120" s="287">
        <v>0</v>
      </c>
      <c r="G120" s="287">
        <v>0</v>
      </c>
      <c r="H120" s="287">
        <v>0</v>
      </c>
      <c r="I120" s="287">
        <v>0</v>
      </c>
      <c r="J120" s="287">
        <v>0</v>
      </c>
      <c r="K120" s="287">
        <v>0</v>
      </c>
      <c r="L120" s="287">
        <v>0</v>
      </c>
      <c r="M120" s="287">
        <v>0</v>
      </c>
      <c r="N120" s="287">
        <v>0</v>
      </c>
      <c r="O120" s="287">
        <v>0</v>
      </c>
      <c r="P120" s="287">
        <v>0</v>
      </c>
      <c r="Q120" s="287">
        <v>0</v>
      </c>
      <c r="R120" s="287">
        <v>0</v>
      </c>
      <c r="S120" s="287">
        <v>0</v>
      </c>
      <c r="T120" s="287">
        <v>0</v>
      </c>
      <c r="U120" s="287">
        <v>874024.5</v>
      </c>
      <c r="V120" s="287">
        <v>0</v>
      </c>
      <c r="W120" s="287">
        <v>1000</v>
      </c>
      <c r="X120" s="287">
        <v>0</v>
      </c>
      <c r="Y120" s="287">
        <v>0</v>
      </c>
      <c r="Z120" s="287">
        <v>0</v>
      </c>
      <c r="AA120" s="287">
        <v>0</v>
      </c>
      <c r="AB120" s="287">
        <v>0</v>
      </c>
      <c r="AC120" s="287">
        <v>0</v>
      </c>
      <c r="AD120" s="287">
        <v>0</v>
      </c>
    </row>
    <row r="121" spans="1:30" x14ac:dyDescent="0.15">
      <c r="A121" s="287">
        <v>1900</v>
      </c>
      <c r="B121" s="287" t="s">
        <v>571</v>
      </c>
      <c r="C121" s="287">
        <v>5249946.6100000003</v>
      </c>
      <c r="D121" s="287">
        <v>0</v>
      </c>
      <c r="E121" s="287">
        <v>0</v>
      </c>
      <c r="F121" s="287">
        <v>0</v>
      </c>
      <c r="G121" s="287">
        <v>0</v>
      </c>
      <c r="H121" s="287">
        <v>0</v>
      </c>
      <c r="I121" s="287">
        <v>0</v>
      </c>
      <c r="J121" s="287">
        <v>0</v>
      </c>
      <c r="K121" s="287">
        <v>0</v>
      </c>
      <c r="L121" s="287">
        <v>0</v>
      </c>
      <c r="M121" s="287">
        <v>0</v>
      </c>
      <c r="N121" s="287">
        <v>0</v>
      </c>
      <c r="O121" s="287">
        <v>0</v>
      </c>
      <c r="P121" s="287">
        <v>0</v>
      </c>
      <c r="Q121" s="287">
        <v>0</v>
      </c>
      <c r="R121" s="287">
        <v>0</v>
      </c>
      <c r="S121" s="287">
        <v>0</v>
      </c>
      <c r="T121" s="287">
        <v>0</v>
      </c>
      <c r="U121" s="287">
        <v>5249946.6100000003</v>
      </c>
      <c r="V121" s="287">
        <v>0</v>
      </c>
      <c r="W121" s="287">
        <v>0</v>
      </c>
      <c r="X121" s="287">
        <v>0</v>
      </c>
      <c r="Y121" s="287">
        <v>0</v>
      </c>
      <c r="Z121" s="287">
        <v>0</v>
      </c>
      <c r="AA121" s="287">
        <v>0</v>
      </c>
      <c r="AB121" s="287">
        <v>0</v>
      </c>
      <c r="AC121" s="287">
        <v>0</v>
      </c>
      <c r="AD121" s="287">
        <v>0</v>
      </c>
    </row>
    <row r="122" spans="1:30" x14ac:dyDescent="0.15">
      <c r="A122" s="287">
        <v>1939</v>
      </c>
      <c r="B122" s="287" t="s">
        <v>572</v>
      </c>
      <c r="C122" s="287">
        <v>402616.79</v>
      </c>
      <c r="D122" s="287">
        <v>0</v>
      </c>
      <c r="E122" s="287">
        <v>0</v>
      </c>
      <c r="F122" s="287">
        <v>0</v>
      </c>
      <c r="G122" s="287">
        <v>0</v>
      </c>
      <c r="H122" s="287">
        <v>0</v>
      </c>
      <c r="I122" s="287">
        <v>0</v>
      </c>
      <c r="J122" s="287">
        <v>0</v>
      </c>
      <c r="K122" s="287">
        <v>0</v>
      </c>
      <c r="L122" s="287">
        <v>0</v>
      </c>
      <c r="M122" s="287">
        <v>0</v>
      </c>
      <c r="N122" s="287">
        <v>0</v>
      </c>
      <c r="O122" s="287">
        <v>0</v>
      </c>
      <c r="P122" s="287">
        <v>0</v>
      </c>
      <c r="Q122" s="287">
        <v>0</v>
      </c>
      <c r="R122" s="287">
        <v>0</v>
      </c>
      <c r="S122" s="287">
        <v>0</v>
      </c>
      <c r="T122" s="287">
        <v>0</v>
      </c>
      <c r="U122" s="287">
        <v>401616.79</v>
      </c>
      <c r="V122" s="287">
        <v>0</v>
      </c>
      <c r="W122" s="287">
        <v>1000</v>
      </c>
      <c r="X122" s="287">
        <v>0</v>
      </c>
      <c r="Y122" s="287">
        <v>0</v>
      </c>
      <c r="Z122" s="287">
        <v>0</v>
      </c>
      <c r="AA122" s="287">
        <v>0</v>
      </c>
      <c r="AB122" s="287">
        <v>0</v>
      </c>
      <c r="AC122" s="287">
        <v>0</v>
      </c>
      <c r="AD122" s="287">
        <v>0</v>
      </c>
    </row>
    <row r="123" spans="1:30" x14ac:dyDescent="0.15">
      <c r="A123" s="287">
        <v>1945</v>
      </c>
      <c r="B123" s="287" t="s">
        <v>573</v>
      </c>
      <c r="C123" s="287">
        <v>971003.61</v>
      </c>
      <c r="D123" s="287">
        <v>0</v>
      </c>
      <c r="E123" s="287">
        <v>0</v>
      </c>
      <c r="F123" s="287">
        <v>0</v>
      </c>
      <c r="G123" s="287">
        <v>0</v>
      </c>
      <c r="H123" s="287">
        <v>0</v>
      </c>
      <c r="I123" s="287">
        <v>0</v>
      </c>
      <c r="J123" s="287">
        <v>0</v>
      </c>
      <c r="K123" s="287">
        <v>0</v>
      </c>
      <c r="L123" s="287">
        <v>0</v>
      </c>
      <c r="M123" s="287">
        <v>0</v>
      </c>
      <c r="N123" s="287">
        <v>0</v>
      </c>
      <c r="O123" s="287">
        <v>0</v>
      </c>
      <c r="P123" s="287">
        <v>0</v>
      </c>
      <c r="Q123" s="287">
        <v>0</v>
      </c>
      <c r="R123" s="287">
        <v>0</v>
      </c>
      <c r="S123" s="287">
        <v>0</v>
      </c>
      <c r="T123" s="287">
        <v>0</v>
      </c>
      <c r="U123" s="287">
        <v>965745.38</v>
      </c>
      <c r="V123" s="287">
        <v>5258.23</v>
      </c>
      <c r="W123" s="287">
        <v>0</v>
      </c>
      <c r="X123" s="287">
        <v>0</v>
      </c>
      <c r="Y123" s="287">
        <v>0</v>
      </c>
      <c r="Z123" s="287">
        <v>0</v>
      </c>
      <c r="AA123" s="287">
        <v>0</v>
      </c>
      <c r="AB123" s="287">
        <v>0</v>
      </c>
      <c r="AC123" s="287">
        <v>0</v>
      </c>
      <c r="AD123" s="287">
        <v>0</v>
      </c>
    </row>
    <row r="124" spans="1:30" x14ac:dyDescent="0.15">
      <c r="A124" s="287">
        <v>1953</v>
      </c>
      <c r="B124" s="287" t="s">
        <v>574</v>
      </c>
      <c r="C124" s="287">
        <v>1833883.1</v>
      </c>
      <c r="D124" s="287">
        <v>0</v>
      </c>
      <c r="E124" s="287">
        <v>0</v>
      </c>
      <c r="F124" s="287">
        <v>0</v>
      </c>
      <c r="G124" s="287">
        <v>0</v>
      </c>
      <c r="H124" s="287">
        <v>0</v>
      </c>
      <c r="I124" s="287">
        <v>0</v>
      </c>
      <c r="J124" s="287">
        <v>0</v>
      </c>
      <c r="K124" s="287">
        <v>0</v>
      </c>
      <c r="L124" s="287">
        <v>0</v>
      </c>
      <c r="M124" s="287">
        <v>0</v>
      </c>
      <c r="N124" s="287">
        <v>0</v>
      </c>
      <c r="O124" s="287">
        <v>0</v>
      </c>
      <c r="P124" s="287">
        <v>0</v>
      </c>
      <c r="Q124" s="287">
        <v>0</v>
      </c>
      <c r="R124" s="287">
        <v>0</v>
      </c>
      <c r="S124" s="287">
        <v>0</v>
      </c>
      <c r="T124" s="287">
        <v>0</v>
      </c>
      <c r="U124" s="287">
        <v>1633883.1</v>
      </c>
      <c r="V124" s="287">
        <v>0</v>
      </c>
      <c r="W124" s="287">
        <v>200000</v>
      </c>
      <c r="X124" s="287">
        <v>0</v>
      </c>
      <c r="Y124" s="287">
        <v>0</v>
      </c>
      <c r="Z124" s="287">
        <v>0</v>
      </c>
      <c r="AA124" s="287">
        <v>0</v>
      </c>
      <c r="AB124" s="287">
        <v>0</v>
      </c>
      <c r="AC124" s="287">
        <v>0</v>
      </c>
      <c r="AD124" s="287">
        <v>0</v>
      </c>
    </row>
    <row r="125" spans="1:30" x14ac:dyDescent="0.15">
      <c r="A125" s="287">
        <v>2009</v>
      </c>
      <c r="B125" s="287" t="s">
        <v>883</v>
      </c>
      <c r="C125" s="287">
        <v>1537518.62</v>
      </c>
      <c r="D125" s="287">
        <v>0</v>
      </c>
      <c r="E125" s="287">
        <v>0</v>
      </c>
      <c r="F125" s="287">
        <v>0</v>
      </c>
      <c r="G125" s="287">
        <v>0</v>
      </c>
      <c r="H125" s="287">
        <v>0</v>
      </c>
      <c r="I125" s="287">
        <v>0</v>
      </c>
      <c r="J125" s="287">
        <v>0</v>
      </c>
      <c r="K125" s="287">
        <v>0</v>
      </c>
      <c r="L125" s="287">
        <v>0</v>
      </c>
      <c r="M125" s="287">
        <v>0</v>
      </c>
      <c r="N125" s="287">
        <v>0</v>
      </c>
      <c r="O125" s="287">
        <v>0</v>
      </c>
      <c r="P125" s="287">
        <v>0</v>
      </c>
      <c r="Q125" s="287">
        <v>0</v>
      </c>
      <c r="R125" s="287">
        <v>0</v>
      </c>
      <c r="S125" s="287">
        <v>0</v>
      </c>
      <c r="T125" s="287">
        <v>0</v>
      </c>
      <c r="U125" s="287">
        <v>1537518.62</v>
      </c>
      <c r="V125" s="287">
        <v>0</v>
      </c>
      <c r="W125" s="287">
        <v>0</v>
      </c>
      <c r="X125" s="287">
        <v>0</v>
      </c>
      <c r="Y125" s="287">
        <v>0</v>
      </c>
      <c r="Z125" s="287">
        <v>0</v>
      </c>
      <c r="AA125" s="287">
        <v>0</v>
      </c>
      <c r="AB125" s="287">
        <v>0</v>
      </c>
      <c r="AC125" s="287">
        <v>0</v>
      </c>
      <c r="AD125" s="287">
        <v>0</v>
      </c>
    </row>
    <row r="126" spans="1:30" x14ac:dyDescent="0.15">
      <c r="A126" s="287">
        <v>2016</v>
      </c>
      <c r="B126" s="287" t="s">
        <v>575</v>
      </c>
      <c r="C126" s="287">
        <v>399494.01</v>
      </c>
      <c r="D126" s="287">
        <v>0</v>
      </c>
      <c r="E126" s="287">
        <v>0</v>
      </c>
      <c r="F126" s="287">
        <v>0</v>
      </c>
      <c r="G126" s="287">
        <v>0</v>
      </c>
      <c r="H126" s="287">
        <v>0</v>
      </c>
      <c r="I126" s="287">
        <v>0</v>
      </c>
      <c r="J126" s="287">
        <v>0</v>
      </c>
      <c r="K126" s="287">
        <v>0</v>
      </c>
      <c r="L126" s="287">
        <v>0</v>
      </c>
      <c r="M126" s="287">
        <v>0</v>
      </c>
      <c r="N126" s="287">
        <v>0</v>
      </c>
      <c r="O126" s="287">
        <v>0</v>
      </c>
      <c r="P126" s="287">
        <v>0</v>
      </c>
      <c r="Q126" s="287">
        <v>0</v>
      </c>
      <c r="R126" s="287">
        <v>0</v>
      </c>
      <c r="S126" s="287">
        <v>0</v>
      </c>
      <c r="T126" s="287">
        <v>0</v>
      </c>
      <c r="U126" s="287">
        <v>399494.01</v>
      </c>
      <c r="V126" s="287">
        <v>0</v>
      </c>
      <c r="W126" s="287">
        <v>0</v>
      </c>
      <c r="X126" s="287">
        <v>0</v>
      </c>
      <c r="Y126" s="287">
        <v>0</v>
      </c>
      <c r="Z126" s="287">
        <v>0</v>
      </c>
      <c r="AA126" s="287">
        <v>0</v>
      </c>
      <c r="AB126" s="287">
        <v>0</v>
      </c>
      <c r="AC126" s="287">
        <v>0</v>
      </c>
      <c r="AD126" s="287">
        <v>0</v>
      </c>
    </row>
    <row r="127" spans="1:30" x14ac:dyDescent="0.15">
      <c r="A127" s="287">
        <v>2044</v>
      </c>
      <c r="B127" s="287" t="s">
        <v>576</v>
      </c>
      <c r="C127" s="287">
        <v>128061.26</v>
      </c>
      <c r="D127" s="287">
        <v>0</v>
      </c>
      <c r="E127" s="287">
        <v>0</v>
      </c>
      <c r="F127" s="287">
        <v>0</v>
      </c>
      <c r="G127" s="287">
        <v>0</v>
      </c>
      <c r="H127" s="287">
        <v>0</v>
      </c>
      <c r="I127" s="287">
        <v>0</v>
      </c>
      <c r="J127" s="287">
        <v>0</v>
      </c>
      <c r="K127" s="287">
        <v>0</v>
      </c>
      <c r="L127" s="287">
        <v>0</v>
      </c>
      <c r="M127" s="287">
        <v>0</v>
      </c>
      <c r="N127" s="287">
        <v>0</v>
      </c>
      <c r="O127" s="287">
        <v>5321.2</v>
      </c>
      <c r="P127" s="287">
        <v>0</v>
      </c>
      <c r="Q127" s="287">
        <v>0</v>
      </c>
      <c r="R127" s="287">
        <v>0</v>
      </c>
      <c r="S127" s="287">
        <v>0</v>
      </c>
      <c r="T127" s="287">
        <v>0</v>
      </c>
      <c r="U127" s="287">
        <v>128061.26</v>
      </c>
      <c r="V127" s="287">
        <v>0</v>
      </c>
      <c r="W127" s="287">
        <v>0</v>
      </c>
      <c r="X127" s="287">
        <v>0</v>
      </c>
      <c r="Y127" s="287">
        <v>0</v>
      </c>
      <c r="Z127" s="287">
        <v>0</v>
      </c>
      <c r="AA127" s="287">
        <v>5321.2</v>
      </c>
      <c r="AB127" s="287">
        <v>0</v>
      </c>
      <c r="AC127" s="287">
        <v>0</v>
      </c>
      <c r="AD127" s="287">
        <v>0</v>
      </c>
    </row>
    <row r="128" spans="1:30" x14ac:dyDescent="0.15">
      <c r="A128" s="287">
        <v>2051</v>
      </c>
      <c r="B128" s="287" t="s">
        <v>577</v>
      </c>
      <c r="C128" s="287">
        <v>472752.06</v>
      </c>
      <c r="D128" s="287">
        <v>0</v>
      </c>
      <c r="E128" s="287">
        <v>0</v>
      </c>
      <c r="F128" s="287">
        <v>0</v>
      </c>
      <c r="G128" s="287">
        <v>0</v>
      </c>
      <c r="H128" s="287">
        <v>0</v>
      </c>
      <c r="I128" s="287">
        <v>0</v>
      </c>
      <c r="J128" s="287">
        <v>0</v>
      </c>
      <c r="K128" s="287">
        <v>0</v>
      </c>
      <c r="L128" s="287">
        <v>0</v>
      </c>
      <c r="M128" s="287">
        <v>0</v>
      </c>
      <c r="N128" s="287">
        <v>0</v>
      </c>
      <c r="O128" s="287">
        <v>0</v>
      </c>
      <c r="P128" s="287">
        <v>0</v>
      </c>
      <c r="Q128" s="287">
        <v>0</v>
      </c>
      <c r="R128" s="287">
        <v>0</v>
      </c>
      <c r="S128" s="287">
        <v>0</v>
      </c>
      <c r="T128" s="287">
        <v>0</v>
      </c>
      <c r="U128" s="287">
        <v>222146.06</v>
      </c>
      <c r="V128" s="287">
        <v>250606</v>
      </c>
      <c r="W128" s="287">
        <v>0</v>
      </c>
      <c r="X128" s="287">
        <v>0</v>
      </c>
      <c r="Y128" s="287">
        <v>0</v>
      </c>
      <c r="Z128" s="287">
        <v>0</v>
      </c>
      <c r="AA128" s="287">
        <v>0</v>
      </c>
      <c r="AB128" s="287">
        <v>0</v>
      </c>
      <c r="AC128" s="287">
        <v>0</v>
      </c>
      <c r="AD128" s="287">
        <v>0</v>
      </c>
    </row>
    <row r="129" spans="1:30" x14ac:dyDescent="0.15">
      <c r="A129" s="287">
        <v>2058</v>
      </c>
      <c r="B129" s="287" t="s">
        <v>578</v>
      </c>
      <c r="C129" s="287">
        <v>6558474.25</v>
      </c>
      <c r="D129" s="287">
        <v>0</v>
      </c>
      <c r="E129" s="287">
        <v>0</v>
      </c>
      <c r="F129" s="287">
        <v>0</v>
      </c>
      <c r="G129" s="287">
        <v>0</v>
      </c>
      <c r="H129" s="287">
        <v>0</v>
      </c>
      <c r="I129" s="287">
        <v>0</v>
      </c>
      <c r="J129" s="287">
        <v>0</v>
      </c>
      <c r="K129" s="287">
        <v>0</v>
      </c>
      <c r="L129" s="287">
        <v>0</v>
      </c>
      <c r="M129" s="287">
        <v>0</v>
      </c>
      <c r="N129" s="287">
        <v>0</v>
      </c>
      <c r="O129" s="287">
        <v>0</v>
      </c>
      <c r="P129" s="287">
        <v>0</v>
      </c>
      <c r="Q129" s="287">
        <v>0</v>
      </c>
      <c r="R129" s="287">
        <v>0</v>
      </c>
      <c r="S129" s="287">
        <v>0</v>
      </c>
      <c r="T129" s="287">
        <v>0</v>
      </c>
      <c r="U129" s="287">
        <v>5324329.2</v>
      </c>
      <c r="V129" s="287">
        <v>1234145.05</v>
      </c>
      <c r="W129" s="287">
        <v>0</v>
      </c>
      <c r="X129" s="287">
        <v>0</v>
      </c>
      <c r="Y129" s="287">
        <v>0</v>
      </c>
      <c r="Z129" s="287">
        <v>0</v>
      </c>
      <c r="AA129" s="287">
        <v>0</v>
      </c>
      <c r="AB129" s="287">
        <v>0</v>
      </c>
      <c r="AC129" s="287">
        <v>0</v>
      </c>
      <c r="AD129" s="287">
        <v>0</v>
      </c>
    </row>
    <row r="130" spans="1:30" x14ac:dyDescent="0.15">
      <c r="A130" s="287">
        <v>2114</v>
      </c>
      <c r="B130" s="287" t="s">
        <v>579</v>
      </c>
      <c r="C130" s="287">
        <v>917844.74</v>
      </c>
      <c r="D130" s="287">
        <v>0</v>
      </c>
      <c r="E130" s="287">
        <v>0</v>
      </c>
      <c r="F130" s="287">
        <v>0</v>
      </c>
      <c r="G130" s="287">
        <v>0</v>
      </c>
      <c r="H130" s="287">
        <v>0</v>
      </c>
      <c r="I130" s="287">
        <v>0</v>
      </c>
      <c r="J130" s="287">
        <v>0</v>
      </c>
      <c r="K130" s="287">
        <v>0</v>
      </c>
      <c r="L130" s="287">
        <v>0</v>
      </c>
      <c r="M130" s="287">
        <v>0</v>
      </c>
      <c r="N130" s="287">
        <v>0</v>
      </c>
      <c r="O130" s="287">
        <v>0</v>
      </c>
      <c r="P130" s="287">
        <v>0</v>
      </c>
      <c r="Q130" s="287">
        <v>0</v>
      </c>
      <c r="R130" s="287">
        <v>0</v>
      </c>
      <c r="S130" s="287">
        <v>0</v>
      </c>
      <c r="T130" s="287">
        <v>0</v>
      </c>
      <c r="U130" s="287">
        <v>858163.66</v>
      </c>
      <c r="V130" s="287">
        <v>9061.99</v>
      </c>
      <c r="W130" s="287">
        <v>0</v>
      </c>
      <c r="X130" s="287">
        <v>50619.09</v>
      </c>
      <c r="Y130" s="287">
        <v>0</v>
      </c>
      <c r="Z130" s="287">
        <v>0</v>
      </c>
      <c r="AA130" s="287">
        <v>0</v>
      </c>
      <c r="AB130" s="287">
        <v>0</v>
      </c>
      <c r="AC130" s="287">
        <v>0</v>
      </c>
      <c r="AD130" s="287">
        <v>0</v>
      </c>
    </row>
    <row r="131" spans="1:30" x14ac:dyDescent="0.15">
      <c r="A131" s="287">
        <v>2128</v>
      </c>
      <c r="B131" s="287" t="s">
        <v>580</v>
      </c>
      <c r="C131" s="287">
        <v>890277.09</v>
      </c>
      <c r="D131" s="287">
        <v>0</v>
      </c>
      <c r="E131" s="287">
        <v>0</v>
      </c>
      <c r="F131" s="287">
        <v>0</v>
      </c>
      <c r="G131" s="287">
        <v>0</v>
      </c>
      <c r="H131" s="287">
        <v>0</v>
      </c>
      <c r="I131" s="287">
        <v>7310.48</v>
      </c>
      <c r="J131" s="287">
        <v>0</v>
      </c>
      <c r="K131" s="287">
        <v>0</v>
      </c>
      <c r="L131" s="287">
        <v>0</v>
      </c>
      <c r="M131" s="287">
        <v>0</v>
      </c>
      <c r="N131" s="287">
        <v>0</v>
      </c>
      <c r="O131" s="287">
        <v>0</v>
      </c>
      <c r="P131" s="287">
        <v>0</v>
      </c>
      <c r="Q131" s="287">
        <v>0</v>
      </c>
      <c r="R131" s="287">
        <v>0</v>
      </c>
      <c r="S131" s="287">
        <v>7310.48</v>
      </c>
      <c r="T131" s="287">
        <v>0</v>
      </c>
      <c r="U131" s="287">
        <v>865124.46</v>
      </c>
      <c r="V131" s="287">
        <v>0</v>
      </c>
      <c r="W131" s="287">
        <v>0</v>
      </c>
      <c r="X131" s="287">
        <v>16435.099999999999</v>
      </c>
      <c r="Y131" s="287">
        <v>8717.5300000000007</v>
      </c>
      <c r="Z131" s="287">
        <v>0</v>
      </c>
      <c r="AA131" s="287">
        <v>0</v>
      </c>
      <c r="AB131" s="287">
        <v>0</v>
      </c>
      <c r="AC131" s="287">
        <v>0</v>
      </c>
      <c r="AD131" s="287">
        <v>0</v>
      </c>
    </row>
    <row r="132" spans="1:30" x14ac:dyDescent="0.15">
      <c r="A132" s="287">
        <v>2135</v>
      </c>
      <c r="B132" s="287" t="s">
        <v>581</v>
      </c>
      <c r="C132" s="287">
        <v>415415.02</v>
      </c>
      <c r="D132" s="287">
        <v>0</v>
      </c>
      <c r="E132" s="287">
        <v>0</v>
      </c>
      <c r="F132" s="287">
        <v>0</v>
      </c>
      <c r="G132" s="287">
        <v>0</v>
      </c>
      <c r="H132" s="287">
        <v>0</v>
      </c>
      <c r="I132" s="287">
        <v>0</v>
      </c>
      <c r="J132" s="287">
        <v>0</v>
      </c>
      <c r="K132" s="287">
        <v>0</v>
      </c>
      <c r="L132" s="287">
        <v>0</v>
      </c>
      <c r="M132" s="287">
        <v>0</v>
      </c>
      <c r="N132" s="287">
        <v>0</v>
      </c>
      <c r="O132" s="287">
        <v>0</v>
      </c>
      <c r="P132" s="287">
        <v>0</v>
      </c>
      <c r="Q132" s="287">
        <v>0</v>
      </c>
      <c r="R132" s="287">
        <v>0</v>
      </c>
      <c r="S132" s="287">
        <v>0</v>
      </c>
      <c r="T132" s="287">
        <v>0</v>
      </c>
      <c r="U132" s="287">
        <v>410612.34</v>
      </c>
      <c r="V132" s="287">
        <v>0</v>
      </c>
      <c r="W132" s="287">
        <v>0</v>
      </c>
      <c r="X132" s="287">
        <v>4802.68</v>
      </c>
      <c r="Y132" s="287">
        <v>0</v>
      </c>
      <c r="Z132" s="287">
        <v>0</v>
      </c>
      <c r="AA132" s="287">
        <v>0</v>
      </c>
      <c r="AB132" s="287">
        <v>0</v>
      </c>
      <c r="AC132" s="287">
        <v>0</v>
      </c>
      <c r="AD132" s="287">
        <v>0</v>
      </c>
    </row>
    <row r="133" spans="1:30" x14ac:dyDescent="0.15">
      <c r="A133" s="287">
        <v>2142</v>
      </c>
      <c r="B133" s="287" t="s">
        <v>582</v>
      </c>
      <c r="C133" s="287">
        <v>80748.509999999995</v>
      </c>
      <c r="D133" s="287">
        <v>0</v>
      </c>
      <c r="E133" s="287">
        <v>0</v>
      </c>
      <c r="F133" s="287">
        <v>0</v>
      </c>
      <c r="G133" s="287">
        <v>0</v>
      </c>
      <c r="H133" s="287">
        <v>0</v>
      </c>
      <c r="I133" s="287">
        <v>0</v>
      </c>
      <c r="J133" s="287">
        <v>0</v>
      </c>
      <c r="K133" s="287">
        <v>4090.35</v>
      </c>
      <c r="L133" s="287">
        <v>0</v>
      </c>
      <c r="M133" s="287">
        <v>0</v>
      </c>
      <c r="N133" s="287">
        <v>0</v>
      </c>
      <c r="O133" s="287">
        <v>0</v>
      </c>
      <c r="P133" s="287">
        <v>0</v>
      </c>
      <c r="Q133" s="287">
        <v>0</v>
      </c>
      <c r="R133" s="287">
        <v>0</v>
      </c>
      <c r="S133" s="287">
        <v>0</v>
      </c>
      <c r="T133" s="287">
        <v>0</v>
      </c>
      <c r="U133" s="287">
        <v>61560.82</v>
      </c>
      <c r="V133" s="287">
        <v>0</v>
      </c>
      <c r="W133" s="287">
        <v>0</v>
      </c>
      <c r="X133" s="287">
        <v>19187.689999999999</v>
      </c>
      <c r="Y133" s="287">
        <v>0</v>
      </c>
      <c r="Z133" s="287">
        <v>4090.35</v>
      </c>
      <c r="AA133" s="287">
        <v>0</v>
      </c>
      <c r="AB133" s="287">
        <v>0</v>
      </c>
      <c r="AC133" s="287">
        <v>0</v>
      </c>
      <c r="AD133" s="287">
        <v>0</v>
      </c>
    </row>
    <row r="134" spans="1:30" x14ac:dyDescent="0.15">
      <c r="A134" s="287">
        <v>2177</v>
      </c>
      <c r="B134" s="287" t="s">
        <v>583</v>
      </c>
      <c r="C134" s="287">
        <v>1551642.6</v>
      </c>
      <c r="D134" s="287">
        <v>0</v>
      </c>
      <c r="E134" s="287">
        <v>0</v>
      </c>
      <c r="F134" s="287">
        <v>0</v>
      </c>
      <c r="G134" s="287">
        <v>0</v>
      </c>
      <c r="H134" s="287">
        <v>0</v>
      </c>
      <c r="I134" s="287">
        <v>0</v>
      </c>
      <c r="J134" s="287">
        <v>0</v>
      </c>
      <c r="K134" s="287">
        <v>0</v>
      </c>
      <c r="L134" s="287">
        <v>0</v>
      </c>
      <c r="M134" s="287">
        <v>0</v>
      </c>
      <c r="N134" s="287">
        <v>0</v>
      </c>
      <c r="O134" s="287">
        <v>0</v>
      </c>
      <c r="P134" s="287">
        <v>0</v>
      </c>
      <c r="Q134" s="287">
        <v>0</v>
      </c>
      <c r="R134" s="287">
        <v>0</v>
      </c>
      <c r="S134" s="287">
        <v>0</v>
      </c>
      <c r="T134" s="287">
        <v>0</v>
      </c>
      <c r="U134" s="287">
        <v>1405586.48</v>
      </c>
      <c r="V134" s="287">
        <v>0</v>
      </c>
      <c r="W134" s="287">
        <v>20000</v>
      </c>
      <c r="X134" s="287">
        <v>0</v>
      </c>
      <c r="Y134" s="287">
        <v>126056.12</v>
      </c>
      <c r="Z134" s="287">
        <v>0</v>
      </c>
      <c r="AA134" s="287">
        <v>0</v>
      </c>
      <c r="AB134" s="287">
        <v>0</v>
      </c>
      <c r="AC134" s="287">
        <v>0</v>
      </c>
      <c r="AD134" s="287">
        <v>0</v>
      </c>
    </row>
    <row r="135" spans="1:30" x14ac:dyDescent="0.15">
      <c r="A135" s="287">
        <v>2184</v>
      </c>
      <c r="B135" s="287" t="s">
        <v>584</v>
      </c>
      <c r="C135" s="287">
        <v>1766993.58</v>
      </c>
      <c r="D135" s="287">
        <v>0</v>
      </c>
      <c r="E135" s="287">
        <v>0</v>
      </c>
      <c r="F135" s="287">
        <v>0</v>
      </c>
      <c r="G135" s="287">
        <v>0</v>
      </c>
      <c r="H135" s="287">
        <v>0</v>
      </c>
      <c r="I135" s="287">
        <v>0</v>
      </c>
      <c r="J135" s="287">
        <v>0</v>
      </c>
      <c r="K135" s="287">
        <v>0</v>
      </c>
      <c r="L135" s="287">
        <v>0</v>
      </c>
      <c r="M135" s="287">
        <v>0</v>
      </c>
      <c r="N135" s="287">
        <v>0</v>
      </c>
      <c r="O135" s="287">
        <v>0</v>
      </c>
      <c r="P135" s="287">
        <v>0</v>
      </c>
      <c r="Q135" s="287">
        <v>0</v>
      </c>
      <c r="R135" s="287">
        <v>0</v>
      </c>
      <c r="S135" s="287">
        <v>0</v>
      </c>
      <c r="T135" s="287">
        <v>0</v>
      </c>
      <c r="U135" s="287">
        <v>1766993.58</v>
      </c>
      <c r="V135" s="287">
        <v>0</v>
      </c>
      <c r="W135" s="287">
        <v>0</v>
      </c>
      <c r="X135" s="287">
        <v>0</v>
      </c>
      <c r="Y135" s="287">
        <v>0</v>
      </c>
      <c r="Z135" s="287">
        <v>0</v>
      </c>
      <c r="AA135" s="287">
        <v>0</v>
      </c>
      <c r="AB135" s="287">
        <v>0</v>
      </c>
      <c r="AC135" s="287">
        <v>0</v>
      </c>
      <c r="AD135" s="287">
        <v>0</v>
      </c>
    </row>
    <row r="136" spans="1:30" x14ac:dyDescent="0.15">
      <c r="A136" s="287">
        <v>2198</v>
      </c>
      <c r="B136" s="287" t="s">
        <v>585</v>
      </c>
      <c r="C136" s="287">
        <v>887235.56</v>
      </c>
      <c r="D136" s="287">
        <v>0</v>
      </c>
      <c r="E136" s="287">
        <v>0</v>
      </c>
      <c r="F136" s="287">
        <v>0</v>
      </c>
      <c r="G136" s="287">
        <v>0</v>
      </c>
      <c r="H136" s="287">
        <v>0</v>
      </c>
      <c r="I136" s="287">
        <v>0</v>
      </c>
      <c r="J136" s="287">
        <v>0</v>
      </c>
      <c r="K136" s="287">
        <v>0</v>
      </c>
      <c r="L136" s="287">
        <v>0</v>
      </c>
      <c r="M136" s="287">
        <v>0</v>
      </c>
      <c r="N136" s="287">
        <v>0</v>
      </c>
      <c r="O136" s="287">
        <v>0</v>
      </c>
      <c r="P136" s="287">
        <v>0</v>
      </c>
      <c r="Q136" s="287">
        <v>0</v>
      </c>
      <c r="R136" s="287">
        <v>0</v>
      </c>
      <c r="S136" s="287">
        <v>0</v>
      </c>
      <c r="T136" s="287">
        <v>0</v>
      </c>
      <c r="U136" s="287">
        <v>769410.56000000006</v>
      </c>
      <c r="V136" s="287">
        <v>67825</v>
      </c>
      <c r="W136" s="287">
        <v>50000</v>
      </c>
      <c r="X136" s="287">
        <v>0</v>
      </c>
      <c r="Y136" s="287">
        <v>0</v>
      </c>
      <c r="Z136" s="287">
        <v>0</v>
      </c>
      <c r="AA136" s="287">
        <v>0</v>
      </c>
      <c r="AB136" s="287">
        <v>0</v>
      </c>
      <c r="AC136" s="287">
        <v>0</v>
      </c>
      <c r="AD136" s="287">
        <v>0</v>
      </c>
    </row>
    <row r="137" spans="1:30" x14ac:dyDescent="0.15">
      <c r="A137" s="287">
        <v>2212</v>
      </c>
      <c r="B137" s="287" t="s">
        <v>586</v>
      </c>
      <c r="C137" s="287">
        <v>209194.03</v>
      </c>
      <c r="D137" s="287">
        <v>0</v>
      </c>
      <c r="E137" s="287">
        <v>0</v>
      </c>
      <c r="F137" s="287">
        <v>0</v>
      </c>
      <c r="G137" s="287">
        <v>0</v>
      </c>
      <c r="H137" s="287">
        <v>0</v>
      </c>
      <c r="I137" s="287">
        <v>0</v>
      </c>
      <c r="J137" s="287">
        <v>0</v>
      </c>
      <c r="K137" s="287">
        <v>0</v>
      </c>
      <c r="L137" s="287">
        <v>0</v>
      </c>
      <c r="M137" s="287">
        <v>0</v>
      </c>
      <c r="N137" s="287">
        <v>0</v>
      </c>
      <c r="O137" s="287">
        <v>0</v>
      </c>
      <c r="P137" s="287">
        <v>0</v>
      </c>
      <c r="Q137" s="287">
        <v>0</v>
      </c>
      <c r="R137" s="287">
        <v>0</v>
      </c>
      <c r="S137" s="287">
        <v>0</v>
      </c>
      <c r="T137" s="287">
        <v>0</v>
      </c>
      <c r="U137" s="287">
        <v>106366.91</v>
      </c>
      <c r="V137" s="287">
        <v>0</v>
      </c>
      <c r="W137" s="287">
        <v>0</v>
      </c>
      <c r="X137" s="287">
        <v>52099.89</v>
      </c>
      <c r="Y137" s="287">
        <v>50727.23</v>
      </c>
      <c r="Z137" s="287">
        <v>0</v>
      </c>
      <c r="AA137" s="287">
        <v>0</v>
      </c>
      <c r="AB137" s="287">
        <v>0</v>
      </c>
      <c r="AC137" s="287">
        <v>0</v>
      </c>
      <c r="AD137" s="287">
        <v>0</v>
      </c>
    </row>
    <row r="138" spans="1:30" x14ac:dyDescent="0.15">
      <c r="A138" s="287">
        <v>2217</v>
      </c>
      <c r="B138" s="287" t="s">
        <v>587</v>
      </c>
      <c r="C138" s="287">
        <v>3234561.23</v>
      </c>
      <c r="D138" s="287">
        <v>0</v>
      </c>
      <c r="E138" s="287">
        <v>0</v>
      </c>
      <c r="F138" s="287">
        <v>0</v>
      </c>
      <c r="G138" s="287">
        <v>0</v>
      </c>
      <c r="H138" s="287">
        <v>0</v>
      </c>
      <c r="I138" s="287">
        <v>0</v>
      </c>
      <c r="J138" s="287">
        <v>0</v>
      </c>
      <c r="K138" s="287">
        <v>0</v>
      </c>
      <c r="L138" s="287">
        <v>0</v>
      </c>
      <c r="M138" s="287">
        <v>0</v>
      </c>
      <c r="N138" s="287">
        <v>0</v>
      </c>
      <c r="O138" s="287">
        <v>0</v>
      </c>
      <c r="P138" s="287">
        <v>0</v>
      </c>
      <c r="Q138" s="287">
        <v>0</v>
      </c>
      <c r="R138" s="287">
        <v>0</v>
      </c>
      <c r="S138" s="287">
        <v>0</v>
      </c>
      <c r="T138" s="287">
        <v>0</v>
      </c>
      <c r="U138" s="287">
        <v>3084561.23</v>
      </c>
      <c r="V138" s="287">
        <v>20000</v>
      </c>
      <c r="W138" s="287">
        <v>130000</v>
      </c>
      <c r="X138" s="287">
        <v>0</v>
      </c>
      <c r="Y138" s="287">
        <v>0</v>
      </c>
      <c r="Z138" s="287">
        <v>0</v>
      </c>
      <c r="AA138" s="287">
        <v>0</v>
      </c>
      <c r="AB138" s="287">
        <v>0</v>
      </c>
      <c r="AC138" s="287">
        <v>0</v>
      </c>
      <c r="AD138" s="287">
        <v>0</v>
      </c>
    </row>
    <row r="139" spans="1:30" x14ac:dyDescent="0.15">
      <c r="A139" s="287">
        <v>2226</v>
      </c>
      <c r="B139" s="287" t="s">
        <v>588</v>
      </c>
      <c r="C139" s="287">
        <v>135784.66</v>
      </c>
      <c r="D139" s="287">
        <v>0</v>
      </c>
      <c r="E139" s="287">
        <v>0</v>
      </c>
      <c r="F139" s="287">
        <v>0</v>
      </c>
      <c r="G139" s="287">
        <v>0</v>
      </c>
      <c r="H139" s="287">
        <v>0</v>
      </c>
      <c r="I139" s="287">
        <v>0</v>
      </c>
      <c r="J139" s="287">
        <v>0</v>
      </c>
      <c r="K139" s="287">
        <v>0</v>
      </c>
      <c r="L139" s="287">
        <v>0</v>
      </c>
      <c r="M139" s="287">
        <v>0</v>
      </c>
      <c r="N139" s="287">
        <v>0</v>
      </c>
      <c r="O139" s="287">
        <v>151.44999999999999</v>
      </c>
      <c r="P139" s="287">
        <v>0</v>
      </c>
      <c r="Q139" s="287">
        <v>0</v>
      </c>
      <c r="R139" s="287">
        <v>0</v>
      </c>
      <c r="S139" s="287">
        <v>0</v>
      </c>
      <c r="T139" s="287">
        <v>0</v>
      </c>
      <c r="U139" s="287">
        <v>135784.66</v>
      </c>
      <c r="V139" s="287">
        <v>0</v>
      </c>
      <c r="W139" s="287">
        <v>0</v>
      </c>
      <c r="X139" s="287">
        <v>0</v>
      </c>
      <c r="Y139" s="287">
        <v>0</v>
      </c>
      <c r="Z139" s="287">
        <v>0</v>
      </c>
      <c r="AA139" s="287">
        <v>151.44999999999999</v>
      </c>
      <c r="AB139" s="287">
        <v>0</v>
      </c>
      <c r="AC139" s="287">
        <v>0</v>
      </c>
      <c r="AD139" s="287">
        <v>0</v>
      </c>
    </row>
    <row r="140" spans="1:30" x14ac:dyDescent="0.15">
      <c r="A140" s="287">
        <v>2233</v>
      </c>
      <c r="B140" s="287" t="s">
        <v>589</v>
      </c>
      <c r="C140" s="287">
        <v>1175728.26</v>
      </c>
      <c r="D140" s="287">
        <v>0</v>
      </c>
      <c r="E140" s="287">
        <v>0</v>
      </c>
      <c r="F140" s="287">
        <v>0</v>
      </c>
      <c r="G140" s="287">
        <v>0</v>
      </c>
      <c r="H140" s="287">
        <v>0</v>
      </c>
      <c r="I140" s="287">
        <v>0</v>
      </c>
      <c r="J140" s="287">
        <v>0</v>
      </c>
      <c r="K140" s="287">
        <v>0</v>
      </c>
      <c r="L140" s="287">
        <v>0</v>
      </c>
      <c r="M140" s="287">
        <v>0</v>
      </c>
      <c r="N140" s="287">
        <v>0</v>
      </c>
      <c r="O140" s="287">
        <v>0</v>
      </c>
      <c r="P140" s="287">
        <v>0</v>
      </c>
      <c r="Q140" s="287">
        <v>0</v>
      </c>
      <c r="R140" s="287">
        <v>0</v>
      </c>
      <c r="S140" s="287">
        <v>0</v>
      </c>
      <c r="T140" s="287">
        <v>0</v>
      </c>
      <c r="U140" s="287">
        <v>980801.23</v>
      </c>
      <c r="V140" s="287">
        <v>0</v>
      </c>
      <c r="W140" s="287">
        <v>150000</v>
      </c>
      <c r="X140" s="287">
        <v>44927.03</v>
      </c>
      <c r="Y140" s="287">
        <v>0</v>
      </c>
      <c r="Z140" s="287">
        <v>0</v>
      </c>
      <c r="AA140" s="287">
        <v>0</v>
      </c>
      <c r="AB140" s="287">
        <v>0</v>
      </c>
      <c r="AC140" s="287">
        <v>0</v>
      </c>
      <c r="AD140" s="287">
        <v>0</v>
      </c>
    </row>
    <row r="141" spans="1:30" x14ac:dyDescent="0.15">
      <c r="A141" s="287">
        <v>2240</v>
      </c>
      <c r="B141" s="287" t="s">
        <v>590</v>
      </c>
      <c r="C141" s="287">
        <v>498706.55</v>
      </c>
      <c r="D141" s="287">
        <v>0</v>
      </c>
      <c r="E141" s="287">
        <v>0</v>
      </c>
      <c r="F141" s="287">
        <v>0</v>
      </c>
      <c r="G141" s="287">
        <v>0</v>
      </c>
      <c r="H141" s="287">
        <v>0</v>
      </c>
      <c r="I141" s="287">
        <v>0</v>
      </c>
      <c r="J141" s="287">
        <v>0</v>
      </c>
      <c r="K141" s="287">
        <v>0</v>
      </c>
      <c r="L141" s="287">
        <v>0</v>
      </c>
      <c r="M141" s="287">
        <v>0</v>
      </c>
      <c r="N141" s="287">
        <v>0</v>
      </c>
      <c r="O141" s="287">
        <v>0</v>
      </c>
      <c r="P141" s="287">
        <v>0</v>
      </c>
      <c r="Q141" s="287">
        <v>0</v>
      </c>
      <c r="R141" s="287">
        <v>0</v>
      </c>
      <c r="S141" s="287">
        <v>0</v>
      </c>
      <c r="T141" s="287">
        <v>0</v>
      </c>
      <c r="U141" s="287">
        <v>455221.89</v>
      </c>
      <c r="V141" s="287">
        <v>40665.32</v>
      </c>
      <c r="W141" s="287">
        <v>0</v>
      </c>
      <c r="X141" s="287">
        <v>2819.34</v>
      </c>
      <c r="Y141" s="287">
        <v>0</v>
      </c>
      <c r="Z141" s="287">
        <v>0</v>
      </c>
      <c r="AA141" s="287">
        <v>0</v>
      </c>
      <c r="AB141" s="287">
        <v>0</v>
      </c>
      <c r="AC141" s="287">
        <v>0</v>
      </c>
      <c r="AD141" s="287">
        <v>0</v>
      </c>
    </row>
    <row r="142" spans="1:30" x14ac:dyDescent="0.15">
      <c r="A142" s="287">
        <v>2289</v>
      </c>
      <c r="B142" s="287" t="s">
        <v>591</v>
      </c>
      <c r="C142" s="287">
        <v>42822446.439999998</v>
      </c>
      <c r="D142" s="287">
        <v>0</v>
      </c>
      <c r="E142" s="287">
        <v>0</v>
      </c>
      <c r="F142" s="287">
        <v>0</v>
      </c>
      <c r="G142" s="287">
        <v>0</v>
      </c>
      <c r="H142" s="287">
        <v>0</v>
      </c>
      <c r="I142" s="287">
        <v>0</v>
      </c>
      <c r="J142" s="287">
        <v>38892.629999999997</v>
      </c>
      <c r="K142" s="287">
        <v>39622.54</v>
      </c>
      <c r="L142" s="287">
        <v>0</v>
      </c>
      <c r="M142" s="287">
        <v>0</v>
      </c>
      <c r="N142" s="287">
        <v>0</v>
      </c>
      <c r="O142" s="287">
        <v>0</v>
      </c>
      <c r="P142" s="287">
        <v>0</v>
      </c>
      <c r="Q142" s="287">
        <v>0</v>
      </c>
      <c r="R142" s="287">
        <v>0</v>
      </c>
      <c r="S142" s="287">
        <v>0</v>
      </c>
      <c r="T142" s="287">
        <v>0</v>
      </c>
      <c r="U142" s="287">
        <v>27595166.440000001</v>
      </c>
      <c r="V142" s="287">
        <v>15227280</v>
      </c>
      <c r="W142" s="287">
        <v>0</v>
      </c>
      <c r="X142" s="287">
        <v>0</v>
      </c>
      <c r="Y142" s="287">
        <v>0</v>
      </c>
      <c r="Z142" s="287">
        <v>78515.17</v>
      </c>
      <c r="AA142" s="287">
        <v>0</v>
      </c>
      <c r="AB142" s="287">
        <v>0</v>
      </c>
      <c r="AC142" s="287">
        <v>0</v>
      </c>
      <c r="AD142" s="287">
        <v>0</v>
      </c>
    </row>
    <row r="143" spans="1:30" x14ac:dyDescent="0.15">
      <c r="A143" s="287">
        <v>2296</v>
      </c>
      <c r="B143" s="287" t="s">
        <v>592</v>
      </c>
      <c r="C143" s="287">
        <v>2956749.17</v>
      </c>
      <c r="D143" s="287">
        <v>0</v>
      </c>
      <c r="E143" s="287">
        <v>0</v>
      </c>
      <c r="F143" s="287">
        <v>0</v>
      </c>
      <c r="G143" s="287">
        <v>0</v>
      </c>
      <c r="H143" s="287">
        <v>0</v>
      </c>
      <c r="I143" s="287">
        <v>0</v>
      </c>
      <c r="J143" s="287">
        <v>0</v>
      </c>
      <c r="K143" s="287">
        <v>0</v>
      </c>
      <c r="L143" s="287">
        <v>0</v>
      </c>
      <c r="M143" s="287">
        <v>0</v>
      </c>
      <c r="N143" s="287">
        <v>0</v>
      </c>
      <c r="O143" s="287">
        <v>0</v>
      </c>
      <c r="P143" s="287">
        <v>0</v>
      </c>
      <c r="Q143" s="287">
        <v>0</v>
      </c>
      <c r="R143" s="287">
        <v>0</v>
      </c>
      <c r="S143" s="287">
        <v>0</v>
      </c>
      <c r="T143" s="287">
        <v>0</v>
      </c>
      <c r="U143" s="287">
        <v>2956749.17</v>
      </c>
      <c r="V143" s="287">
        <v>0</v>
      </c>
      <c r="W143" s="287">
        <v>0</v>
      </c>
      <c r="X143" s="287">
        <v>0</v>
      </c>
      <c r="Y143" s="287">
        <v>0</v>
      </c>
      <c r="Z143" s="287">
        <v>0</v>
      </c>
      <c r="AA143" s="287">
        <v>0</v>
      </c>
      <c r="AB143" s="287">
        <v>0</v>
      </c>
      <c r="AC143" s="287">
        <v>0</v>
      </c>
      <c r="AD143" s="287">
        <v>0</v>
      </c>
    </row>
    <row r="144" spans="1:30" x14ac:dyDescent="0.15">
      <c r="A144" s="287">
        <v>2303</v>
      </c>
      <c r="B144" s="287" t="s">
        <v>593</v>
      </c>
      <c r="C144" s="287">
        <v>3710937.9</v>
      </c>
      <c r="D144" s="287">
        <v>0</v>
      </c>
      <c r="E144" s="287">
        <v>0</v>
      </c>
      <c r="F144" s="287">
        <v>0</v>
      </c>
      <c r="G144" s="287">
        <v>0</v>
      </c>
      <c r="H144" s="287">
        <v>0</v>
      </c>
      <c r="I144" s="287">
        <v>0</v>
      </c>
      <c r="J144" s="287">
        <v>0</v>
      </c>
      <c r="K144" s="287">
        <v>0</v>
      </c>
      <c r="L144" s="287">
        <v>0</v>
      </c>
      <c r="M144" s="287">
        <v>0</v>
      </c>
      <c r="N144" s="287">
        <v>0</v>
      </c>
      <c r="O144" s="287">
        <v>0</v>
      </c>
      <c r="P144" s="287">
        <v>0</v>
      </c>
      <c r="Q144" s="287">
        <v>0</v>
      </c>
      <c r="R144" s="287">
        <v>0</v>
      </c>
      <c r="S144" s="287">
        <v>0</v>
      </c>
      <c r="T144" s="287">
        <v>0</v>
      </c>
      <c r="U144" s="287">
        <v>3710937.9</v>
      </c>
      <c r="V144" s="287">
        <v>0</v>
      </c>
      <c r="W144" s="287">
        <v>0</v>
      </c>
      <c r="X144" s="287">
        <v>0</v>
      </c>
      <c r="Y144" s="287">
        <v>0</v>
      </c>
      <c r="Z144" s="287">
        <v>0</v>
      </c>
      <c r="AA144" s="287">
        <v>0</v>
      </c>
      <c r="AB144" s="287">
        <v>0</v>
      </c>
      <c r="AC144" s="287">
        <v>0</v>
      </c>
      <c r="AD144" s="287">
        <v>0</v>
      </c>
    </row>
    <row r="145" spans="1:30" x14ac:dyDescent="0.15">
      <c r="A145" s="287">
        <v>2310</v>
      </c>
      <c r="B145" s="287" t="s">
        <v>594</v>
      </c>
      <c r="C145" s="287">
        <v>368113.37</v>
      </c>
      <c r="D145" s="287">
        <v>0</v>
      </c>
      <c r="E145" s="287">
        <v>0</v>
      </c>
      <c r="F145" s="287">
        <v>0</v>
      </c>
      <c r="G145" s="287">
        <v>0</v>
      </c>
      <c r="H145" s="287">
        <v>0</v>
      </c>
      <c r="I145" s="287">
        <v>0</v>
      </c>
      <c r="J145" s="287">
        <v>0</v>
      </c>
      <c r="K145" s="287">
        <v>0</v>
      </c>
      <c r="L145" s="287">
        <v>0</v>
      </c>
      <c r="M145" s="287">
        <v>0</v>
      </c>
      <c r="N145" s="287">
        <v>0</v>
      </c>
      <c r="O145" s="287">
        <v>0</v>
      </c>
      <c r="P145" s="287">
        <v>0</v>
      </c>
      <c r="Q145" s="287">
        <v>0</v>
      </c>
      <c r="R145" s="287">
        <v>0</v>
      </c>
      <c r="S145" s="287">
        <v>0</v>
      </c>
      <c r="T145" s="287">
        <v>0</v>
      </c>
      <c r="U145" s="287">
        <v>330535.52</v>
      </c>
      <c r="V145" s="287">
        <v>0</v>
      </c>
      <c r="W145" s="287">
        <v>0</v>
      </c>
      <c r="X145" s="287">
        <v>37577.85</v>
      </c>
      <c r="Y145" s="287">
        <v>0</v>
      </c>
      <c r="Z145" s="287">
        <v>0</v>
      </c>
      <c r="AA145" s="287">
        <v>0</v>
      </c>
      <c r="AB145" s="287">
        <v>0</v>
      </c>
      <c r="AC145" s="287">
        <v>0</v>
      </c>
      <c r="AD145" s="287">
        <v>0</v>
      </c>
    </row>
    <row r="146" spans="1:30" x14ac:dyDescent="0.15">
      <c r="A146" s="287">
        <v>2394</v>
      </c>
      <c r="B146" s="287" t="s">
        <v>595</v>
      </c>
      <c r="C146" s="287">
        <v>545271.26</v>
      </c>
      <c r="D146" s="287">
        <v>0</v>
      </c>
      <c r="E146" s="287">
        <v>0</v>
      </c>
      <c r="F146" s="287">
        <v>0</v>
      </c>
      <c r="G146" s="287">
        <v>0</v>
      </c>
      <c r="H146" s="287">
        <v>0</v>
      </c>
      <c r="I146" s="287">
        <v>0</v>
      </c>
      <c r="J146" s="287">
        <v>0</v>
      </c>
      <c r="K146" s="287">
        <v>0</v>
      </c>
      <c r="L146" s="287">
        <v>0</v>
      </c>
      <c r="M146" s="287">
        <v>0</v>
      </c>
      <c r="N146" s="287">
        <v>0</v>
      </c>
      <c r="O146" s="287">
        <v>0</v>
      </c>
      <c r="P146" s="287">
        <v>0</v>
      </c>
      <c r="Q146" s="287">
        <v>0</v>
      </c>
      <c r="R146" s="287">
        <v>0</v>
      </c>
      <c r="S146" s="287">
        <v>0</v>
      </c>
      <c r="T146" s="287">
        <v>0</v>
      </c>
      <c r="U146" s="287">
        <v>390574.55</v>
      </c>
      <c r="V146" s="287">
        <v>119696.71</v>
      </c>
      <c r="W146" s="287">
        <v>35000</v>
      </c>
      <c r="X146" s="287">
        <v>0</v>
      </c>
      <c r="Y146" s="287">
        <v>0</v>
      </c>
      <c r="Z146" s="287">
        <v>0</v>
      </c>
      <c r="AA146" s="287">
        <v>0</v>
      </c>
      <c r="AB146" s="287">
        <v>0</v>
      </c>
      <c r="AC146" s="287">
        <v>0</v>
      </c>
      <c r="AD146" s="287">
        <v>0</v>
      </c>
    </row>
    <row r="147" spans="1:30" x14ac:dyDescent="0.15">
      <c r="A147" s="287">
        <v>2415</v>
      </c>
      <c r="B147" s="287" t="s">
        <v>596</v>
      </c>
      <c r="C147" s="287">
        <v>409458.68</v>
      </c>
      <c r="D147" s="287">
        <v>0</v>
      </c>
      <c r="E147" s="287">
        <v>0</v>
      </c>
      <c r="F147" s="287">
        <v>0</v>
      </c>
      <c r="G147" s="287">
        <v>0</v>
      </c>
      <c r="H147" s="287">
        <v>0</v>
      </c>
      <c r="I147" s="287">
        <v>0</v>
      </c>
      <c r="J147" s="287">
        <v>0</v>
      </c>
      <c r="K147" s="287">
        <v>4735.8100000000004</v>
      </c>
      <c r="L147" s="287">
        <v>0</v>
      </c>
      <c r="M147" s="287">
        <v>0</v>
      </c>
      <c r="N147" s="287">
        <v>0</v>
      </c>
      <c r="O147" s="287">
        <v>0</v>
      </c>
      <c r="P147" s="287">
        <v>0</v>
      </c>
      <c r="Q147" s="287">
        <v>0</v>
      </c>
      <c r="R147" s="287">
        <v>0</v>
      </c>
      <c r="S147" s="287">
        <v>0</v>
      </c>
      <c r="T147" s="287">
        <v>0</v>
      </c>
      <c r="U147" s="287">
        <v>408958.68</v>
      </c>
      <c r="V147" s="287">
        <v>0</v>
      </c>
      <c r="W147" s="287">
        <v>500</v>
      </c>
      <c r="X147" s="287">
        <v>0</v>
      </c>
      <c r="Y147" s="287">
        <v>0</v>
      </c>
      <c r="Z147" s="287">
        <v>4735.8100000000004</v>
      </c>
      <c r="AA147" s="287">
        <v>0</v>
      </c>
      <c r="AB147" s="287">
        <v>0</v>
      </c>
      <c r="AC147" s="287">
        <v>0</v>
      </c>
      <c r="AD147" s="287">
        <v>0</v>
      </c>
    </row>
    <row r="148" spans="1:30" x14ac:dyDescent="0.15">
      <c r="A148" s="287">
        <v>2420</v>
      </c>
      <c r="B148" s="287" t="s">
        <v>597</v>
      </c>
      <c r="C148" s="287">
        <v>4932920.51</v>
      </c>
      <c r="D148" s="287">
        <v>0</v>
      </c>
      <c r="E148" s="287">
        <v>0</v>
      </c>
      <c r="F148" s="287">
        <v>0</v>
      </c>
      <c r="G148" s="287">
        <v>0</v>
      </c>
      <c r="H148" s="287">
        <v>417</v>
      </c>
      <c r="I148" s="287">
        <v>0</v>
      </c>
      <c r="J148" s="287">
        <v>0</v>
      </c>
      <c r="K148" s="287">
        <v>0</v>
      </c>
      <c r="L148" s="287">
        <v>0</v>
      </c>
      <c r="M148" s="287">
        <v>0</v>
      </c>
      <c r="N148" s="287">
        <v>0</v>
      </c>
      <c r="O148" s="287">
        <v>0</v>
      </c>
      <c r="P148" s="287">
        <v>0</v>
      </c>
      <c r="Q148" s="287">
        <v>0</v>
      </c>
      <c r="R148" s="287">
        <v>0</v>
      </c>
      <c r="S148" s="287">
        <v>0</v>
      </c>
      <c r="T148" s="287">
        <v>0</v>
      </c>
      <c r="U148" s="287">
        <v>4932920.51</v>
      </c>
      <c r="V148" s="287">
        <v>0</v>
      </c>
      <c r="W148" s="287">
        <v>0</v>
      </c>
      <c r="X148" s="287">
        <v>417</v>
      </c>
      <c r="Y148" s="287">
        <v>0</v>
      </c>
      <c r="Z148" s="287">
        <v>0</v>
      </c>
      <c r="AA148" s="287">
        <v>0</v>
      </c>
      <c r="AB148" s="287">
        <v>0</v>
      </c>
      <c r="AC148" s="287">
        <v>0</v>
      </c>
      <c r="AD148" s="287">
        <v>0</v>
      </c>
    </row>
    <row r="149" spans="1:30" x14ac:dyDescent="0.15">
      <c r="A149" s="287">
        <v>2422</v>
      </c>
      <c r="B149" s="287" t="s">
        <v>598</v>
      </c>
      <c r="C149" s="287">
        <v>1629089.38</v>
      </c>
      <c r="D149" s="287">
        <v>0</v>
      </c>
      <c r="E149" s="287">
        <v>0</v>
      </c>
      <c r="F149" s="287">
        <v>0</v>
      </c>
      <c r="G149" s="287">
        <v>0</v>
      </c>
      <c r="H149" s="287">
        <v>0</v>
      </c>
      <c r="I149" s="287">
        <v>0</v>
      </c>
      <c r="J149" s="287">
        <v>0</v>
      </c>
      <c r="K149" s="287">
        <v>0</v>
      </c>
      <c r="L149" s="287">
        <v>0</v>
      </c>
      <c r="M149" s="287">
        <v>0</v>
      </c>
      <c r="N149" s="287">
        <v>0</v>
      </c>
      <c r="O149" s="287">
        <v>0</v>
      </c>
      <c r="P149" s="287">
        <v>0</v>
      </c>
      <c r="Q149" s="287">
        <v>0</v>
      </c>
      <c r="R149" s="287">
        <v>0</v>
      </c>
      <c r="S149" s="287">
        <v>0</v>
      </c>
      <c r="T149" s="287">
        <v>0</v>
      </c>
      <c r="U149" s="287">
        <v>1629089.38</v>
      </c>
      <c r="V149" s="287">
        <v>0</v>
      </c>
      <c r="W149" s="287">
        <v>0</v>
      </c>
      <c r="X149" s="287">
        <v>0</v>
      </c>
      <c r="Y149" s="287">
        <v>0</v>
      </c>
      <c r="Z149" s="287">
        <v>0</v>
      </c>
      <c r="AA149" s="287">
        <v>0</v>
      </c>
      <c r="AB149" s="287">
        <v>0</v>
      </c>
      <c r="AC149" s="287">
        <v>0</v>
      </c>
      <c r="AD149" s="287">
        <v>0</v>
      </c>
    </row>
    <row r="150" spans="1:30" x14ac:dyDescent="0.15">
      <c r="A150" s="287">
        <v>2436</v>
      </c>
      <c r="B150" s="287" t="s">
        <v>599</v>
      </c>
      <c r="C150" s="287">
        <v>1166933.92</v>
      </c>
      <c r="D150" s="287">
        <v>0</v>
      </c>
      <c r="E150" s="287">
        <v>0</v>
      </c>
      <c r="F150" s="287">
        <v>0</v>
      </c>
      <c r="G150" s="287">
        <v>0</v>
      </c>
      <c r="H150" s="287">
        <v>0</v>
      </c>
      <c r="I150" s="287">
        <v>0</v>
      </c>
      <c r="J150" s="287">
        <v>0</v>
      </c>
      <c r="K150" s="287">
        <v>0</v>
      </c>
      <c r="L150" s="287">
        <v>0</v>
      </c>
      <c r="M150" s="287">
        <v>0</v>
      </c>
      <c r="N150" s="287">
        <v>0</v>
      </c>
      <c r="O150" s="287">
        <v>0</v>
      </c>
      <c r="P150" s="287">
        <v>0</v>
      </c>
      <c r="Q150" s="287">
        <v>0</v>
      </c>
      <c r="R150" s="287">
        <v>0</v>
      </c>
      <c r="S150" s="287">
        <v>0</v>
      </c>
      <c r="T150" s="287">
        <v>0</v>
      </c>
      <c r="U150" s="287">
        <v>1135785.92</v>
      </c>
      <c r="V150" s="287">
        <v>31148</v>
      </c>
      <c r="W150" s="287">
        <v>0</v>
      </c>
      <c r="X150" s="287">
        <v>0</v>
      </c>
      <c r="Y150" s="287">
        <v>0</v>
      </c>
      <c r="Z150" s="287">
        <v>0</v>
      </c>
      <c r="AA150" s="287">
        <v>0</v>
      </c>
      <c r="AB150" s="287">
        <v>0</v>
      </c>
      <c r="AC150" s="287">
        <v>0</v>
      </c>
      <c r="AD150" s="287">
        <v>0</v>
      </c>
    </row>
    <row r="151" spans="1:30" x14ac:dyDescent="0.15">
      <c r="A151" s="287">
        <v>2443</v>
      </c>
      <c r="B151" s="287" t="s">
        <v>600</v>
      </c>
      <c r="C151" s="287">
        <v>3105981.22</v>
      </c>
      <c r="D151" s="287">
        <v>0</v>
      </c>
      <c r="E151" s="287">
        <v>0</v>
      </c>
      <c r="F151" s="287">
        <v>0</v>
      </c>
      <c r="G151" s="287">
        <v>0</v>
      </c>
      <c r="H151" s="287">
        <v>0</v>
      </c>
      <c r="I151" s="287">
        <v>0</v>
      </c>
      <c r="J151" s="287">
        <v>0</v>
      </c>
      <c r="K151" s="287">
        <v>0</v>
      </c>
      <c r="L151" s="287">
        <v>0</v>
      </c>
      <c r="M151" s="287">
        <v>0</v>
      </c>
      <c r="N151" s="287">
        <v>0</v>
      </c>
      <c r="O151" s="287">
        <v>0</v>
      </c>
      <c r="P151" s="287">
        <v>0</v>
      </c>
      <c r="Q151" s="287">
        <v>0</v>
      </c>
      <c r="R151" s="287">
        <v>0</v>
      </c>
      <c r="S151" s="287">
        <v>0</v>
      </c>
      <c r="T151" s="287">
        <v>0</v>
      </c>
      <c r="U151" s="287">
        <v>1953296.22</v>
      </c>
      <c r="V151" s="287">
        <v>0</v>
      </c>
      <c r="W151" s="287">
        <v>1152685</v>
      </c>
      <c r="X151" s="287">
        <v>0</v>
      </c>
      <c r="Y151" s="287">
        <v>0</v>
      </c>
      <c r="Z151" s="287">
        <v>0</v>
      </c>
      <c r="AA151" s="287">
        <v>0</v>
      </c>
      <c r="AB151" s="287">
        <v>0</v>
      </c>
      <c r="AC151" s="287">
        <v>0</v>
      </c>
      <c r="AD151" s="287">
        <v>0</v>
      </c>
    </row>
    <row r="152" spans="1:30" x14ac:dyDescent="0.15">
      <c r="A152" s="287">
        <v>2450</v>
      </c>
      <c r="B152" s="287" t="s">
        <v>601</v>
      </c>
      <c r="C152" s="287">
        <v>1686207.24</v>
      </c>
      <c r="D152" s="287">
        <v>0</v>
      </c>
      <c r="E152" s="287">
        <v>0</v>
      </c>
      <c r="F152" s="287">
        <v>0</v>
      </c>
      <c r="G152" s="287">
        <v>0</v>
      </c>
      <c r="H152" s="287">
        <v>0</v>
      </c>
      <c r="I152" s="287">
        <v>0</v>
      </c>
      <c r="J152" s="287">
        <v>0</v>
      </c>
      <c r="K152" s="287">
        <v>0</v>
      </c>
      <c r="L152" s="287">
        <v>0</v>
      </c>
      <c r="M152" s="287">
        <v>0</v>
      </c>
      <c r="N152" s="287">
        <v>0</v>
      </c>
      <c r="O152" s="287">
        <v>0</v>
      </c>
      <c r="P152" s="287">
        <v>0</v>
      </c>
      <c r="Q152" s="287">
        <v>0</v>
      </c>
      <c r="R152" s="287">
        <v>0</v>
      </c>
      <c r="S152" s="287">
        <v>0</v>
      </c>
      <c r="T152" s="287">
        <v>0</v>
      </c>
      <c r="U152" s="287">
        <v>1686207.24</v>
      </c>
      <c r="V152" s="287">
        <v>0</v>
      </c>
      <c r="W152" s="287">
        <v>0</v>
      </c>
      <c r="X152" s="287">
        <v>0</v>
      </c>
      <c r="Y152" s="287">
        <v>0</v>
      </c>
      <c r="Z152" s="287">
        <v>0</v>
      </c>
      <c r="AA152" s="287">
        <v>0</v>
      </c>
      <c r="AB152" s="287">
        <v>0</v>
      </c>
      <c r="AC152" s="287">
        <v>0</v>
      </c>
      <c r="AD152" s="287">
        <v>0</v>
      </c>
    </row>
    <row r="153" spans="1:30" x14ac:dyDescent="0.15">
      <c r="A153" s="287">
        <v>2460</v>
      </c>
      <c r="B153" s="287" t="s">
        <v>602</v>
      </c>
      <c r="C153" s="287">
        <v>1897515.73</v>
      </c>
      <c r="D153" s="287">
        <v>0</v>
      </c>
      <c r="E153" s="287">
        <v>0</v>
      </c>
      <c r="F153" s="287">
        <v>0</v>
      </c>
      <c r="G153" s="287">
        <v>0</v>
      </c>
      <c r="H153" s="287">
        <v>0</v>
      </c>
      <c r="I153" s="287">
        <v>0</v>
      </c>
      <c r="J153" s="287">
        <v>0</v>
      </c>
      <c r="K153" s="287">
        <v>0</v>
      </c>
      <c r="L153" s="287">
        <v>0</v>
      </c>
      <c r="M153" s="287">
        <v>0</v>
      </c>
      <c r="N153" s="287">
        <v>0</v>
      </c>
      <c r="O153" s="287">
        <v>0</v>
      </c>
      <c r="P153" s="287">
        <v>0</v>
      </c>
      <c r="Q153" s="287">
        <v>0</v>
      </c>
      <c r="R153" s="287">
        <v>0</v>
      </c>
      <c r="S153" s="287">
        <v>0</v>
      </c>
      <c r="T153" s="287">
        <v>0</v>
      </c>
      <c r="U153" s="287">
        <v>1587310.73</v>
      </c>
      <c r="V153" s="287">
        <v>310205</v>
      </c>
      <c r="W153" s="287">
        <v>0</v>
      </c>
      <c r="X153" s="287">
        <v>0</v>
      </c>
      <c r="Y153" s="287">
        <v>0</v>
      </c>
      <c r="Z153" s="287">
        <v>0</v>
      </c>
      <c r="AA153" s="287">
        <v>0</v>
      </c>
      <c r="AB153" s="287">
        <v>0</v>
      </c>
      <c r="AC153" s="287">
        <v>0</v>
      </c>
      <c r="AD153" s="287">
        <v>0</v>
      </c>
    </row>
    <row r="154" spans="1:30" x14ac:dyDescent="0.15">
      <c r="A154" s="287">
        <v>2478</v>
      </c>
      <c r="B154" s="287" t="s">
        <v>603</v>
      </c>
      <c r="C154" s="287">
        <v>1923207.78</v>
      </c>
      <c r="D154" s="287">
        <v>0</v>
      </c>
      <c r="E154" s="287">
        <v>0</v>
      </c>
      <c r="F154" s="287">
        <v>0</v>
      </c>
      <c r="G154" s="287">
        <v>0</v>
      </c>
      <c r="H154" s="287">
        <v>0</v>
      </c>
      <c r="I154" s="287">
        <v>0</v>
      </c>
      <c r="J154" s="287">
        <v>0</v>
      </c>
      <c r="K154" s="287">
        <v>0</v>
      </c>
      <c r="L154" s="287">
        <v>0</v>
      </c>
      <c r="M154" s="287">
        <v>0</v>
      </c>
      <c r="N154" s="287">
        <v>0</v>
      </c>
      <c r="O154" s="287">
        <v>0</v>
      </c>
      <c r="P154" s="287">
        <v>0</v>
      </c>
      <c r="Q154" s="287">
        <v>0</v>
      </c>
      <c r="R154" s="287">
        <v>0</v>
      </c>
      <c r="S154" s="287">
        <v>0</v>
      </c>
      <c r="T154" s="287">
        <v>0</v>
      </c>
      <c r="U154" s="287">
        <v>1923141.92</v>
      </c>
      <c r="V154" s="287">
        <v>65.86</v>
      </c>
      <c r="W154" s="287">
        <v>0</v>
      </c>
      <c r="X154" s="287">
        <v>0</v>
      </c>
      <c r="Y154" s="287">
        <v>0</v>
      </c>
      <c r="Z154" s="287">
        <v>0</v>
      </c>
      <c r="AA154" s="287">
        <v>0</v>
      </c>
      <c r="AB154" s="287">
        <v>0</v>
      </c>
      <c r="AC154" s="287">
        <v>0</v>
      </c>
      <c r="AD154" s="287">
        <v>0</v>
      </c>
    </row>
    <row r="155" spans="1:30" x14ac:dyDescent="0.15">
      <c r="A155" s="287">
        <v>2485</v>
      </c>
      <c r="B155" s="287" t="s">
        <v>604</v>
      </c>
      <c r="C155" s="287">
        <v>666477.76</v>
      </c>
      <c r="D155" s="287">
        <v>0</v>
      </c>
      <c r="E155" s="287">
        <v>5244.05</v>
      </c>
      <c r="F155" s="287">
        <v>0</v>
      </c>
      <c r="G155" s="287">
        <v>0</v>
      </c>
      <c r="H155" s="287">
        <v>0</v>
      </c>
      <c r="I155" s="287">
        <v>0</v>
      </c>
      <c r="J155" s="287">
        <v>0</v>
      </c>
      <c r="K155" s="287">
        <v>0</v>
      </c>
      <c r="L155" s="287">
        <v>0</v>
      </c>
      <c r="M155" s="287">
        <v>0</v>
      </c>
      <c r="N155" s="287">
        <v>0</v>
      </c>
      <c r="O155" s="287">
        <v>0</v>
      </c>
      <c r="P155" s="287">
        <v>0</v>
      </c>
      <c r="Q155" s="287">
        <v>0</v>
      </c>
      <c r="R155" s="287">
        <v>0</v>
      </c>
      <c r="S155" s="287">
        <v>5244.05</v>
      </c>
      <c r="T155" s="287">
        <v>0</v>
      </c>
      <c r="U155" s="287">
        <v>550451.56999999995</v>
      </c>
      <c r="V155" s="287">
        <v>91026.19</v>
      </c>
      <c r="W155" s="287">
        <v>25000</v>
      </c>
      <c r="X155" s="287">
        <v>0</v>
      </c>
      <c r="Y155" s="287">
        <v>0</v>
      </c>
      <c r="Z155" s="287">
        <v>0</v>
      </c>
      <c r="AA155" s="287">
        <v>0</v>
      </c>
      <c r="AB155" s="287">
        <v>0</v>
      </c>
      <c r="AC155" s="287">
        <v>0</v>
      </c>
      <c r="AD155" s="287">
        <v>0</v>
      </c>
    </row>
    <row r="156" spans="1:30" x14ac:dyDescent="0.15">
      <c r="A156" s="287">
        <v>2525</v>
      </c>
      <c r="B156" s="287" t="s">
        <v>605</v>
      </c>
      <c r="C156" s="287">
        <v>360901.19</v>
      </c>
      <c r="D156" s="287">
        <v>0</v>
      </c>
      <c r="E156" s="287">
        <v>0</v>
      </c>
      <c r="F156" s="287">
        <v>0</v>
      </c>
      <c r="G156" s="287">
        <v>0</v>
      </c>
      <c r="H156" s="287">
        <v>0</v>
      </c>
      <c r="I156" s="287">
        <v>0</v>
      </c>
      <c r="J156" s="287">
        <v>0</v>
      </c>
      <c r="K156" s="287">
        <v>3579.08</v>
      </c>
      <c r="L156" s="287">
        <v>0</v>
      </c>
      <c r="M156" s="287">
        <v>0</v>
      </c>
      <c r="N156" s="287">
        <v>0</v>
      </c>
      <c r="O156" s="287">
        <v>0</v>
      </c>
      <c r="P156" s="287">
        <v>0</v>
      </c>
      <c r="Q156" s="287">
        <v>0</v>
      </c>
      <c r="R156" s="287">
        <v>0</v>
      </c>
      <c r="S156" s="287">
        <v>0</v>
      </c>
      <c r="T156" s="287">
        <v>0</v>
      </c>
      <c r="U156" s="287">
        <v>320124.40000000002</v>
      </c>
      <c r="V156" s="287">
        <v>1876.79</v>
      </c>
      <c r="W156" s="287">
        <v>38900</v>
      </c>
      <c r="X156" s="287">
        <v>0</v>
      </c>
      <c r="Y156" s="287">
        <v>0</v>
      </c>
      <c r="Z156" s="287">
        <v>3579.08</v>
      </c>
      <c r="AA156" s="287">
        <v>0</v>
      </c>
      <c r="AB156" s="287">
        <v>0</v>
      </c>
      <c r="AC156" s="287">
        <v>0</v>
      </c>
      <c r="AD156" s="287">
        <v>0</v>
      </c>
    </row>
    <row r="157" spans="1:30" x14ac:dyDescent="0.15">
      <c r="A157" s="287">
        <v>2527</v>
      </c>
      <c r="B157" s="287" t="s">
        <v>606</v>
      </c>
      <c r="C157" s="287">
        <v>375057.19</v>
      </c>
      <c r="D157" s="287">
        <v>0</v>
      </c>
      <c r="E157" s="287">
        <v>0</v>
      </c>
      <c r="F157" s="287">
        <v>0</v>
      </c>
      <c r="G157" s="287">
        <v>0</v>
      </c>
      <c r="H157" s="287">
        <v>0</v>
      </c>
      <c r="I157" s="287">
        <v>0</v>
      </c>
      <c r="J157" s="287">
        <v>0</v>
      </c>
      <c r="K157" s="287">
        <v>0</v>
      </c>
      <c r="L157" s="287">
        <v>0</v>
      </c>
      <c r="M157" s="287">
        <v>0</v>
      </c>
      <c r="N157" s="287">
        <v>0</v>
      </c>
      <c r="O157" s="287">
        <v>0</v>
      </c>
      <c r="P157" s="287">
        <v>0</v>
      </c>
      <c r="Q157" s="287">
        <v>0</v>
      </c>
      <c r="R157" s="287">
        <v>0</v>
      </c>
      <c r="S157" s="287">
        <v>0</v>
      </c>
      <c r="T157" s="287">
        <v>0</v>
      </c>
      <c r="U157" s="287">
        <v>357270.47</v>
      </c>
      <c r="V157" s="287">
        <v>0</v>
      </c>
      <c r="W157" s="287">
        <v>0</v>
      </c>
      <c r="X157" s="287">
        <v>17786.72</v>
      </c>
      <c r="Y157" s="287">
        <v>0</v>
      </c>
      <c r="Z157" s="287">
        <v>0</v>
      </c>
      <c r="AA157" s="287">
        <v>0</v>
      </c>
      <c r="AB157" s="287">
        <v>0</v>
      </c>
      <c r="AC157" s="287">
        <v>0</v>
      </c>
      <c r="AD157" s="287">
        <v>0</v>
      </c>
    </row>
    <row r="158" spans="1:30" x14ac:dyDescent="0.15">
      <c r="A158" s="287">
        <v>2534</v>
      </c>
      <c r="B158" s="287" t="s">
        <v>607</v>
      </c>
      <c r="C158" s="287">
        <v>241769.08</v>
      </c>
      <c r="D158" s="287">
        <v>0</v>
      </c>
      <c r="E158" s="287">
        <v>0</v>
      </c>
      <c r="F158" s="287">
        <v>0</v>
      </c>
      <c r="G158" s="287">
        <v>0</v>
      </c>
      <c r="H158" s="287">
        <v>0</v>
      </c>
      <c r="I158" s="287">
        <v>0</v>
      </c>
      <c r="J158" s="287">
        <v>0</v>
      </c>
      <c r="K158" s="287">
        <v>0</v>
      </c>
      <c r="L158" s="287">
        <v>0</v>
      </c>
      <c r="M158" s="287">
        <v>0</v>
      </c>
      <c r="N158" s="287">
        <v>0</v>
      </c>
      <c r="O158" s="287">
        <v>0</v>
      </c>
      <c r="P158" s="287">
        <v>0</v>
      </c>
      <c r="Q158" s="287">
        <v>0</v>
      </c>
      <c r="R158" s="287">
        <v>0</v>
      </c>
      <c r="S158" s="287">
        <v>0</v>
      </c>
      <c r="T158" s="287">
        <v>0</v>
      </c>
      <c r="U158" s="287">
        <v>241769.08</v>
      </c>
      <c r="V158" s="287">
        <v>0</v>
      </c>
      <c r="W158" s="287">
        <v>0</v>
      </c>
      <c r="X158" s="287">
        <v>0</v>
      </c>
      <c r="Y158" s="287">
        <v>0</v>
      </c>
      <c r="Z158" s="287">
        <v>0</v>
      </c>
      <c r="AA158" s="287">
        <v>0</v>
      </c>
      <c r="AB158" s="287">
        <v>0</v>
      </c>
      <c r="AC158" s="287">
        <v>0</v>
      </c>
      <c r="AD158" s="287">
        <v>0</v>
      </c>
    </row>
    <row r="159" spans="1:30" x14ac:dyDescent="0.15">
      <c r="A159" s="287">
        <v>2541</v>
      </c>
      <c r="B159" s="287" t="s">
        <v>608</v>
      </c>
      <c r="C159" s="287">
        <v>627698.52</v>
      </c>
      <c r="D159" s="287">
        <v>0</v>
      </c>
      <c r="E159" s="287">
        <v>0</v>
      </c>
      <c r="F159" s="287">
        <v>0</v>
      </c>
      <c r="G159" s="287">
        <v>0</v>
      </c>
      <c r="H159" s="287">
        <v>0</v>
      </c>
      <c r="I159" s="287">
        <v>0</v>
      </c>
      <c r="J159" s="287">
        <v>0</v>
      </c>
      <c r="K159" s="287">
        <v>0</v>
      </c>
      <c r="L159" s="287">
        <v>0</v>
      </c>
      <c r="M159" s="287">
        <v>0</v>
      </c>
      <c r="N159" s="287">
        <v>0</v>
      </c>
      <c r="O159" s="287">
        <v>0</v>
      </c>
      <c r="P159" s="287">
        <v>0</v>
      </c>
      <c r="Q159" s="287">
        <v>0</v>
      </c>
      <c r="R159" s="287">
        <v>0</v>
      </c>
      <c r="S159" s="287">
        <v>0</v>
      </c>
      <c r="T159" s="287">
        <v>0</v>
      </c>
      <c r="U159" s="287">
        <v>606841.47</v>
      </c>
      <c r="V159" s="287">
        <v>17768.8</v>
      </c>
      <c r="W159" s="287">
        <v>0</v>
      </c>
      <c r="X159" s="287">
        <v>3088.25</v>
      </c>
      <c r="Y159" s="287">
        <v>0</v>
      </c>
      <c r="Z159" s="287">
        <v>0</v>
      </c>
      <c r="AA159" s="287">
        <v>0</v>
      </c>
      <c r="AB159" s="287">
        <v>0</v>
      </c>
      <c r="AC159" s="287">
        <v>0</v>
      </c>
      <c r="AD159" s="287">
        <v>0</v>
      </c>
    </row>
    <row r="160" spans="1:30" x14ac:dyDescent="0.15">
      <c r="A160" s="287">
        <v>2562</v>
      </c>
      <c r="B160" s="287" t="s">
        <v>609</v>
      </c>
      <c r="C160" s="287">
        <v>6073058.4800000004</v>
      </c>
      <c r="D160" s="287">
        <v>0</v>
      </c>
      <c r="E160" s="287">
        <v>0</v>
      </c>
      <c r="F160" s="287">
        <v>0</v>
      </c>
      <c r="G160" s="287">
        <v>0</v>
      </c>
      <c r="H160" s="287">
        <v>0</v>
      </c>
      <c r="I160" s="287">
        <v>0</v>
      </c>
      <c r="J160" s="287">
        <v>0</v>
      </c>
      <c r="K160" s="287">
        <v>0</v>
      </c>
      <c r="L160" s="287">
        <v>0</v>
      </c>
      <c r="M160" s="287">
        <v>0</v>
      </c>
      <c r="N160" s="287">
        <v>0</v>
      </c>
      <c r="O160" s="287">
        <v>0</v>
      </c>
      <c r="P160" s="287">
        <v>0</v>
      </c>
      <c r="Q160" s="287">
        <v>0</v>
      </c>
      <c r="R160" s="287">
        <v>0</v>
      </c>
      <c r="S160" s="287">
        <v>0</v>
      </c>
      <c r="T160" s="287">
        <v>0</v>
      </c>
      <c r="U160" s="287">
        <v>6073058.4800000004</v>
      </c>
      <c r="V160" s="287">
        <v>0</v>
      </c>
      <c r="W160" s="287">
        <v>0</v>
      </c>
      <c r="X160" s="287">
        <v>0</v>
      </c>
      <c r="Y160" s="287">
        <v>0</v>
      </c>
      <c r="Z160" s="287">
        <v>0</v>
      </c>
      <c r="AA160" s="287">
        <v>0</v>
      </c>
      <c r="AB160" s="287">
        <v>0</v>
      </c>
      <c r="AC160" s="287">
        <v>0</v>
      </c>
      <c r="AD160" s="287">
        <v>0</v>
      </c>
    </row>
    <row r="161" spans="1:30" x14ac:dyDescent="0.15">
      <c r="A161" s="287">
        <v>2576</v>
      </c>
      <c r="B161" s="287" t="s">
        <v>610</v>
      </c>
      <c r="C161" s="287">
        <v>746902.12</v>
      </c>
      <c r="D161" s="287">
        <v>0</v>
      </c>
      <c r="E161" s="287">
        <v>0</v>
      </c>
      <c r="F161" s="287">
        <v>0</v>
      </c>
      <c r="G161" s="287">
        <v>0</v>
      </c>
      <c r="H161" s="287">
        <v>0</v>
      </c>
      <c r="I161" s="287">
        <v>0</v>
      </c>
      <c r="J161" s="287">
        <v>0</v>
      </c>
      <c r="K161" s="287">
        <v>0</v>
      </c>
      <c r="L161" s="287">
        <v>0</v>
      </c>
      <c r="M161" s="287">
        <v>0</v>
      </c>
      <c r="N161" s="287">
        <v>0</v>
      </c>
      <c r="O161" s="287">
        <v>0</v>
      </c>
      <c r="P161" s="287">
        <v>0</v>
      </c>
      <c r="Q161" s="287">
        <v>0</v>
      </c>
      <c r="R161" s="287">
        <v>0</v>
      </c>
      <c r="S161" s="287">
        <v>0</v>
      </c>
      <c r="T161" s="287">
        <v>0</v>
      </c>
      <c r="U161" s="287">
        <v>746902.12</v>
      </c>
      <c r="V161" s="287">
        <v>0</v>
      </c>
      <c r="W161" s="287">
        <v>0</v>
      </c>
      <c r="X161" s="287">
        <v>0</v>
      </c>
      <c r="Y161" s="287">
        <v>0</v>
      </c>
      <c r="Z161" s="287">
        <v>0</v>
      </c>
      <c r="AA161" s="287">
        <v>0</v>
      </c>
      <c r="AB161" s="287">
        <v>0</v>
      </c>
      <c r="AC161" s="287">
        <v>0</v>
      </c>
      <c r="AD161" s="287">
        <v>0</v>
      </c>
    </row>
    <row r="162" spans="1:30" x14ac:dyDescent="0.15">
      <c r="A162" s="287">
        <v>2583</v>
      </c>
      <c r="B162" s="287" t="s">
        <v>611</v>
      </c>
      <c r="C162" s="287">
        <v>3006437.64</v>
      </c>
      <c r="D162" s="287">
        <v>0</v>
      </c>
      <c r="E162" s="287">
        <v>0</v>
      </c>
      <c r="F162" s="287">
        <v>0</v>
      </c>
      <c r="G162" s="287">
        <v>0</v>
      </c>
      <c r="H162" s="287">
        <v>0</v>
      </c>
      <c r="I162" s="287">
        <v>0</v>
      </c>
      <c r="J162" s="287">
        <v>0</v>
      </c>
      <c r="K162" s="287">
        <v>0</v>
      </c>
      <c r="L162" s="287">
        <v>0</v>
      </c>
      <c r="M162" s="287">
        <v>0</v>
      </c>
      <c r="N162" s="287">
        <v>0</v>
      </c>
      <c r="O162" s="287">
        <v>0</v>
      </c>
      <c r="P162" s="287">
        <v>0</v>
      </c>
      <c r="Q162" s="287">
        <v>0</v>
      </c>
      <c r="R162" s="287">
        <v>0</v>
      </c>
      <c r="S162" s="287">
        <v>0</v>
      </c>
      <c r="T162" s="287">
        <v>0</v>
      </c>
      <c r="U162" s="287">
        <v>3006437.64</v>
      </c>
      <c r="V162" s="287">
        <v>0</v>
      </c>
      <c r="W162" s="287">
        <v>0</v>
      </c>
      <c r="X162" s="287">
        <v>0</v>
      </c>
      <c r="Y162" s="287">
        <v>0</v>
      </c>
      <c r="Z162" s="287">
        <v>0</v>
      </c>
      <c r="AA162" s="287">
        <v>0</v>
      </c>
      <c r="AB162" s="287">
        <v>0</v>
      </c>
      <c r="AC162" s="287">
        <v>0</v>
      </c>
      <c r="AD162" s="287">
        <v>0</v>
      </c>
    </row>
    <row r="163" spans="1:30" x14ac:dyDescent="0.15">
      <c r="A163" s="287">
        <v>2604</v>
      </c>
      <c r="B163" s="287" t="s">
        <v>612</v>
      </c>
      <c r="C163" s="287">
        <v>5861525.5999999996</v>
      </c>
      <c r="D163" s="287">
        <v>0</v>
      </c>
      <c r="E163" s="287">
        <v>0</v>
      </c>
      <c r="F163" s="287">
        <v>0</v>
      </c>
      <c r="G163" s="287">
        <v>0</v>
      </c>
      <c r="H163" s="287">
        <v>0</v>
      </c>
      <c r="I163" s="287">
        <v>0</v>
      </c>
      <c r="J163" s="287">
        <v>0</v>
      </c>
      <c r="K163" s="287">
        <v>43423.96</v>
      </c>
      <c r="L163" s="287">
        <v>0</v>
      </c>
      <c r="M163" s="287">
        <v>0</v>
      </c>
      <c r="N163" s="287">
        <v>0</v>
      </c>
      <c r="O163" s="287">
        <v>0</v>
      </c>
      <c r="P163" s="287">
        <v>0</v>
      </c>
      <c r="Q163" s="287">
        <v>0</v>
      </c>
      <c r="R163" s="287">
        <v>0</v>
      </c>
      <c r="S163" s="287">
        <v>0</v>
      </c>
      <c r="T163" s="287">
        <v>0</v>
      </c>
      <c r="U163" s="287">
        <v>5361525.5999999996</v>
      </c>
      <c r="V163" s="287">
        <v>0</v>
      </c>
      <c r="W163" s="287">
        <v>500000</v>
      </c>
      <c r="X163" s="287">
        <v>0</v>
      </c>
      <c r="Y163" s="287">
        <v>0</v>
      </c>
      <c r="Z163" s="287">
        <v>43423.96</v>
      </c>
      <c r="AA163" s="287">
        <v>0</v>
      </c>
      <c r="AB163" s="287">
        <v>0</v>
      </c>
      <c r="AC163" s="287">
        <v>0</v>
      </c>
      <c r="AD163" s="287">
        <v>0</v>
      </c>
    </row>
    <row r="164" spans="1:30" x14ac:dyDescent="0.15">
      <c r="A164" s="287">
        <v>2605</v>
      </c>
      <c r="B164" s="287" t="s">
        <v>613</v>
      </c>
      <c r="C164" s="287">
        <v>823249.6</v>
      </c>
      <c r="D164" s="287">
        <v>0</v>
      </c>
      <c r="E164" s="287">
        <v>0</v>
      </c>
      <c r="F164" s="287">
        <v>0</v>
      </c>
      <c r="G164" s="287">
        <v>0</v>
      </c>
      <c r="H164" s="287">
        <v>0</v>
      </c>
      <c r="I164" s="287">
        <v>0</v>
      </c>
      <c r="J164" s="287">
        <v>0</v>
      </c>
      <c r="K164" s="287">
        <v>974.75</v>
      </c>
      <c r="L164" s="287">
        <v>0</v>
      </c>
      <c r="M164" s="287">
        <v>0</v>
      </c>
      <c r="N164" s="287">
        <v>0</v>
      </c>
      <c r="O164" s="287">
        <v>0</v>
      </c>
      <c r="P164" s="287">
        <v>0</v>
      </c>
      <c r="Q164" s="287">
        <v>0</v>
      </c>
      <c r="R164" s="287">
        <v>0</v>
      </c>
      <c r="S164" s="287">
        <v>0</v>
      </c>
      <c r="T164" s="287">
        <v>0</v>
      </c>
      <c r="U164" s="287">
        <v>773249.6</v>
      </c>
      <c r="V164" s="287">
        <v>0</v>
      </c>
      <c r="W164" s="287">
        <v>50000</v>
      </c>
      <c r="X164" s="287">
        <v>0</v>
      </c>
      <c r="Y164" s="287">
        <v>0</v>
      </c>
      <c r="Z164" s="287">
        <v>974.75</v>
      </c>
      <c r="AA164" s="287">
        <v>0</v>
      </c>
      <c r="AB164" s="287">
        <v>0</v>
      </c>
      <c r="AC164" s="287">
        <v>0</v>
      </c>
      <c r="AD164" s="287">
        <v>0</v>
      </c>
    </row>
    <row r="165" spans="1:30" x14ac:dyDescent="0.15">
      <c r="A165" s="287">
        <v>2611</v>
      </c>
      <c r="B165" s="287" t="s">
        <v>614</v>
      </c>
      <c r="C165" s="287">
        <v>6832242.9000000004</v>
      </c>
      <c r="D165" s="287">
        <v>0</v>
      </c>
      <c r="E165" s="287">
        <v>0</v>
      </c>
      <c r="F165" s="287">
        <v>0</v>
      </c>
      <c r="G165" s="287">
        <v>0</v>
      </c>
      <c r="H165" s="287">
        <v>0</v>
      </c>
      <c r="I165" s="287">
        <v>0</v>
      </c>
      <c r="J165" s="287">
        <v>0</v>
      </c>
      <c r="K165" s="287">
        <v>0</v>
      </c>
      <c r="L165" s="287">
        <v>0</v>
      </c>
      <c r="M165" s="287">
        <v>0</v>
      </c>
      <c r="N165" s="287">
        <v>0</v>
      </c>
      <c r="O165" s="287">
        <v>0</v>
      </c>
      <c r="P165" s="287">
        <v>0</v>
      </c>
      <c r="Q165" s="287">
        <v>0</v>
      </c>
      <c r="R165" s="287">
        <v>0</v>
      </c>
      <c r="S165" s="287">
        <v>0</v>
      </c>
      <c r="T165" s="287">
        <v>0</v>
      </c>
      <c r="U165" s="287">
        <v>6632242.9000000004</v>
      </c>
      <c r="V165" s="287">
        <v>200000</v>
      </c>
      <c r="W165" s="287">
        <v>0</v>
      </c>
      <c r="X165" s="287">
        <v>0</v>
      </c>
      <c r="Y165" s="287">
        <v>0</v>
      </c>
      <c r="Z165" s="287">
        <v>0</v>
      </c>
      <c r="AA165" s="287">
        <v>0</v>
      </c>
      <c r="AB165" s="287">
        <v>0</v>
      </c>
      <c r="AC165" s="287">
        <v>0</v>
      </c>
      <c r="AD165" s="287">
        <v>0</v>
      </c>
    </row>
    <row r="166" spans="1:30" x14ac:dyDescent="0.15">
      <c r="A166" s="287">
        <v>2618</v>
      </c>
      <c r="B166" s="287" t="s">
        <v>615</v>
      </c>
      <c r="C166" s="287">
        <v>456080.54</v>
      </c>
      <c r="D166" s="287">
        <v>0</v>
      </c>
      <c r="E166" s="287">
        <v>0</v>
      </c>
      <c r="F166" s="287">
        <v>0</v>
      </c>
      <c r="G166" s="287">
        <v>0</v>
      </c>
      <c r="H166" s="287">
        <v>0</v>
      </c>
      <c r="I166" s="287">
        <v>0</v>
      </c>
      <c r="J166" s="287">
        <v>0</v>
      </c>
      <c r="K166" s="287">
        <v>0</v>
      </c>
      <c r="L166" s="287">
        <v>0</v>
      </c>
      <c r="M166" s="287">
        <v>0</v>
      </c>
      <c r="N166" s="287">
        <v>0</v>
      </c>
      <c r="O166" s="287">
        <v>0</v>
      </c>
      <c r="P166" s="287">
        <v>0</v>
      </c>
      <c r="Q166" s="287">
        <v>0</v>
      </c>
      <c r="R166" s="287">
        <v>0</v>
      </c>
      <c r="S166" s="287">
        <v>0</v>
      </c>
      <c r="T166" s="287">
        <v>0</v>
      </c>
      <c r="U166" s="287">
        <v>443382.81</v>
      </c>
      <c r="V166" s="287">
        <v>0</v>
      </c>
      <c r="W166" s="287">
        <v>0</v>
      </c>
      <c r="X166" s="287">
        <v>12697.73</v>
      </c>
      <c r="Y166" s="287">
        <v>0</v>
      </c>
      <c r="Z166" s="287">
        <v>0</v>
      </c>
      <c r="AA166" s="287">
        <v>0</v>
      </c>
      <c r="AB166" s="287">
        <v>0</v>
      </c>
      <c r="AC166" s="287">
        <v>0</v>
      </c>
      <c r="AD166" s="287">
        <v>0</v>
      </c>
    </row>
    <row r="167" spans="1:30" x14ac:dyDescent="0.15">
      <c r="A167" s="287">
        <v>2625</v>
      </c>
      <c r="B167" s="287" t="s">
        <v>616</v>
      </c>
      <c r="C167" s="287">
        <v>410514.77</v>
      </c>
      <c r="D167" s="287">
        <v>0</v>
      </c>
      <c r="E167" s="287">
        <v>0</v>
      </c>
      <c r="F167" s="287">
        <v>0</v>
      </c>
      <c r="G167" s="287">
        <v>0</v>
      </c>
      <c r="H167" s="287">
        <v>0</v>
      </c>
      <c r="I167" s="287">
        <v>0</v>
      </c>
      <c r="J167" s="287">
        <v>0</v>
      </c>
      <c r="K167" s="287">
        <v>0</v>
      </c>
      <c r="L167" s="287">
        <v>0</v>
      </c>
      <c r="M167" s="287">
        <v>0</v>
      </c>
      <c r="N167" s="287">
        <v>0</v>
      </c>
      <c r="O167" s="287">
        <v>0</v>
      </c>
      <c r="P167" s="287">
        <v>0</v>
      </c>
      <c r="Q167" s="287">
        <v>0</v>
      </c>
      <c r="R167" s="287">
        <v>0</v>
      </c>
      <c r="S167" s="287">
        <v>0</v>
      </c>
      <c r="T167" s="287">
        <v>0</v>
      </c>
      <c r="U167" s="287">
        <v>380330.21</v>
      </c>
      <c r="V167" s="287">
        <v>30184.560000000001</v>
      </c>
      <c r="W167" s="287">
        <v>0</v>
      </c>
      <c r="X167" s="287">
        <v>0</v>
      </c>
      <c r="Y167" s="287">
        <v>0</v>
      </c>
      <c r="Z167" s="287">
        <v>0</v>
      </c>
      <c r="AA167" s="287">
        <v>0</v>
      </c>
      <c r="AB167" s="287">
        <v>0</v>
      </c>
      <c r="AC167" s="287">
        <v>0</v>
      </c>
      <c r="AD167" s="287">
        <v>0</v>
      </c>
    </row>
    <row r="168" spans="1:30" x14ac:dyDescent="0.15">
      <c r="A168" s="287">
        <v>2632</v>
      </c>
      <c r="B168" s="287" t="s">
        <v>617</v>
      </c>
      <c r="C168" s="287">
        <v>420789.02</v>
      </c>
      <c r="D168" s="287">
        <v>0</v>
      </c>
      <c r="E168" s="287">
        <v>0</v>
      </c>
      <c r="F168" s="287">
        <v>0</v>
      </c>
      <c r="G168" s="287">
        <v>0</v>
      </c>
      <c r="H168" s="287">
        <v>0</v>
      </c>
      <c r="I168" s="287">
        <v>0</v>
      </c>
      <c r="J168" s="287">
        <v>0</v>
      </c>
      <c r="K168" s="287">
        <v>0</v>
      </c>
      <c r="L168" s="287">
        <v>0</v>
      </c>
      <c r="M168" s="287">
        <v>0</v>
      </c>
      <c r="N168" s="287">
        <v>0</v>
      </c>
      <c r="O168" s="287">
        <v>0</v>
      </c>
      <c r="P168" s="287">
        <v>0</v>
      </c>
      <c r="Q168" s="287">
        <v>0</v>
      </c>
      <c r="R168" s="287">
        <v>0</v>
      </c>
      <c r="S168" s="287">
        <v>0</v>
      </c>
      <c r="T168" s="287">
        <v>0</v>
      </c>
      <c r="U168" s="287">
        <v>330348.90999999997</v>
      </c>
      <c r="V168" s="287">
        <v>90440.11</v>
      </c>
      <c r="W168" s="287">
        <v>0</v>
      </c>
      <c r="X168" s="287">
        <v>0</v>
      </c>
      <c r="Y168" s="287">
        <v>0</v>
      </c>
      <c r="Z168" s="287">
        <v>0</v>
      </c>
      <c r="AA168" s="287">
        <v>0</v>
      </c>
      <c r="AB168" s="287">
        <v>0</v>
      </c>
      <c r="AC168" s="287">
        <v>0</v>
      </c>
      <c r="AD168" s="287">
        <v>0</v>
      </c>
    </row>
    <row r="169" spans="1:30" x14ac:dyDescent="0.15">
      <c r="A169" s="287">
        <v>2639</v>
      </c>
      <c r="B169" s="287" t="s">
        <v>618</v>
      </c>
      <c r="C169" s="287">
        <v>735322.05</v>
      </c>
      <c r="D169" s="287">
        <v>0</v>
      </c>
      <c r="E169" s="287">
        <v>0</v>
      </c>
      <c r="F169" s="287">
        <v>0</v>
      </c>
      <c r="G169" s="287">
        <v>0</v>
      </c>
      <c r="H169" s="287">
        <v>0</v>
      </c>
      <c r="I169" s="287">
        <v>0</v>
      </c>
      <c r="J169" s="287">
        <v>0</v>
      </c>
      <c r="K169" s="287">
        <v>0</v>
      </c>
      <c r="L169" s="287">
        <v>0</v>
      </c>
      <c r="M169" s="287">
        <v>0</v>
      </c>
      <c r="N169" s="287">
        <v>0</v>
      </c>
      <c r="O169" s="287">
        <v>0</v>
      </c>
      <c r="P169" s="287">
        <v>0</v>
      </c>
      <c r="Q169" s="287">
        <v>0</v>
      </c>
      <c r="R169" s="287">
        <v>0</v>
      </c>
      <c r="S169" s="287">
        <v>0</v>
      </c>
      <c r="T169" s="287">
        <v>0</v>
      </c>
      <c r="U169" s="287">
        <v>455797.22</v>
      </c>
      <c r="V169" s="287">
        <v>79524.83</v>
      </c>
      <c r="W169" s="287">
        <v>200000</v>
      </c>
      <c r="X169" s="287">
        <v>0</v>
      </c>
      <c r="Y169" s="287">
        <v>0</v>
      </c>
      <c r="Z169" s="287">
        <v>0</v>
      </c>
      <c r="AA169" s="287">
        <v>0</v>
      </c>
      <c r="AB169" s="287">
        <v>0</v>
      </c>
      <c r="AC169" s="287">
        <v>0</v>
      </c>
      <c r="AD169" s="287">
        <v>0</v>
      </c>
    </row>
    <row r="170" spans="1:30" x14ac:dyDescent="0.15">
      <c r="A170" s="287">
        <v>2646</v>
      </c>
      <c r="B170" s="287" t="s">
        <v>619</v>
      </c>
      <c r="C170" s="287">
        <v>1051843.2</v>
      </c>
      <c r="D170" s="287">
        <v>0</v>
      </c>
      <c r="E170" s="287">
        <v>0</v>
      </c>
      <c r="F170" s="287">
        <v>0</v>
      </c>
      <c r="G170" s="287">
        <v>0</v>
      </c>
      <c r="H170" s="287">
        <v>0</v>
      </c>
      <c r="I170" s="287">
        <v>1947.68</v>
      </c>
      <c r="J170" s="287">
        <v>0</v>
      </c>
      <c r="K170" s="287">
        <v>0</v>
      </c>
      <c r="L170" s="287">
        <v>0</v>
      </c>
      <c r="M170" s="287">
        <v>0</v>
      </c>
      <c r="N170" s="287">
        <v>0</v>
      </c>
      <c r="O170" s="287">
        <v>0</v>
      </c>
      <c r="P170" s="287">
        <v>0</v>
      </c>
      <c r="Q170" s="287">
        <v>0</v>
      </c>
      <c r="R170" s="287">
        <v>0</v>
      </c>
      <c r="S170" s="287">
        <v>1947.68</v>
      </c>
      <c r="T170" s="287">
        <v>0</v>
      </c>
      <c r="U170" s="287">
        <v>1036062.39</v>
      </c>
      <c r="V170" s="287">
        <v>0</v>
      </c>
      <c r="W170" s="287">
        <v>0</v>
      </c>
      <c r="X170" s="287">
        <v>0</v>
      </c>
      <c r="Y170" s="287">
        <v>15780.81</v>
      </c>
      <c r="Z170" s="287">
        <v>0</v>
      </c>
      <c r="AA170" s="287">
        <v>0</v>
      </c>
      <c r="AB170" s="287">
        <v>0</v>
      </c>
      <c r="AC170" s="287">
        <v>0</v>
      </c>
      <c r="AD170" s="287">
        <v>0</v>
      </c>
    </row>
    <row r="171" spans="1:30" x14ac:dyDescent="0.15">
      <c r="A171" s="287">
        <v>2660</v>
      </c>
      <c r="B171" s="287" t="s">
        <v>620</v>
      </c>
      <c r="C171" s="287">
        <v>397472.56</v>
      </c>
      <c r="D171" s="287">
        <v>0</v>
      </c>
      <c r="E171" s="287">
        <v>0</v>
      </c>
      <c r="F171" s="287">
        <v>0</v>
      </c>
      <c r="G171" s="287">
        <v>0</v>
      </c>
      <c r="H171" s="287">
        <v>0</v>
      </c>
      <c r="I171" s="287">
        <v>0</v>
      </c>
      <c r="J171" s="287">
        <v>0</v>
      </c>
      <c r="K171" s="287">
        <v>0</v>
      </c>
      <c r="L171" s="287">
        <v>0</v>
      </c>
      <c r="M171" s="287">
        <v>0</v>
      </c>
      <c r="N171" s="287">
        <v>0</v>
      </c>
      <c r="O171" s="287">
        <v>0</v>
      </c>
      <c r="P171" s="287">
        <v>0</v>
      </c>
      <c r="Q171" s="287">
        <v>0</v>
      </c>
      <c r="R171" s="287">
        <v>0</v>
      </c>
      <c r="S171" s="287">
        <v>0</v>
      </c>
      <c r="T171" s="287">
        <v>0</v>
      </c>
      <c r="U171" s="287">
        <v>397472.56</v>
      </c>
      <c r="V171" s="287">
        <v>0</v>
      </c>
      <c r="W171" s="287">
        <v>0</v>
      </c>
      <c r="X171" s="287">
        <v>0</v>
      </c>
      <c r="Y171" s="287">
        <v>0</v>
      </c>
      <c r="Z171" s="287">
        <v>0</v>
      </c>
      <c r="AA171" s="287">
        <v>0</v>
      </c>
      <c r="AB171" s="287">
        <v>0</v>
      </c>
      <c r="AC171" s="287">
        <v>0</v>
      </c>
      <c r="AD171" s="287">
        <v>0</v>
      </c>
    </row>
    <row r="172" spans="1:30" x14ac:dyDescent="0.15">
      <c r="A172" s="287">
        <v>2695</v>
      </c>
      <c r="B172" s="287" t="s">
        <v>621</v>
      </c>
      <c r="C172" s="287">
        <v>12449891.949999999</v>
      </c>
      <c r="D172" s="287">
        <v>0</v>
      </c>
      <c r="E172" s="287">
        <v>0</v>
      </c>
      <c r="F172" s="287">
        <v>0</v>
      </c>
      <c r="G172" s="287">
        <v>0</v>
      </c>
      <c r="H172" s="287">
        <v>0</v>
      </c>
      <c r="I172" s="287">
        <v>0</v>
      </c>
      <c r="J172" s="287">
        <v>0</v>
      </c>
      <c r="K172" s="287">
        <v>0</v>
      </c>
      <c r="L172" s="287">
        <v>0</v>
      </c>
      <c r="M172" s="287">
        <v>0</v>
      </c>
      <c r="N172" s="287">
        <v>0</v>
      </c>
      <c r="O172" s="287">
        <v>0</v>
      </c>
      <c r="P172" s="287">
        <v>0</v>
      </c>
      <c r="Q172" s="287">
        <v>0</v>
      </c>
      <c r="R172" s="287">
        <v>0</v>
      </c>
      <c r="S172" s="287">
        <v>0</v>
      </c>
      <c r="T172" s="287">
        <v>0</v>
      </c>
      <c r="U172" s="287">
        <v>11796551.949999999</v>
      </c>
      <c r="V172" s="287">
        <v>0</v>
      </c>
      <c r="W172" s="287">
        <v>653340</v>
      </c>
      <c r="X172" s="287">
        <v>0</v>
      </c>
      <c r="Y172" s="287">
        <v>0</v>
      </c>
      <c r="Z172" s="287">
        <v>0</v>
      </c>
      <c r="AA172" s="287">
        <v>0</v>
      </c>
      <c r="AB172" s="287">
        <v>0</v>
      </c>
      <c r="AC172" s="287">
        <v>0</v>
      </c>
      <c r="AD172" s="287">
        <v>0</v>
      </c>
    </row>
    <row r="173" spans="1:30" x14ac:dyDescent="0.15">
      <c r="A173" s="287">
        <v>2702</v>
      </c>
      <c r="B173" s="287" t="s">
        <v>622</v>
      </c>
      <c r="C173" s="287">
        <v>2272865.77</v>
      </c>
      <c r="D173" s="287">
        <v>0</v>
      </c>
      <c r="E173" s="287">
        <v>0</v>
      </c>
      <c r="F173" s="287">
        <v>0</v>
      </c>
      <c r="G173" s="287">
        <v>0</v>
      </c>
      <c r="H173" s="287">
        <v>0</v>
      </c>
      <c r="I173" s="287">
        <v>3612.76</v>
      </c>
      <c r="J173" s="287">
        <v>0</v>
      </c>
      <c r="K173" s="287">
        <v>0</v>
      </c>
      <c r="L173" s="287">
        <v>0</v>
      </c>
      <c r="M173" s="287">
        <v>0</v>
      </c>
      <c r="N173" s="287">
        <v>0</v>
      </c>
      <c r="O173" s="287">
        <v>0</v>
      </c>
      <c r="P173" s="287">
        <v>3760.72</v>
      </c>
      <c r="Q173" s="287">
        <v>0</v>
      </c>
      <c r="R173" s="287">
        <v>0</v>
      </c>
      <c r="S173" s="287">
        <v>3612.76</v>
      </c>
      <c r="T173" s="287">
        <v>0</v>
      </c>
      <c r="U173" s="287">
        <v>2272865.77</v>
      </c>
      <c r="V173" s="287">
        <v>0</v>
      </c>
      <c r="W173" s="287">
        <v>0</v>
      </c>
      <c r="X173" s="287">
        <v>0</v>
      </c>
      <c r="Y173" s="287">
        <v>0</v>
      </c>
      <c r="Z173" s="287">
        <v>0</v>
      </c>
      <c r="AA173" s="287">
        <v>0</v>
      </c>
      <c r="AB173" s="287">
        <v>3760.72</v>
      </c>
      <c r="AC173" s="287">
        <v>0</v>
      </c>
      <c r="AD173" s="287">
        <v>0</v>
      </c>
    </row>
    <row r="174" spans="1:30" x14ac:dyDescent="0.15">
      <c r="A174" s="287">
        <v>2730</v>
      </c>
      <c r="B174" s="287" t="s">
        <v>623</v>
      </c>
      <c r="C174" s="287">
        <v>670451.72</v>
      </c>
      <c r="D174" s="287">
        <v>0</v>
      </c>
      <c r="E174" s="287">
        <v>0</v>
      </c>
      <c r="F174" s="287">
        <v>0</v>
      </c>
      <c r="G174" s="287">
        <v>0</v>
      </c>
      <c r="H174" s="287">
        <v>0</v>
      </c>
      <c r="I174" s="287">
        <v>0</v>
      </c>
      <c r="J174" s="287">
        <v>0</v>
      </c>
      <c r="K174" s="287">
        <v>0</v>
      </c>
      <c r="L174" s="287">
        <v>0</v>
      </c>
      <c r="M174" s="287">
        <v>0</v>
      </c>
      <c r="N174" s="287">
        <v>0</v>
      </c>
      <c r="O174" s="287">
        <v>0</v>
      </c>
      <c r="P174" s="287">
        <v>0</v>
      </c>
      <c r="Q174" s="287">
        <v>0</v>
      </c>
      <c r="R174" s="287">
        <v>0</v>
      </c>
      <c r="S174" s="287">
        <v>0</v>
      </c>
      <c r="T174" s="287">
        <v>0</v>
      </c>
      <c r="U174" s="287">
        <v>618972.97</v>
      </c>
      <c r="V174" s="287">
        <v>0</v>
      </c>
      <c r="W174" s="287">
        <v>0</v>
      </c>
      <c r="X174" s="287">
        <v>51478.75</v>
      </c>
      <c r="Y174" s="287">
        <v>0</v>
      </c>
      <c r="Z174" s="287">
        <v>0</v>
      </c>
      <c r="AA174" s="287">
        <v>0</v>
      </c>
      <c r="AB174" s="287">
        <v>0</v>
      </c>
      <c r="AC174" s="287">
        <v>0</v>
      </c>
      <c r="AD174" s="287">
        <v>0</v>
      </c>
    </row>
    <row r="175" spans="1:30" x14ac:dyDescent="0.15">
      <c r="A175" s="287">
        <v>2737</v>
      </c>
      <c r="B175" s="287" t="s">
        <v>624</v>
      </c>
      <c r="C175" s="287">
        <v>271260.03999999998</v>
      </c>
      <c r="D175" s="287">
        <v>0</v>
      </c>
      <c r="E175" s="287">
        <v>0</v>
      </c>
      <c r="F175" s="287">
        <v>0</v>
      </c>
      <c r="G175" s="287">
        <v>0</v>
      </c>
      <c r="H175" s="287">
        <v>0</v>
      </c>
      <c r="I175" s="287">
        <v>0</v>
      </c>
      <c r="J175" s="287">
        <v>0</v>
      </c>
      <c r="K175" s="287">
        <v>0</v>
      </c>
      <c r="L175" s="287">
        <v>0</v>
      </c>
      <c r="M175" s="287">
        <v>0</v>
      </c>
      <c r="N175" s="287">
        <v>0</v>
      </c>
      <c r="O175" s="287">
        <v>0</v>
      </c>
      <c r="P175" s="287">
        <v>0</v>
      </c>
      <c r="Q175" s="287">
        <v>0</v>
      </c>
      <c r="R175" s="287">
        <v>0</v>
      </c>
      <c r="S175" s="287">
        <v>0</v>
      </c>
      <c r="T175" s="287">
        <v>0</v>
      </c>
      <c r="U175" s="287">
        <v>271260.03999999998</v>
      </c>
      <c r="V175" s="287">
        <v>0</v>
      </c>
      <c r="W175" s="287">
        <v>0</v>
      </c>
      <c r="X175" s="287">
        <v>0</v>
      </c>
      <c r="Y175" s="287">
        <v>0</v>
      </c>
      <c r="Z175" s="287">
        <v>0</v>
      </c>
      <c r="AA175" s="287">
        <v>0</v>
      </c>
      <c r="AB175" s="287">
        <v>0</v>
      </c>
      <c r="AC175" s="287">
        <v>0</v>
      </c>
      <c r="AD175" s="287">
        <v>0</v>
      </c>
    </row>
    <row r="176" spans="1:30" x14ac:dyDescent="0.15">
      <c r="A176" s="287">
        <v>2744</v>
      </c>
      <c r="B176" s="287" t="s">
        <v>625</v>
      </c>
      <c r="C176" s="287">
        <v>1215496.0900000001</v>
      </c>
      <c r="D176" s="287">
        <v>0</v>
      </c>
      <c r="E176" s="287">
        <v>0</v>
      </c>
      <c r="F176" s="287">
        <v>0</v>
      </c>
      <c r="G176" s="287">
        <v>0</v>
      </c>
      <c r="H176" s="287">
        <v>0</v>
      </c>
      <c r="I176" s="287">
        <v>0</v>
      </c>
      <c r="J176" s="287">
        <v>0</v>
      </c>
      <c r="K176" s="287">
        <v>0</v>
      </c>
      <c r="L176" s="287">
        <v>0</v>
      </c>
      <c r="M176" s="287">
        <v>0</v>
      </c>
      <c r="N176" s="287">
        <v>0</v>
      </c>
      <c r="O176" s="287">
        <v>0</v>
      </c>
      <c r="P176" s="287">
        <v>0</v>
      </c>
      <c r="Q176" s="287">
        <v>0</v>
      </c>
      <c r="R176" s="287">
        <v>0</v>
      </c>
      <c r="S176" s="287">
        <v>0</v>
      </c>
      <c r="T176" s="287">
        <v>0</v>
      </c>
      <c r="U176" s="287">
        <v>843660.91</v>
      </c>
      <c r="V176" s="287">
        <v>0</v>
      </c>
      <c r="W176" s="287">
        <v>371835.18</v>
      </c>
      <c r="X176" s="287">
        <v>0</v>
      </c>
      <c r="Y176" s="287">
        <v>0</v>
      </c>
      <c r="Z176" s="287">
        <v>0</v>
      </c>
      <c r="AA176" s="287">
        <v>0</v>
      </c>
      <c r="AB176" s="287">
        <v>0</v>
      </c>
      <c r="AC176" s="287">
        <v>0</v>
      </c>
      <c r="AD176" s="287">
        <v>0</v>
      </c>
    </row>
    <row r="177" spans="1:30" x14ac:dyDescent="0.15">
      <c r="A177" s="287">
        <v>2758</v>
      </c>
      <c r="B177" s="287" t="s">
        <v>626</v>
      </c>
      <c r="C177" s="287">
        <v>4751016.82</v>
      </c>
      <c r="D177" s="287">
        <v>0</v>
      </c>
      <c r="E177" s="287">
        <v>0</v>
      </c>
      <c r="F177" s="287">
        <v>0</v>
      </c>
      <c r="G177" s="287">
        <v>0</v>
      </c>
      <c r="H177" s="287">
        <v>0</v>
      </c>
      <c r="I177" s="287">
        <v>0</v>
      </c>
      <c r="J177" s="287">
        <v>0</v>
      </c>
      <c r="K177" s="287">
        <v>0</v>
      </c>
      <c r="L177" s="287">
        <v>0</v>
      </c>
      <c r="M177" s="287">
        <v>0</v>
      </c>
      <c r="N177" s="287">
        <v>0</v>
      </c>
      <c r="O177" s="287">
        <v>0</v>
      </c>
      <c r="P177" s="287">
        <v>0</v>
      </c>
      <c r="Q177" s="287">
        <v>0</v>
      </c>
      <c r="R177" s="287">
        <v>0</v>
      </c>
      <c r="S177" s="287">
        <v>0</v>
      </c>
      <c r="T177" s="287">
        <v>0</v>
      </c>
      <c r="U177" s="287">
        <v>4743430.41</v>
      </c>
      <c r="V177" s="287">
        <v>0</v>
      </c>
      <c r="W177" s="287">
        <v>0</v>
      </c>
      <c r="X177" s="287">
        <v>7586.41</v>
      </c>
      <c r="Y177" s="287">
        <v>0</v>
      </c>
      <c r="Z177" s="287">
        <v>0</v>
      </c>
      <c r="AA177" s="287">
        <v>0</v>
      </c>
      <c r="AB177" s="287">
        <v>0</v>
      </c>
      <c r="AC177" s="287">
        <v>0</v>
      </c>
      <c r="AD177" s="287">
        <v>0</v>
      </c>
    </row>
    <row r="178" spans="1:30" x14ac:dyDescent="0.15">
      <c r="A178" s="287">
        <v>2793</v>
      </c>
      <c r="B178" s="287" t="s">
        <v>627</v>
      </c>
      <c r="C178" s="287">
        <v>31014068.640000001</v>
      </c>
      <c r="D178" s="287">
        <v>0</v>
      </c>
      <c r="E178" s="287">
        <v>0</v>
      </c>
      <c r="F178" s="287">
        <v>0</v>
      </c>
      <c r="G178" s="287">
        <v>0</v>
      </c>
      <c r="H178" s="287">
        <v>0</v>
      </c>
      <c r="I178" s="287">
        <v>0</v>
      </c>
      <c r="J178" s="287">
        <v>0</v>
      </c>
      <c r="K178" s="287">
        <v>110461.2</v>
      </c>
      <c r="L178" s="287">
        <v>0</v>
      </c>
      <c r="M178" s="287">
        <v>0</v>
      </c>
      <c r="N178" s="287">
        <v>0</v>
      </c>
      <c r="O178" s="287">
        <v>0</v>
      </c>
      <c r="P178" s="287">
        <v>0</v>
      </c>
      <c r="Q178" s="287">
        <v>0</v>
      </c>
      <c r="R178" s="287">
        <v>0</v>
      </c>
      <c r="S178" s="287">
        <v>0</v>
      </c>
      <c r="T178" s="287">
        <v>0</v>
      </c>
      <c r="U178" s="287">
        <v>30514068.640000001</v>
      </c>
      <c r="V178" s="287">
        <v>500000</v>
      </c>
      <c r="W178" s="287">
        <v>0</v>
      </c>
      <c r="X178" s="287">
        <v>0</v>
      </c>
      <c r="Y178" s="287">
        <v>0</v>
      </c>
      <c r="Z178" s="287">
        <v>110461.2</v>
      </c>
      <c r="AA178" s="287">
        <v>0</v>
      </c>
      <c r="AB178" s="287">
        <v>0</v>
      </c>
      <c r="AC178" s="287">
        <v>0</v>
      </c>
      <c r="AD178" s="287">
        <v>0</v>
      </c>
    </row>
    <row r="179" spans="1:30" x14ac:dyDescent="0.15">
      <c r="A179" s="287">
        <v>2800</v>
      </c>
      <c r="B179" s="287" t="s">
        <v>628</v>
      </c>
      <c r="C179" s="287">
        <v>1531088.96</v>
      </c>
      <c r="D179" s="287">
        <v>0</v>
      </c>
      <c r="E179" s="287">
        <v>0</v>
      </c>
      <c r="F179" s="287">
        <v>0</v>
      </c>
      <c r="G179" s="287">
        <v>0</v>
      </c>
      <c r="H179" s="287">
        <v>0</v>
      </c>
      <c r="I179" s="287">
        <v>0</v>
      </c>
      <c r="J179" s="287">
        <v>0</v>
      </c>
      <c r="K179" s="287">
        <v>0</v>
      </c>
      <c r="L179" s="287">
        <v>0</v>
      </c>
      <c r="M179" s="287">
        <v>0</v>
      </c>
      <c r="N179" s="287">
        <v>0</v>
      </c>
      <c r="O179" s="287">
        <v>0</v>
      </c>
      <c r="P179" s="287">
        <v>0</v>
      </c>
      <c r="Q179" s="287">
        <v>0</v>
      </c>
      <c r="R179" s="287">
        <v>0</v>
      </c>
      <c r="S179" s="287">
        <v>0</v>
      </c>
      <c r="T179" s="287">
        <v>0</v>
      </c>
      <c r="U179" s="287">
        <v>1526605.87</v>
      </c>
      <c r="V179" s="287">
        <v>0</v>
      </c>
      <c r="W179" s="287">
        <v>1000</v>
      </c>
      <c r="X179" s="287">
        <v>0</v>
      </c>
      <c r="Y179" s="287">
        <v>3483.09</v>
      </c>
      <c r="Z179" s="287">
        <v>0</v>
      </c>
      <c r="AA179" s="287">
        <v>0</v>
      </c>
      <c r="AB179" s="287">
        <v>0</v>
      </c>
      <c r="AC179" s="287">
        <v>0</v>
      </c>
      <c r="AD179" s="287">
        <v>0</v>
      </c>
    </row>
    <row r="180" spans="1:30" x14ac:dyDescent="0.15">
      <c r="A180" s="287">
        <v>2814</v>
      </c>
      <c r="B180" s="287" t="s">
        <v>629</v>
      </c>
      <c r="C180" s="287">
        <v>1044047.52</v>
      </c>
      <c r="D180" s="287">
        <v>0</v>
      </c>
      <c r="E180" s="287">
        <v>0</v>
      </c>
      <c r="F180" s="287">
        <v>0</v>
      </c>
      <c r="G180" s="287">
        <v>0</v>
      </c>
      <c r="H180" s="287">
        <v>0</v>
      </c>
      <c r="I180" s="287">
        <v>0</v>
      </c>
      <c r="J180" s="287">
        <v>0</v>
      </c>
      <c r="K180" s="287">
        <v>0</v>
      </c>
      <c r="L180" s="287">
        <v>0</v>
      </c>
      <c r="M180" s="287">
        <v>0</v>
      </c>
      <c r="N180" s="287">
        <v>0</v>
      </c>
      <c r="O180" s="287">
        <v>0</v>
      </c>
      <c r="P180" s="287">
        <v>0</v>
      </c>
      <c r="Q180" s="287">
        <v>0</v>
      </c>
      <c r="R180" s="287">
        <v>0</v>
      </c>
      <c r="S180" s="287">
        <v>0</v>
      </c>
      <c r="T180" s="287">
        <v>0</v>
      </c>
      <c r="U180" s="287">
        <v>921509.52</v>
      </c>
      <c r="V180" s="287">
        <v>0</v>
      </c>
      <c r="W180" s="287">
        <v>75000</v>
      </c>
      <c r="X180" s="287">
        <v>0</v>
      </c>
      <c r="Y180" s="287">
        <v>47538</v>
      </c>
      <c r="Z180" s="287">
        <v>0</v>
      </c>
      <c r="AA180" s="287">
        <v>0</v>
      </c>
      <c r="AB180" s="287">
        <v>0</v>
      </c>
      <c r="AC180" s="287">
        <v>0</v>
      </c>
      <c r="AD180" s="287">
        <v>0</v>
      </c>
    </row>
    <row r="181" spans="1:30" x14ac:dyDescent="0.15">
      <c r="A181" s="287">
        <v>2828</v>
      </c>
      <c r="B181" s="287" t="s">
        <v>630</v>
      </c>
      <c r="C181" s="287">
        <v>1015174.68</v>
      </c>
      <c r="D181" s="287">
        <v>0</v>
      </c>
      <c r="E181" s="287">
        <v>0</v>
      </c>
      <c r="F181" s="287">
        <v>0</v>
      </c>
      <c r="G181" s="287">
        <v>0</v>
      </c>
      <c r="H181" s="287">
        <v>0</v>
      </c>
      <c r="I181" s="287">
        <v>0</v>
      </c>
      <c r="J181" s="287">
        <v>0</v>
      </c>
      <c r="K181" s="287">
        <v>0</v>
      </c>
      <c r="L181" s="287">
        <v>0</v>
      </c>
      <c r="M181" s="287">
        <v>0</v>
      </c>
      <c r="N181" s="287">
        <v>0</v>
      </c>
      <c r="O181" s="287">
        <v>0</v>
      </c>
      <c r="P181" s="287">
        <v>0</v>
      </c>
      <c r="Q181" s="287">
        <v>0</v>
      </c>
      <c r="R181" s="287">
        <v>0</v>
      </c>
      <c r="S181" s="287">
        <v>0</v>
      </c>
      <c r="T181" s="287">
        <v>0</v>
      </c>
      <c r="U181" s="287">
        <v>1015174.68</v>
      </c>
      <c r="V181" s="287">
        <v>0</v>
      </c>
      <c r="W181" s="287">
        <v>0</v>
      </c>
      <c r="X181" s="287">
        <v>0</v>
      </c>
      <c r="Y181" s="287">
        <v>0</v>
      </c>
      <c r="Z181" s="287">
        <v>0</v>
      </c>
      <c r="AA181" s="287">
        <v>0</v>
      </c>
      <c r="AB181" s="287">
        <v>0</v>
      </c>
      <c r="AC181" s="287">
        <v>0</v>
      </c>
      <c r="AD181" s="287">
        <v>0</v>
      </c>
    </row>
    <row r="182" spans="1:30" x14ac:dyDescent="0.15">
      <c r="A182" s="287">
        <v>2835</v>
      </c>
      <c r="B182" s="287" t="s">
        <v>631</v>
      </c>
      <c r="C182" s="287">
        <v>4333963.34</v>
      </c>
      <c r="D182" s="287">
        <v>0</v>
      </c>
      <c r="E182" s="287">
        <v>0</v>
      </c>
      <c r="F182" s="287">
        <v>0</v>
      </c>
      <c r="G182" s="287">
        <v>0</v>
      </c>
      <c r="H182" s="287">
        <v>0</v>
      </c>
      <c r="I182" s="287">
        <v>0</v>
      </c>
      <c r="J182" s="287">
        <v>0</v>
      </c>
      <c r="K182" s="287">
        <v>0</v>
      </c>
      <c r="L182" s="287">
        <v>0</v>
      </c>
      <c r="M182" s="287">
        <v>0</v>
      </c>
      <c r="N182" s="287">
        <v>0</v>
      </c>
      <c r="O182" s="287">
        <v>0</v>
      </c>
      <c r="P182" s="287">
        <v>0</v>
      </c>
      <c r="Q182" s="287">
        <v>0</v>
      </c>
      <c r="R182" s="287">
        <v>0</v>
      </c>
      <c r="S182" s="287">
        <v>0</v>
      </c>
      <c r="T182" s="287">
        <v>0</v>
      </c>
      <c r="U182" s="287">
        <v>4307438.16</v>
      </c>
      <c r="V182" s="287">
        <v>0</v>
      </c>
      <c r="W182" s="287">
        <v>0</v>
      </c>
      <c r="X182" s="287">
        <v>0</v>
      </c>
      <c r="Y182" s="287">
        <v>26525.18</v>
      </c>
      <c r="Z182" s="287">
        <v>0</v>
      </c>
      <c r="AA182" s="287">
        <v>0</v>
      </c>
      <c r="AB182" s="287">
        <v>0</v>
      </c>
      <c r="AC182" s="287">
        <v>0</v>
      </c>
      <c r="AD182" s="287">
        <v>0</v>
      </c>
    </row>
    <row r="183" spans="1:30" x14ac:dyDescent="0.15">
      <c r="A183" s="287">
        <v>2842</v>
      </c>
      <c r="B183" s="287" t="s">
        <v>632</v>
      </c>
      <c r="C183" s="287">
        <v>424688.52</v>
      </c>
      <c r="D183" s="287">
        <v>0</v>
      </c>
      <c r="E183" s="287">
        <v>0</v>
      </c>
      <c r="F183" s="287">
        <v>0</v>
      </c>
      <c r="G183" s="287">
        <v>0</v>
      </c>
      <c r="H183" s="287">
        <v>0</v>
      </c>
      <c r="I183" s="287">
        <v>0</v>
      </c>
      <c r="J183" s="287">
        <v>0</v>
      </c>
      <c r="K183" s="287">
        <v>0</v>
      </c>
      <c r="L183" s="287">
        <v>0</v>
      </c>
      <c r="M183" s="287">
        <v>0</v>
      </c>
      <c r="N183" s="287">
        <v>0</v>
      </c>
      <c r="O183" s="287">
        <v>0</v>
      </c>
      <c r="P183" s="287">
        <v>0</v>
      </c>
      <c r="Q183" s="287">
        <v>0</v>
      </c>
      <c r="R183" s="287">
        <v>0</v>
      </c>
      <c r="S183" s="287">
        <v>0</v>
      </c>
      <c r="T183" s="287">
        <v>0</v>
      </c>
      <c r="U183" s="287">
        <v>424688.52</v>
      </c>
      <c r="V183" s="287">
        <v>0</v>
      </c>
      <c r="W183" s="287">
        <v>0</v>
      </c>
      <c r="X183" s="287">
        <v>0</v>
      </c>
      <c r="Y183" s="287">
        <v>0</v>
      </c>
      <c r="Z183" s="287">
        <v>0</v>
      </c>
      <c r="AA183" s="287">
        <v>0</v>
      </c>
      <c r="AB183" s="287">
        <v>0</v>
      </c>
      <c r="AC183" s="287">
        <v>0</v>
      </c>
      <c r="AD183" s="287">
        <v>0</v>
      </c>
    </row>
    <row r="184" spans="1:30" x14ac:dyDescent="0.15">
      <c r="A184" s="287">
        <v>2849</v>
      </c>
      <c r="B184" s="287" t="s">
        <v>633</v>
      </c>
      <c r="C184" s="287">
        <v>10343227.27</v>
      </c>
      <c r="D184" s="287">
        <v>0</v>
      </c>
      <c r="E184" s="287">
        <v>0</v>
      </c>
      <c r="F184" s="287">
        <v>0</v>
      </c>
      <c r="G184" s="287">
        <v>0</v>
      </c>
      <c r="H184" s="287">
        <v>0</v>
      </c>
      <c r="I184" s="287">
        <v>0</v>
      </c>
      <c r="J184" s="287">
        <v>425.76</v>
      </c>
      <c r="K184" s="287">
        <v>0</v>
      </c>
      <c r="L184" s="287">
        <v>0</v>
      </c>
      <c r="M184" s="287">
        <v>0</v>
      </c>
      <c r="N184" s="287">
        <v>0</v>
      </c>
      <c r="O184" s="287">
        <v>0</v>
      </c>
      <c r="P184" s="287">
        <v>0</v>
      </c>
      <c r="Q184" s="287">
        <v>0</v>
      </c>
      <c r="R184" s="287">
        <v>0</v>
      </c>
      <c r="S184" s="287">
        <v>0</v>
      </c>
      <c r="T184" s="287">
        <v>0</v>
      </c>
      <c r="U184" s="287">
        <v>10343227.27</v>
      </c>
      <c r="V184" s="287">
        <v>0</v>
      </c>
      <c r="W184" s="287">
        <v>0</v>
      </c>
      <c r="X184" s="287">
        <v>0</v>
      </c>
      <c r="Y184" s="287">
        <v>0</v>
      </c>
      <c r="Z184" s="287">
        <v>425.76</v>
      </c>
      <c r="AA184" s="287">
        <v>0</v>
      </c>
      <c r="AB184" s="287">
        <v>0</v>
      </c>
      <c r="AC184" s="287">
        <v>0</v>
      </c>
      <c r="AD184" s="287">
        <v>0</v>
      </c>
    </row>
    <row r="185" spans="1:30" x14ac:dyDescent="0.15">
      <c r="A185" s="287">
        <v>2856</v>
      </c>
      <c r="B185" s="287" t="s">
        <v>634</v>
      </c>
      <c r="C185" s="287">
        <v>1568262.95</v>
      </c>
      <c r="D185" s="287">
        <v>0</v>
      </c>
      <c r="E185" s="287">
        <v>0</v>
      </c>
      <c r="F185" s="287">
        <v>0</v>
      </c>
      <c r="G185" s="287">
        <v>0</v>
      </c>
      <c r="H185" s="287">
        <v>0</v>
      </c>
      <c r="I185" s="287">
        <v>0</v>
      </c>
      <c r="J185" s="287">
        <v>0</v>
      </c>
      <c r="K185" s="287">
        <v>0</v>
      </c>
      <c r="L185" s="287">
        <v>0</v>
      </c>
      <c r="M185" s="287">
        <v>0</v>
      </c>
      <c r="N185" s="287">
        <v>0</v>
      </c>
      <c r="O185" s="287">
        <v>0</v>
      </c>
      <c r="P185" s="287">
        <v>0</v>
      </c>
      <c r="Q185" s="287">
        <v>0</v>
      </c>
      <c r="R185" s="287">
        <v>0</v>
      </c>
      <c r="S185" s="287">
        <v>0</v>
      </c>
      <c r="T185" s="287">
        <v>0</v>
      </c>
      <c r="U185" s="287">
        <v>1154477.58</v>
      </c>
      <c r="V185" s="287">
        <v>106481.37</v>
      </c>
      <c r="W185" s="287">
        <v>307304</v>
      </c>
      <c r="X185" s="287">
        <v>0</v>
      </c>
      <c r="Y185" s="287">
        <v>0</v>
      </c>
      <c r="Z185" s="287">
        <v>0</v>
      </c>
      <c r="AA185" s="287">
        <v>0</v>
      </c>
      <c r="AB185" s="287">
        <v>0</v>
      </c>
      <c r="AC185" s="287">
        <v>0</v>
      </c>
      <c r="AD185" s="287">
        <v>0</v>
      </c>
    </row>
    <row r="186" spans="1:30" x14ac:dyDescent="0.15">
      <c r="A186" s="287">
        <v>2863</v>
      </c>
      <c r="B186" s="287" t="s">
        <v>635</v>
      </c>
      <c r="C186" s="287">
        <v>255654.69</v>
      </c>
      <c r="D186" s="287">
        <v>0</v>
      </c>
      <c r="E186" s="287">
        <v>0</v>
      </c>
      <c r="F186" s="287">
        <v>0</v>
      </c>
      <c r="G186" s="287">
        <v>0</v>
      </c>
      <c r="H186" s="287">
        <v>0</v>
      </c>
      <c r="I186" s="287">
        <v>0</v>
      </c>
      <c r="J186" s="287">
        <v>0</v>
      </c>
      <c r="K186" s="287">
        <v>0</v>
      </c>
      <c r="L186" s="287">
        <v>0</v>
      </c>
      <c r="M186" s="287">
        <v>0</v>
      </c>
      <c r="N186" s="287">
        <v>0</v>
      </c>
      <c r="O186" s="287">
        <v>16888.490000000002</v>
      </c>
      <c r="P186" s="287">
        <v>0</v>
      </c>
      <c r="Q186" s="287">
        <v>0</v>
      </c>
      <c r="R186" s="287">
        <v>0</v>
      </c>
      <c r="S186" s="287">
        <v>0</v>
      </c>
      <c r="T186" s="287">
        <v>0</v>
      </c>
      <c r="U186" s="287">
        <v>238766.2</v>
      </c>
      <c r="V186" s="287">
        <v>16888.490000000002</v>
      </c>
      <c r="W186" s="287">
        <v>0</v>
      </c>
      <c r="X186" s="287">
        <v>0</v>
      </c>
      <c r="Y186" s="287">
        <v>0</v>
      </c>
      <c r="Z186" s="287">
        <v>0</v>
      </c>
      <c r="AA186" s="287">
        <v>16888.490000000002</v>
      </c>
      <c r="AB186" s="287">
        <v>0</v>
      </c>
      <c r="AC186" s="287">
        <v>0</v>
      </c>
      <c r="AD186" s="287">
        <v>0</v>
      </c>
    </row>
    <row r="187" spans="1:30" x14ac:dyDescent="0.15">
      <c r="A187" s="287">
        <v>2884</v>
      </c>
      <c r="B187" s="287" t="s">
        <v>636</v>
      </c>
      <c r="C187" s="287">
        <v>1304107.8</v>
      </c>
      <c r="D187" s="287">
        <v>0</v>
      </c>
      <c r="E187" s="287">
        <v>0</v>
      </c>
      <c r="F187" s="287">
        <v>0</v>
      </c>
      <c r="G187" s="287">
        <v>0</v>
      </c>
      <c r="H187" s="287">
        <v>0</v>
      </c>
      <c r="I187" s="287">
        <v>31295.79</v>
      </c>
      <c r="J187" s="287">
        <v>0</v>
      </c>
      <c r="K187" s="287">
        <v>0</v>
      </c>
      <c r="L187" s="287">
        <v>0</v>
      </c>
      <c r="M187" s="287">
        <v>0</v>
      </c>
      <c r="N187" s="287">
        <v>0</v>
      </c>
      <c r="O187" s="287">
        <v>0</v>
      </c>
      <c r="P187" s="287">
        <v>0</v>
      </c>
      <c r="Q187" s="287">
        <v>0</v>
      </c>
      <c r="R187" s="287">
        <v>0</v>
      </c>
      <c r="S187" s="287">
        <v>31295.79</v>
      </c>
      <c r="T187" s="287">
        <v>0</v>
      </c>
      <c r="U187" s="287">
        <v>815673.56</v>
      </c>
      <c r="V187" s="287">
        <v>0</v>
      </c>
      <c r="W187" s="287">
        <v>0</v>
      </c>
      <c r="X187" s="287">
        <v>0</v>
      </c>
      <c r="Y187" s="287">
        <v>488434.24</v>
      </c>
      <c r="Z187" s="287">
        <v>0</v>
      </c>
      <c r="AA187" s="287">
        <v>0</v>
      </c>
      <c r="AB187" s="287">
        <v>0</v>
      </c>
      <c r="AC187" s="287">
        <v>0</v>
      </c>
      <c r="AD187" s="287">
        <v>0</v>
      </c>
    </row>
    <row r="188" spans="1:30" x14ac:dyDescent="0.15">
      <c r="A188" s="287">
        <v>2885</v>
      </c>
      <c r="B188" s="287" t="s">
        <v>637</v>
      </c>
      <c r="C188" s="287">
        <v>2076908.95</v>
      </c>
      <c r="D188" s="287">
        <v>0</v>
      </c>
      <c r="E188" s="287">
        <v>0</v>
      </c>
      <c r="F188" s="287">
        <v>0</v>
      </c>
      <c r="G188" s="287">
        <v>0</v>
      </c>
      <c r="H188" s="287">
        <v>0</v>
      </c>
      <c r="I188" s="287">
        <v>0</v>
      </c>
      <c r="J188" s="287">
        <v>0</v>
      </c>
      <c r="K188" s="287">
        <v>0</v>
      </c>
      <c r="L188" s="287">
        <v>0</v>
      </c>
      <c r="M188" s="287">
        <v>0</v>
      </c>
      <c r="N188" s="287">
        <v>0</v>
      </c>
      <c r="O188" s="287">
        <v>0</v>
      </c>
      <c r="P188" s="287">
        <v>0</v>
      </c>
      <c r="Q188" s="287">
        <v>0</v>
      </c>
      <c r="R188" s="287">
        <v>0</v>
      </c>
      <c r="S188" s="287">
        <v>0</v>
      </c>
      <c r="T188" s="287">
        <v>0</v>
      </c>
      <c r="U188" s="287">
        <v>2076908.95</v>
      </c>
      <c r="V188" s="287">
        <v>0</v>
      </c>
      <c r="W188" s="287">
        <v>0</v>
      </c>
      <c r="X188" s="287">
        <v>0</v>
      </c>
      <c r="Y188" s="287">
        <v>0</v>
      </c>
      <c r="Z188" s="287">
        <v>0</v>
      </c>
      <c r="AA188" s="287">
        <v>0</v>
      </c>
      <c r="AB188" s="287">
        <v>0</v>
      </c>
      <c r="AC188" s="287">
        <v>0</v>
      </c>
      <c r="AD188" s="287">
        <v>0</v>
      </c>
    </row>
    <row r="189" spans="1:30" x14ac:dyDescent="0.15">
      <c r="A189" s="287">
        <v>2891</v>
      </c>
      <c r="B189" s="287" t="s">
        <v>638</v>
      </c>
      <c r="C189" s="287">
        <v>306904.40999999997</v>
      </c>
      <c r="D189" s="287">
        <v>0</v>
      </c>
      <c r="E189" s="287">
        <v>0</v>
      </c>
      <c r="F189" s="287">
        <v>0</v>
      </c>
      <c r="G189" s="287">
        <v>0</v>
      </c>
      <c r="H189" s="287">
        <v>0</v>
      </c>
      <c r="I189" s="287">
        <v>0</v>
      </c>
      <c r="J189" s="287">
        <v>0</v>
      </c>
      <c r="K189" s="287">
        <v>0</v>
      </c>
      <c r="L189" s="287">
        <v>0</v>
      </c>
      <c r="M189" s="287">
        <v>0</v>
      </c>
      <c r="N189" s="287">
        <v>0</v>
      </c>
      <c r="O189" s="287">
        <v>0</v>
      </c>
      <c r="P189" s="287">
        <v>0</v>
      </c>
      <c r="Q189" s="287">
        <v>0</v>
      </c>
      <c r="R189" s="287">
        <v>0</v>
      </c>
      <c r="S189" s="287">
        <v>0</v>
      </c>
      <c r="T189" s="287">
        <v>0</v>
      </c>
      <c r="U189" s="287">
        <v>246904.41</v>
      </c>
      <c r="V189" s="287">
        <v>0</v>
      </c>
      <c r="W189" s="287">
        <v>60000</v>
      </c>
      <c r="X189" s="287">
        <v>0</v>
      </c>
      <c r="Y189" s="287">
        <v>0</v>
      </c>
      <c r="Z189" s="287">
        <v>0</v>
      </c>
      <c r="AA189" s="287">
        <v>0</v>
      </c>
      <c r="AB189" s="287">
        <v>0</v>
      </c>
      <c r="AC189" s="287">
        <v>0</v>
      </c>
      <c r="AD189" s="287">
        <v>0</v>
      </c>
    </row>
    <row r="190" spans="1:30" x14ac:dyDescent="0.15">
      <c r="A190" s="287">
        <v>2898</v>
      </c>
      <c r="B190" s="287" t="s">
        <v>639</v>
      </c>
      <c r="C190" s="287">
        <v>1787234.87</v>
      </c>
      <c r="D190" s="287">
        <v>0</v>
      </c>
      <c r="E190" s="287">
        <v>0</v>
      </c>
      <c r="F190" s="287">
        <v>0</v>
      </c>
      <c r="G190" s="287">
        <v>0</v>
      </c>
      <c r="H190" s="287">
        <v>0</v>
      </c>
      <c r="I190" s="287">
        <v>0</v>
      </c>
      <c r="J190" s="287">
        <v>0</v>
      </c>
      <c r="K190" s="287">
        <v>0</v>
      </c>
      <c r="L190" s="287">
        <v>0</v>
      </c>
      <c r="M190" s="287">
        <v>0</v>
      </c>
      <c r="N190" s="287">
        <v>0</v>
      </c>
      <c r="O190" s="287">
        <v>0</v>
      </c>
      <c r="P190" s="287">
        <v>0</v>
      </c>
      <c r="Q190" s="287">
        <v>0</v>
      </c>
      <c r="R190" s="287">
        <v>0</v>
      </c>
      <c r="S190" s="287">
        <v>0</v>
      </c>
      <c r="T190" s="287">
        <v>0</v>
      </c>
      <c r="U190" s="287">
        <v>1738380.9</v>
      </c>
      <c r="V190" s="287">
        <v>0</v>
      </c>
      <c r="W190" s="287">
        <v>0</v>
      </c>
      <c r="X190" s="287">
        <v>48853.97</v>
      </c>
      <c r="Y190" s="287">
        <v>0</v>
      </c>
      <c r="Z190" s="287">
        <v>0</v>
      </c>
      <c r="AA190" s="287">
        <v>0</v>
      </c>
      <c r="AB190" s="287">
        <v>0</v>
      </c>
      <c r="AC190" s="287">
        <v>0</v>
      </c>
      <c r="AD190" s="287">
        <v>0</v>
      </c>
    </row>
    <row r="191" spans="1:30" x14ac:dyDescent="0.15">
      <c r="A191" s="287">
        <v>2912</v>
      </c>
      <c r="B191" s="287" t="s">
        <v>640</v>
      </c>
      <c r="C191" s="287">
        <v>1230244.3700000001</v>
      </c>
      <c r="D191" s="287">
        <v>0</v>
      </c>
      <c r="E191" s="287">
        <v>0</v>
      </c>
      <c r="F191" s="287">
        <v>0</v>
      </c>
      <c r="G191" s="287">
        <v>0</v>
      </c>
      <c r="H191" s="287">
        <v>0</v>
      </c>
      <c r="I191" s="287">
        <v>0</v>
      </c>
      <c r="J191" s="287">
        <v>0</v>
      </c>
      <c r="K191" s="287">
        <v>10384.52</v>
      </c>
      <c r="L191" s="287">
        <v>0</v>
      </c>
      <c r="M191" s="287">
        <v>0</v>
      </c>
      <c r="N191" s="287">
        <v>0</v>
      </c>
      <c r="O191" s="287">
        <v>0</v>
      </c>
      <c r="P191" s="287">
        <v>0</v>
      </c>
      <c r="Q191" s="287">
        <v>0</v>
      </c>
      <c r="R191" s="287">
        <v>0</v>
      </c>
      <c r="S191" s="287">
        <v>0</v>
      </c>
      <c r="T191" s="287">
        <v>0</v>
      </c>
      <c r="U191" s="287">
        <v>1197153.19</v>
      </c>
      <c r="V191" s="287">
        <v>0</v>
      </c>
      <c r="W191" s="287">
        <v>0</v>
      </c>
      <c r="X191" s="287">
        <v>33091.18</v>
      </c>
      <c r="Y191" s="287">
        <v>0</v>
      </c>
      <c r="Z191" s="287">
        <v>10384.52</v>
      </c>
      <c r="AA191" s="287">
        <v>0</v>
      </c>
      <c r="AB191" s="287">
        <v>0</v>
      </c>
      <c r="AC191" s="287">
        <v>0</v>
      </c>
      <c r="AD191" s="287">
        <v>0</v>
      </c>
    </row>
    <row r="192" spans="1:30" x14ac:dyDescent="0.15">
      <c r="A192" s="287">
        <v>2940</v>
      </c>
      <c r="B192" s="287" t="s">
        <v>641</v>
      </c>
      <c r="C192" s="287">
        <v>331700.71999999997</v>
      </c>
      <c r="D192" s="287">
        <v>0</v>
      </c>
      <c r="E192" s="287">
        <v>0</v>
      </c>
      <c r="F192" s="287">
        <v>0</v>
      </c>
      <c r="G192" s="287">
        <v>0</v>
      </c>
      <c r="H192" s="287">
        <v>0</v>
      </c>
      <c r="I192" s="287">
        <v>0</v>
      </c>
      <c r="J192" s="287">
        <v>0</v>
      </c>
      <c r="K192" s="287">
        <v>0</v>
      </c>
      <c r="L192" s="287">
        <v>0</v>
      </c>
      <c r="M192" s="287">
        <v>0</v>
      </c>
      <c r="N192" s="287">
        <v>0</v>
      </c>
      <c r="O192" s="287">
        <v>0</v>
      </c>
      <c r="P192" s="287">
        <v>0</v>
      </c>
      <c r="Q192" s="287">
        <v>0</v>
      </c>
      <c r="R192" s="287">
        <v>0</v>
      </c>
      <c r="S192" s="287">
        <v>0</v>
      </c>
      <c r="T192" s="287">
        <v>0</v>
      </c>
      <c r="U192" s="287">
        <v>240759.47</v>
      </c>
      <c r="V192" s="287">
        <v>0</v>
      </c>
      <c r="W192" s="287">
        <v>0</v>
      </c>
      <c r="X192" s="287">
        <v>90941.25</v>
      </c>
      <c r="Y192" s="287">
        <v>0</v>
      </c>
      <c r="Z192" s="287">
        <v>0</v>
      </c>
      <c r="AA192" s="287">
        <v>0</v>
      </c>
      <c r="AB192" s="287">
        <v>0</v>
      </c>
      <c r="AC192" s="287">
        <v>0</v>
      </c>
      <c r="AD192" s="287">
        <v>0</v>
      </c>
    </row>
    <row r="193" spans="1:30" x14ac:dyDescent="0.15">
      <c r="A193" s="287">
        <v>2961</v>
      </c>
      <c r="B193" s="287" t="s">
        <v>642</v>
      </c>
      <c r="C193" s="287">
        <v>499298.27</v>
      </c>
      <c r="D193" s="287">
        <v>0</v>
      </c>
      <c r="E193" s="287">
        <v>0</v>
      </c>
      <c r="F193" s="287">
        <v>0</v>
      </c>
      <c r="G193" s="287">
        <v>0</v>
      </c>
      <c r="H193" s="287">
        <v>0</v>
      </c>
      <c r="I193" s="287">
        <v>0</v>
      </c>
      <c r="J193" s="287">
        <v>0</v>
      </c>
      <c r="K193" s="287">
        <v>0</v>
      </c>
      <c r="L193" s="287">
        <v>0</v>
      </c>
      <c r="M193" s="287">
        <v>0</v>
      </c>
      <c r="N193" s="287">
        <v>0</v>
      </c>
      <c r="O193" s="287">
        <v>0</v>
      </c>
      <c r="P193" s="287">
        <v>0</v>
      </c>
      <c r="Q193" s="287">
        <v>0</v>
      </c>
      <c r="R193" s="287">
        <v>0</v>
      </c>
      <c r="S193" s="287">
        <v>0</v>
      </c>
      <c r="T193" s="287">
        <v>0</v>
      </c>
      <c r="U193" s="287">
        <v>452782.81</v>
      </c>
      <c r="V193" s="287">
        <v>35050.519999999997</v>
      </c>
      <c r="W193" s="287">
        <v>0</v>
      </c>
      <c r="X193" s="287">
        <v>11464.94</v>
      </c>
      <c r="Y193" s="287">
        <v>0</v>
      </c>
      <c r="Z193" s="287">
        <v>0</v>
      </c>
      <c r="AA193" s="287">
        <v>0</v>
      </c>
      <c r="AB193" s="287">
        <v>0</v>
      </c>
      <c r="AC193" s="287">
        <v>0</v>
      </c>
      <c r="AD193" s="287">
        <v>0</v>
      </c>
    </row>
    <row r="194" spans="1:30" x14ac:dyDescent="0.15">
      <c r="A194" s="287">
        <v>3087</v>
      </c>
      <c r="B194" s="287" t="s">
        <v>643</v>
      </c>
      <c r="C194" s="287">
        <v>52961.05</v>
      </c>
      <c r="D194" s="287">
        <v>0</v>
      </c>
      <c r="E194" s="287">
        <v>0</v>
      </c>
      <c r="F194" s="287">
        <v>0</v>
      </c>
      <c r="G194" s="287">
        <v>0</v>
      </c>
      <c r="H194" s="287">
        <v>0</v>
      </c>
      <c r="I194" s="287">
        <v>0</v>
      </c>
      <c r="J194" s="287">
        <v>0</v>
      </c>
      <c r="K194" s="287">
        <v>0</v>
      </c>
      <c r="L194" s="287">
        <v>0</v>
      </c>
      <c r="M194" s="287">
        <v>0</v>
      </c>
      <c r="N194" s="287">
        <v>0</v>
      </c>
      <c r="O194" s="287">
        <v>0</v>
      </c>
      <c r="P194" s="287">
        <v>0</v>
      </c>
      <c r="Q194" s="287">
        <v>0</v>
      </c>
      <c r="R194" s="287">
        <v>0</v>
      </c>
      <c r="S194" s="287">
        <v>0</v>
      </c>
      <c r="T194" s="287">
        <v>0</v>
      </c>
      <c r="U194" s="287">
        <v>52961.05</v>
      </c>
      <c r="V194" s="287">
        <v>0</v>
      </c>
      <c r="W194" s="287">
        <v>0</v>
      </c>
      <c r="X194" s="287">
        <v>0</v>
      </c>
      <c r="Y194" s="287">
        <v>0</v>
      </c>
      <c r="Z194" s="287">
        <v>0</v>
      </c>
      <c r="AA194" s="287">
        <v>0</v>
      </c>
      <c r="AB194" s="287">
        <v>0</v>
      </c>
      <c r="AC194" s="287">
        <v>0</v>
      </c>
      <c r="AD194" s="287">
        <v>0</v>
      </c>
    </row>
    <row r="195" spans="1:30" x14ac:dyDescent="0.15">
      <c r="A195" s="287">
        <v>3094</v>
      </c>
      <c r="B195" s="287" t="s">
        <v>644</v>
      </c>
      <c r="C195" s="287">
        <v>96158.07</v>
      </c>
      <c r="D195" s="287">
        <v>0</v>
      </c>
      <c r="E195" s="287">
        <v>0</v>
      </c>
      <c r="F195" s="287">
        <v>0</v>
      </c>
      <c r="G195" s="287">
        <v>0</v>
      </c>
      <c r="H195" s="287">
        <v>0</v>
      </c>
      <c r="I195" s="287">
        <v>0</v>
      </c>
      <c r="J195" s="287">
        <v>0</v>
      </c>
      <c r="K195" s="287">
        <v>0</v>
      </c>
      <c r="L195" s="287">
        <v>0</v>
      </c>
      <c r="M195" s="287">
        <v>0</v>
      </c>
      <c r="N195" s="287">
        <v>0</v>
      </c>
      <c r="O195" s="287">
        <v>0</v>
      </c>
      <c r="P195" s="287">
        <v>4.3499999999999996</v>
      </c>
      <c r="Q195" s="287">
        <v>0</v>
      </c>
      <c r="R195" s="287">
        <v>0</v>
      </c>
      <c r="S195" s="287">
        <v>0</v>
      </c>
      <c r="T195" s="287">
        <v>0</v>
      </c>
      <c r="U195" s="287">
        <v>96158.07</v>
      </c>
      <c r="V195" s="287">
        <v>0</v>
      </c>
      <c r="W195" s="287">
        <v>0</v>
      </c>
      <c r="X195" s="287">
        <v>0</v>
      </c>
      <c r="Y195" s="287">
        <v>0</v>
      </c>
      <c r="Z195" s="287">
        <v>0</v>
      </c>
      <c r="AA195" s="287">
        <v>0</v>
      </c>
      <c r="AB195" s="287">
        <v>4.3499999999999996</v>
      </c>
      <c r="AC195" s="287">
        <v>0</v>
      </c>
      <c r="AD195" s="287">
        <v>0</v>
      </c>
    </row>
    <row r="196" spans="1:30" x14ac:dyDescent="0.15">
      <c r="A196" s="287">
        <v>3122</v>
      </c>
      <c r="B196" s="287" t="s">
        <v>645</v>
      </c>
      <c r="C196" s="287">
        <v>410086.25</v>
      </c>
      <c r="D196" s="287">
        <v>0</v>
      </c>
      <c r="E196" s="287">
        <v>0</v>
      </c>
      <c r="F196" s="287">
        <v>0</v>
      </c>
      <c r="G196" s="287">
        <v>0</v>
      </c>
      <c r="H196" s="287">
        <v>0</v>
      </c>
      <c r="I196" s="287">
        <v>0</v>
      </c>
      <c r="J196" s="287">
        <v>0</v>
      </c>
      <c r="K196" s="287">
        <v>0</v>
      </c>
      <c r="L196" s="287">
        <v>0</v>
      </c>
      <c r="M196" s="287">
        <v>0</v>
      </c>
      <c r="N196" s="287">
        <v>0</v>
      </c>
      <c r="O196" s="287">
        <v>1038.77</v>
      </c>
      <c r="P196" s="287">
        <v>0</v>
      </c>
      <c r="Q196" s="287">
        <v>0</v>
      </c>
      <c r="R196" s="287">
        <v>0</v>
      </c>
      <c r="S196" s="287">
        <v>0</v>
      </c>
      <c r="T196" s="287">
        <v>0</v>
      </c>
      <c r="U196" s="287">
        <v>399953.72</v>
      </c>
      <c r="V196" s="287">
        <v>10132.530000000001</v>
      </c>
      <c r="W196" s="287">
        <v>0</v>
      </c>
      <c r="X196" s="287">
        <v>0</v>
      </c>
      <c r="Y196" s="287">
        <v>0</v>
      </c>
      <c r="Z196" s="287">
        <v>0</v>
      </c>
      <c r="AA196" s="287">
        <v>1038.77</v>
      </c>
      <c r="AB196" s="287">
        <v>0</v>
      </c>
      <c r="AC196" s="287">
        <v>0</v>
      </c>
      <c r="AD196" s="287">
        <v>0</v>
      </c>
    </row>
    <row r="197" spans="1:30" x14ac:dyDescent="0.15">
      <c r="A197" s="287">
        <v>3129</v>
      </c>
      <c r="B197" s="287" t="s">
        <v>646</v>
      </c>
      <c r="C197" s="287">
        <v>1667850.41</v>
      </c>
      <c r="D197" s="287">
        <v>0</v>
      </c>
      <c r="E197" s="287">
        <v>0</v>
      </c>
      <c r="F197" s="287">
        <v>0</v>
      </c>
      <c r="G197" s="287">
        <v>0</v>
      </c>
      <c r="H197" s="287">
        <v>0</v>
      </c>
      <c r="I197" s="287">
        <v>0</v>
      </c>
      <c r="J197" s="287">
        <v>0</v>
      </c>
      <c r="K197" s="287">
        <v>0</v>
      </c>
      <c r="L197" s="287">
        <v>0</v>
      </c>
      <c r="M197" s="287">
        <v>0</v>
      </c>
      <c r="N197" s="287">
        <v>0</v>
      </c>
      <c r="O197" s="287">
        <v>0</v>
      </c>
      <c r="P197" s="287">
        <v>0</v>
      </c>
      <c r="Q197" s="287">
        <v>0</v>
      </c>
      <c r="R197" s="287">
        <v>0</v>
      </c>
      <c r="S197" s="287">
        <v>0</v>
      </c>
      <c r="T197" s="287">
        <v>0</v>
      </c>
      <c r="U197" s="287">
        <v>1596850.41</v>
      </c>
      <c r="V197" s="287">
        <v>0</v>
      </c>
      <c r="W197" s="287">
        <v>71000</v>
      </c>
      <c r="X197" s="287">
        <v>0</v>
      </c>
      <c r="Y197" s="287">
        <v>0</v>
      </c>
      <c r="Z197" s="287">
        <v>0</v>
      </c>
      <c r="AA197" s="287">
        <v>0</v>
      </c>
      <c r="AB197" s="287">
        <v>0</v>
      </c>
      <c r="AC197" s="287">
        <v>0</v>
      </c>
      <c r="AD197" s="287">
        <v>0</v>
      </c>
    </row>
    <row r="198" spans="1:30" x14ac:dyDescent="0.15">
      <c r="A198" s="287">
        <v>3150</v>
      </c>
      <c r="B198" s="287" t="s">
        <v>647</v>
      </c>
      <c r="C198" s="287">
        <v>2266958.33</v>
      </c>
      <c r="D198" s="287">
        <v>0</v>
      </c>
      <c r="E198" s="287">
        <v>0</v>
      </c>
      <c r="F198" s="287">
        <v>0</v>
      </c>
      <c r="G198" s="287">
        <v>0</v>
      </c>
      <c r="H198" s="287">
        <v>0</v>
      </c>
      <c r="I198" s="287">
        <v>0</v>
      </c>
      <c r="J198" s="287">
        <v>0</v>
      </c>
      <c r="K198" s="287">
        <v>15627.37</v>
      </c>
      <c r="L198" s="287">
        <v>0</v>
      </c>
      <c r="M198" s="287">
        <v>0</v>
      </c>
      <c r="N198" s="287">
        <v>0</v>
      </c>
      <c r="O198" s="287">
        <v>0</v>
      </c>
      <c r="P198" s="287">
        <v>0</v>
      </c>
      <c r="Q198" s="287">
        <v>0</v>
      </c>
      <c r="R198" s="287">
        <v>0</v>
      </c>
      <c r="S198" s="287">
        <v>0</v>
      </c>
      <c r="T198" s="287">
        <v>0</v>
      </c>
      <c r="U198" s="287">
        <v>2256178.9500000002</v>
      </c>
      <c r="V198" s="287">
        <v>0</v>
      </c>
      <c r="W198" s="287">
        <v>0</v>
      </c>
      <c r="X198" s="287">
        <v>0</v>
      </c>
      <c r="Y198" s="287">
        <v>10779.38</v>
      </c>
      <c r="Z198" s="287">
        <v>15627.37</v>
      </c>
      <c r="AA198" s="287">
        <v>0</v>
      </c>
      <c r="AB198" s="287">
        <v>0</v>
      </c>
      <c r="AC198" s="287">
        <v>0</v>
      </c>
      <c r="AD198" s="287">
        <v>0</v>
      </c>
    </row>
    <row r="199" spans="1:30" x14ac:dyDescent="0.15">
      <c r="A199" s="287">
        <v>3171</v>
      </c>
      <c r="B199" s="287" t="s">
        <v>648</v>
      </c>
      <c r="C199" s="287">
        <v>1267744.8400000001</v>
      </c>
      <c r="D199" s="287">
        <v>0</v>
      </c>
      <c r="E199" s="287">
        <v>0</v>
      </c>
      <c r="F199" s="287">
        <v>100000</v>
      </c>
      <c r="G199" s="287">
        <v>0</v>
      </c>
      <c r="H199" s="287">
        <v>0</v>
      </c>
      <c r="I199" s="287">
        <v>0</v>
      </c>
      <c r="J199" s="287">
        <v>0</v>
      </c>
      <c r="K199" s="287">
        <v>0</v>
      </c>
      <c r="L199" s="287">
        <v>0</v>
      </c>
      <c r="M199" s="287">
        <v>0</v>
      </c>
      <c r="N199" s="287">
        <v>0</v>
      </c>
      <c r="O199" s="287">
        <v>0</v>
      </c>
      <c r="P199" s="287">
        <v>0</v>
      </c>
      <c r="Q199" s="287">
        <v>0</v>
      </c>
      <c r="R199" s="287">
        <v>0</v>
      </c>
      <c r="S199" s="287">
        <v>0</v>
      </c>
      <c r="T199" s="287">
        <v>0</v>
      </c>
      <c r="U199" s="287">
        <v>1017744.84</v>
      </c>
      <c r="V199" s="287">
        <v>100000</v>
      </c>
      <c r="W199" s="287">
        <v>250000</v>
      </c>
      <c r="X199" s="287">
        <v>0</v>
      </c>
      <c r="Y199" s="287">
        <v>0</v>
      </c>
      <c r="Z199" s="287">
        <v>0</v>
      </c>
      <c r="AA199" s="287">
        <v>0</v>
      </c>
      <c r="AB199" s="287">
        <v>0</v>
      </c>
      <c r="AC199" s="287">
        <v>0</v>
      </c>
      <c r="AD199" s="287">
        <v>0</v>
      </c>
    </row>
    <row r="200" spans="1:30" x14ac:dyDescent="0.15">
      <c r="A200" s="287">
        <v>3206</v>
      </c>
      <c r="B200" s="287" t="s">
        <v>649</v>
      </c>
      <c r="C200" s="287">
        <v>549827.43999999994</v>
      </c>
      <c r="D200" s="287">
        <v>0</v>
      </c>
      <c r="E200" s="287">
        <v>0</v>
      </c>
      <c r="F200" s="287">
        <v>0</v>
      </c>
      <c r="G200" s="287">
        <v>0</v>
      </c>
      <c r="H200" s="287">
        <v>0</v>
      </c>
      <c r="I200" s="287">
        <v>0</v>
      </c>
      <c r="J200" s="287">
        <v>0</v>
      </c>
      <c r="K200" s="287">
        <v>0</v>
      </c>
      <c r="L200" s="287">
        <v>0</v>
      </c>
      <c r="M200" s="287">
        <v>0</v>
      </c>
      <c r="N200" s="287">
        <v>0</v>
      </c>
      <c r="O200" s="287">
        <v>0</v>
      </c>
      <c r="P200" s="287">
        <v>0</v>
      </c>
      <c r="Q200" s="287">
        <v>0</v>
      </c>
      <c r="R200" s="287">
        <v>0</v>
      </c>
      <c r="S200" s="287">
        <v>0</v>
      </c>
      <c r="T200" s="287">
        <v>0</v>
      </c>
      <c r="U200" s="287">
        <v>321231.28000000003</v>
      </c>
      <c r="V200" s="287">
        <v>39596.160000000003</v>
      </c>
      <c r="W200" s="287">
        <v>189000</v>
      </c>
      <c r="X200" s="287">
        <v>0</v>
      </c>
      <c r="Y200" s="287">
        <v>0</v>
      </c>
      <c r="Z200" s="287">
        <v>0</v>
      </c>
      <c r="AA200" s="287">
        <v>0</v>
      </c>
      <c r="AB200" s="287">
        <v>0</v>
      </c>
      <c r="AC200" s="287">
        <v>0</v>
      </c>
      <c r="AD200" s="287">
        <v>0</v>
      </c>
    </row>
    <row r="201" spans="1:30" x14ac:dyDescent="0.15">
      <c r="A201" s="287">
        <v>3213</v>
      </c>
      <c r="B201" s="287" t="s">
        <v>650</v>
      </c>
      <c r="C201" s="287">
        <v>659397.13</v>
      </c>
      <c r="D201" s="287">
        <v>0</v>
      </c>
      <c r="E201" s="287">
        <v>0</v>
      </c>
      <c r="F201" s="287">
        <v>0</v>
      </c>
      <c r="G201" s="287">
        <v>0</v>
      </c>
      <c r="H201" s="287">
        <v>0</v>
      </c>
      <c r="I201" s="287">
        <v>0</v>
      </c>
      <c r="J201" s="287">
        <v>0</v>
      </c>
      <c r="K201" s="287">
        <v>2293.34</v>
      </c>
      <c r="L201" s="287">
        <v>0</v>
      </c>
      <c r="M201" s="287">
        <v>0</v>
      </c>
      <c r="N201" s="287">
        <v>0</v>
      </c>
      <c r="O201" s="287">
        <v>0</v>
      </c>
      <c r="P201" s="287">
        <v>0</v>
      </c>
      <c r="Q201" s="287">
        <v>0</v>
      </c>
      <c r="R201" s="287">
        <v>0</v>
      </c>
      <c r="S201" s="287">
        <v>0</v>
      </c>
      <c r="T201" s="287">
        <v>0</v>
      </c>
      <c r="U201" s="287">
        <v>367216.13</v>
      </c>
      <c r="V201" s="287">
        <v>287181</v>
      </c>
      <c r="W201" s="287">
        <v>5000</v>
      </c>
      <c r="X201" s="287">
        <v>0</v>
      </c>
      <c r="Y201" s="287">
        <v>0</v>
      </c>
      <c r="Z201" s="287">
        <v>2293.34</v>
      </c>
      <c r="AA201" s="287">
        <v>0</v>
      </c>
      <c r="AB201" s="287">
        <v>0</v>
      </c>
      <c r="AC201" s="287">
        <v>0</v>
      </c>
      <c r="AD201" s="287">
        <v>0</v>
      </c>
    </row>
    <row r="202" spans="1:30" x14ac:dyDescent="0.15">
      <c r="A202" s="287">
        <v>3220</v>
      </c>
      <c r="B202" s="287" t="s">
        <v>651</v>
      </c>
      <c r="C202" s="287">
        <v>1821820.75</v>
      </c>
      <c r="D202" s="287">
        <v>0</v>
      </c>
      <c r="E202" s="287">
        <v>0</v>
      </c>
      <c r="F202" s="287">
        <v>0</v>
      </c>
      <c r="G202" s="287">
        <v>0</v>
      </c>
      <c r="H202" s="287">
        <v>0</v>
      </c>
      <c r="I202" s="287">
        <v>0</v>
      </c>
      <c r="J202" s="287">
        <v>0</v>
      </c>
      <c r="K202" s="287">
        <v>0</v>
      </c>
      <c r="L202" s="287">
        <v>0</v>
      </c>
      <c r="M202" s="287">
        <v>0</v>
      </c>
      <c r="N202" s="287">
        <v>0</v>
      </c>
      <c r="O202" s="287">
        <v>0</v>
      </c>
      <c r="P202" s="287">
        <v>0</v>
      </c>
      <c r="Q202" s="287">
        <v>0</v>
      </c>
      <c r="R202" s="287">
        <v>0</v>
      </c>
      <c r="S202" s="287">
        <v>0</v>
      </c>
      <c r="T202" s="287">
        <v>0</v>
      </c>
      <c r="U202" s="287">
        <v>1821820.75</v>
      </c>
      <c r="V202" s="287">
        <v>0</v>
      </c>
      <c r="W202" s="287">
        <v>0</v>
      </c>
      <c r="X202" s="287">
        <v>0</v>
      </c>
      <c r="Y202" s="287">
        <v>0</v>
      </c>
      <c r="Z202" s="287">
        <v>0</v>
      </c>
      <c r="AA202" s="287">
        <v>0</v>
      </c>
      <c r="AB202" s="287">
        <v>0</v>
      </c>
      <c r="AC202" s="287">
        <v>0</v>
      </c>
      <c r="AD202" s="287">
        <v>0</v>
      </c>
    </row>
    <row r="203" spans="1:30" x14ac:dyDescent="0.15">
      <c r="A203" s="287">
        <v>3269</v>
      </c>
      <c r="B203" s="287" t="s">
        <v>652</v>
      </c>
      <c r="C203" s="287">
        <v>48601089.829999998</v>
      </c>
      <c r="D203" s="287">
        <v>0</v>
      </c>
      <c r="E203" s="287">
        <v>0</v>
      </c>
      <c r="F203" s="287">
        <v>0</v>
      </c>
      <c r="G203" s="287">
        <v>0</v>
      </c>
      <c r="H203" s="287">
        <v>0</v>
      </c>
      <c r="I203" s="287">
        <v>0</v>
      </c>
      <c r="J203" s="287">
        <v>0</v>
      </c>
      <c r="K203" s="287">
        <v>163840.70000000001</v>
      </c>
      <c r="L203" s="287">
        <v>0</v>
      </c>
      <c r="M203" s="287">
        <v>0</v>
      </c>
      <c r="N203" s="287">
        <v>0</v>
      </c>
      <c r="O203" s="287">
        <v>0</v>
      </c>
      <c r="P203" s="287">
        <v>0</v>
      </c>
      <c r="Q203" s="287">
        <v>0</v>
      </c>
      <c r="R203" s="287">
        <v>0</v>
      </c>
      <c r="S203" s="287">
        <v>0</v>
      </c>
      <c r="T203" s="287">
        <v>0</v>
      </c>
      <c r="U203" s="287">
        <v>48559865.32</v>
      </c>
      <c r="V203" s="287">
        <v>0</v>
      </c>
      <c r="W203" s="287">
        <v>0</v>
      </c>
      <c r="X203" s="287">
        <v>41224.51</v>
      </c>
      <c r="Y203" s="287">
        <v>0</v>
      </c>
      <c r="Z203" s="287">
        <v>163840.70000000001</v>
      </c>
      <c r="AA203" s="287">
        <v>0</v>
      </c>
      <c r="AB203" s="287">
        <v>0</v>
      </c>
      <c r="AC203" s="287">
        <v>0</v>
      </c>
      <c r="AD203" s="287">
        <v>0</v>
      </c>
    </row>
    <row r="204" spans="1:30" x14ac:dyDescent="0.15">
      <c r="A204" s="287">
        <v>3276</v>
      </c>
      <c r="B204" s="287" t="s">
        <v>653</v>
      </c>
      <c r="C204" s="287">
        <v>480551.38</v>
      </c>
      <c r="D204" s="287">
        <v>0</v>
      </c>
      <c r="E204" s="287">
        <v>0</v>
      </c>
      <c r="F204" s="287">
        <v>0</v>
      </c>
      <c r="G204" s="287">
        <v>0</v>
      </c>
      <c r="H204" s="287">
        <v>0</v>
      </c>
      <c r="I204" s="287">
        <v>0</v>
      </c>
      <c r="J204" s="287">
        <v>0</v>
      </c>
      <c r="K204" s="287">
        <v>0</v>
      </c>
      <c r="L204" s="287">
        <v>0</v>
      </c>
      <c r="M204" s="287">
        <v>0</v>
      </c>
      <c r="N204" s="287">
        <v>0</v>
      </c>
      <c r="O204" s="287">
        <v>0</v>
      </c>
      <c r="P204" s="287">
        <v>0</v>
      </c>
      <c r="Q204" s="287">
        <v>0</v>
      </c>
      <c r="R204" s="287">
        <v>0</v>
      </c>
      <c r="S204" s="287">
        <v>0</v>
      </c>
      <c r="T204" s="287">
        <v>0</v>
      </c>
      <c r="U204" s="287">
        <v>480551.38</v>
      </c>
      <c r="V204" s="287">
        <v>0</v>
      </c>
      <c r="W204" s="287">
        <v>0</v>
      </c>
      <c r="X204" s="287">
        <v>0</v>
      </c>
      <c r="Y204" s="287">
        <v>0</v>
      </c>
      <c r="Z204" s="287">
        <v>0</v>
      </c>
      <c r="AA204" s="287">
        <v>0</v>
      </c>
      <c r="AB204" s="287">
        <v>0</v>
      </c>
      <c r="AC204" s="287">
        <v>0</v>
      </c>
      <c r="AD204" s="287">
        <v>0</v>
      </c>
    </row>
    <row r="205" spans="1:30" x14ac:dyDescent="0.15">
      <c r="A205" s="287">
        <v>3290</v>
      </c>
      <c r="B205" s="287" t="s">
        <v>654</v>
      </c>
      <c r="C205" s="287">
        <v>7243890.4699999997</v>
      </c>
      <c r="D205" s="287">
        <v>0</v>
      </c>
      <c r="E205" s="287">
        <v>0</v>
      </c>
      <c r="F205" s="287">
        <v>0</v>
      </c>
      <c r="G205" s="287">
        <v>0</v>
      </c>
      <c r="H205" s="287">
        <v>0</v>
      </c>
      <c r="I205" s="287">
        <v>0</v>
      </c>
      <c r="J205" s="287">
        <v>0</v>
      </c>
      <c r="K205" s="287">
        <v>19600</v>
      </c>
      <c r="L205" s="287">
        <v>0</v>
      </c>
      <c r="M205" s="287">
        <v>0</v>
      </c>
      <c r="N205" s="287">
        <v>0</v>
      </c>
      <c r="O205" s="287">
        <v>0</v>
      </c>
      <c r="P205" s="287">
        <v>0</v>
      </c>
      <c r="Q205" s="287">
        <v>0</v>
      </c>
      <c r="R205" s="287">
        <v>0</v>
      </c>
      <c r="S205" s="287">
        <v>0</v>
      </c>
      <c r="T205" s="287">
        <v>0</v>
      </c>
      <c r="U205" s="287">
        <v>6781903.1699999999</v>
      </c>
      <c r="V205" s="287">
        <v>461987.3</v>
      </c>
      <c r="W205" s="287">
        <v>0</v>
      </c>
      <c r="X205" s="287">
        <v>0</v>
      </c>
      <c r="Y205" s="287">
        <v>0</v>
      </c>
      <c r="Z205" s="287">
        <v>19600</v>
      </c>
      <c r="AA205" s="287">
        <v>0</v>
      </c>
      <c r="AB205" s="287">
        <v>0</v>
      </c>
      <c r="AC205" s="287">
        <v>0</v>
      </c>
      <c r="AD205" s="287">
        <v>0</v>
      </c>
    </row>
    <row r="206" spans="1:30" x14ac:dyDescent="0.15">
      <c r="A206" s="287">
        <v>3297</v>
      </c>
      <c r="B206" s="287" t="s">
        <v>655</v>
      </c>
      <c r="C206" s="287">
        <v>1456962.79</v>
      </c>
      <c r="D206" s="287">
        <v>0</v>
      </c>
      <c r="E206" s="287">
        <v>0</v>
      </c>
      <c r="F206" s="287">
        <v>0</v>
      </c>
      <c r="G206" s="287">
        <v>0</v>
      </c>
      <c r="H206" s="287">
        <v>0</v>
      </c>
      <c r="I206" s="287">
        <v>0</v>
      </c>
      <c r="J206" s="287">
        <v>0</v>
      </c>
      <c r="K206" s="287">
        <v>0</v>
      </c>
      <c r="L206" s="287">
        <v>0</v>
      </c>
      <c r="M206" s="287">
        <v>0</v>
      </c>
      <c r="N206" s="287">
        <v>0</v>
      </c>
      <c r="O206" s="287">
        <v>0</v>
      </c>
      <c r="P206" s="287">
        <v>0</v>
      </c>
      <c r="Q206" s="287">
        <v>0</v>
      </c>
      <c r="R206" s="287">
        <v>0</v>
      </c>
      <c r="S206" s="287">
        <v>0</v>
      </c>
      <c r="T206" s="287">
        <v>0</v>
      </c>
      <c r="U206" s="287">
        <v>1456962.79</v>
      </c>
      <c r="V206" s="287">
        <v>0</v>
      </c>
      <c r="W206" s="287">
        <v>0</v>
      </c>
      <c r="X206" s="287">
        <v>0</v>
      </c>
      <c r="Y206" s="287">
        <v>0</v>
      </c>
      <c r="Z206" s="287">
        <v>0</v>
      </c>
      <c r="AA206" s="287">
        <v>0</v>
      </c>
      <c r="AB206" s="287">
        <v>0</v>
      </c>
      <c r="AC206" s="287">
        <v>0</v>
      </c>
      <c r="AD206" s="287">
        <v>0</v>
      </c>
    </row>
    <row r="207" spans="1:30" x14ac:dyDescent="0.15">
      <c r="A207" s="287">
        <v>3304</v>
      </c>
      <c r="B207" s="287" t="s">
        <v>656</v>
      </c>
      <c r="C207" s="287">
        <v>693806.73</v>
      </c>
      <c r="D207" s="287">
        <v>0</v>
      </c>
      <c r="E207" s="287">
        <v>0</v>
      </c>
      <c r="F207" s="287">
        <v>0</v>
      </c>
      <c r="G207" s="287">
        <v>0</v>
      </c>
      <c r="H207" s="287">
        <v>0</v>
      </c>
      <c r="I207" s="287">
        <v>0</v>
      </c>
      <c r="J207" s="287">
        <v>0</v>
      </c>
      <c r="K207" s="287">
        <v>0</v>
      </c>
      <c r="L207" s="287">
        <v>0</v>
      </c>
      <c r="M207" s="287">
        <v>0</v>
      </c>
      <c r="N207" s="287">
        <v>0</v>
      </c>
      <c r="O207" s="287">
        <v>0</v>
      </c>
      <c r="P207" s="287">
        <v>0</v>
      </c>
      <c r="Q207" s="287">
        <v>0</v>
      </c>
      <c r="R207" s="287">
        <v>0</v>
      </c>
      <c r="S207" s="287">
        <v>0</v>
      </c>
      <c r="T207" s="287">
        <v>0</v>
      </c>
      <c r="U207" s="287">
        <v>693806.73</v>
      </c>
      <c r="V207" s="287">
        <v>0</v>
      </c>
      <c r="W207" s="287">
        <v>0</v>
      </c>
      <c r="X207" s="287">
        <v>0</v>
      </c>
      <c r="Y207" s="287">
        <v>0</v>
      </c>
      <c r="Z207" s="287">
        <v>0</v>
      </c>
      <c r="AA207" s="287">
        <v>0</v>
      </c>
      <c r="AB207" s="287">
        <v>0</v>
      </c>
      <c r="AC207" s="287">
        <v>0</v>
      </c>
      <c r="AD207" s="287">
        <v>0</v>
      </c>
    </row>
    <row r="208" spans="1:30" x14ac:dyDescent="0.15">
      <c r="A208" s="287">
        <v>3311</v>
      </c>
      <c r="B208" s="287" t="s">
        <v>657</v>
      </c>
      <c r="C208" s="287">
        <v>2771287.58</v>
      </c>
      <c r="D208" s="287">
        <v>0</v>
      </c>
      <c r="E208" s="287">
        <v>0</v>
      </c>
      <c r="F208" s="287">
        <v>0</v>
      </c>
      <c r="G208" s="287">
        <v>0</v>
      </c>
      <c r="H208" s="287">
        <v>0</v>
      </c>
      <c r="I208" s="287">
        <v>0</v>
      </c>
      <c r="J208" s="287">
        <v>0</v>
      </c>
      <c r="K208" s="287">
        <v>0</v>
      </c>
      <c r="L208" s="287">
        <v>0</v>
      </c>
      <c r="M208" s="287">
        <v>0</v>
      </c>
      <c r="N208" s="287">
        <v>0</v>
      </c>
      <c r="O208" s="287">
        <v>0</v>
      </c>
      <c r="P208" s="287">
        <v>22634.52</v>
      </c>
      <c r="Q208" s="287">
        <v>0</v>
      </c>
      <c r="R208" s="287">
        <v>0</v>
      </c>
      <c r="S208" s="287">
        <v>0</v>
      </c>
      <c r="T208" s="287">
        <v>0</v>
      </c>
      <c r="U208" s="287">
        <v>2739354.76</v>
      </c>
      <c r="V208" s="287">
        <v>0</v>
      </c>
      <c r="W208" s="287">
        <v>0</v>
      </c>
      <c r="X208" s="287">
        <v>31932.82</v>
      </c>
      <c r="Y208" s="287">
        <v>0</v>
      </c>
      <c r="Z208" s="287">
        <v>0</v>
      </c>
      <c r="AA208" s="287">
        <v>0</v>
      </c>
      <c r="AB208" s="287">
        <v>22634.52</v>
      </c>
      <c r="AC208" s="287">
        <v>0</v>
      </c>
      <c r="AD208" s="287">
        <v>0</v>
      </c>
    </row>
    <row r="209" spans="1:30" x14ac:dyDescent="0.15">
      <c r="A209" s="287">
        <v>3318</v>
      </c>
      <c r="B209" s="287" t="s">
        <v>658</v>
      </c>
      <c r="C209" s="287">
        <v>650490.03</v>
      </c>
      <c r="D209" s="287">
        <v>0</v>
      </c>
      <c r="E209" s="287">
        <v>0</v>
      </c>
      <c r="F209" s="287">
        <v>0</v>
      </c>
      <c r="G209" s="287">
        <v>0</v>
      </c>
      <c r="H209" s="287">
        <v>0</v>
      </c>
      <c r="I209" s="287">
        <v>0</v>
      </c>
      <c r="J209" s="287">
        <v>0</v>
      </c>
      <c r="K209" s="287">
        <v>0</v>
      </c>
      <c r="L209" s="287">
        <v>0</v>
      </c>
      <c r="M209" s="287">
        <v>0</v>
      </c>
      <c r="N209" s="287">
        <v>0</v>
      </c>
      <c r="O209" s="287">
        <v>0</v>
      </c>
      <c r="P209" s="287">
        <v>0</v>
      </c>
      <c r="Q209" s="287">
        <v>0</v>
      </c>
      <c r="R209" s="287">
        <v>0</v>
      </c>
      <c r="S209" s="287">
        <v>0</v>
      </c>
      <c r="T209" s="287">
        <v>0</v>
      </c>
      <c r="U209" s="287">
        <v>464869.03</v>
      </c>
      <c r="V209" s="287">
        <v>135621</v>
      </c>
      <c r="W209" s="287">
        <v>50000</v>
      </c>
      <c r="X209" s="287">
        <v>0</v>
      </c>
      <c r="Y209" s="287">
        <v>0</v>
      </c>
      <c r="Z209" s="287">
        <v>0</v>
      </c>
      <c r="AA209" s="287">
        <v>0</v>
      </c>
      <c r="AB209" s="287">
        <v>0</v>
      </c>
      <c r="AC209" s="287">
        <v>0</v>
      </c>
      <c r="AD209" s="287">
        <v>0</v>
      </c>
    </row>
    <row r="210" spans="1:30" x14ac:dyDescent="0.15">
      <c r="A210" s="287">
        <v>3325</v>
      </c>
      <c r="B210" s="287" t="s">
        <v>659</v>
      </c>
      <c r="C210" s="287">
        <v>708826.13</v>
      </c>
      <c r="D210" s="287">
        <v>0</v>
      </c>
      <c r="E210" s="287">
        <v>0</v>
      </c>
      <c r="F210" s="287">
        <v>0</v>
      </c>
      <c r="G210" s="287">
        <v>0</v>
      </c>
      <c r="H210" s="287">
        <v>0</v>
      </c>
      <c r="I210" s="287">
        <v>0</v>
      </c>
      <c r="J210" s="287">
        <v>0</v>
      </c>
      <c r="K210" s="287">
        <v>0</v>
      </c>
      <c r="L210" s="287">
        <v>0</v>
      </c>
      <c r="M210" s="287">
        <v>0</v>
      </c>
      <c r="N210" s="287">
        <v>0</v>
      </c>
      <c r="O210" s="287">
        <v>0</v>
      </c>
      <c r="P210" s="287">
        <v>0</v>
      </c>
      <c r="Q210" s="287">
        <v>0</v>
      </c>
      <c r="R210" s="287">
        <v>0</v>
      </c>
      <c r="S210" s="287">
        <v>0</v>
      </c>
      <c r="T210" s="287">
        <v>0</v>
      </c>
      <c r="U210" s="287">
        <v>618826.13</v>
      </c>
      <c r="V210" s="287">
        <v>0</v>
      </c>
      <c r="W210" s="287">
        <v>90000</v>
      </c>
      <c r="X210" s="287">
        <v>0</v>
      </c>
      <c r="Y210" s="287">
        <v>0</v>
      </c>
      <c r="Z210" s="287">
        <v>0</v>
      </c>
      <c r="AA210" s="287">
        <v>0</v>
      </c>
      <c r="AB210" s="287">
        <v>0</v>
      </c>
      <c r="AC210" s="287">
        <v>0</v>
      </c>
      <c r="AD210" s="287">
        <v>0</v>
      </c>
    </row>
    <row r="211" spans="1:30" x14ac:dyDescent="0.15">
      <c r="A211" s="287">
        <v>3332</v>
      </c>
      <c r="B211" s="287" t="s">
        <v>660</v>
      </c>
      <c r="C211" s="287">
        <v>1108086.52</v>
      </c>
      <c r="D211" s="287">
        <v>0</v>
      </c>
      <c r="E211" s="287">
        <v>0</v>
      </c>
      <c r="F211" s="287">
        <v>0</v>
      </c>
      <c r="G211" s="287">
        <v>0</v>
      </c>
      <c r="H211" s="287">
        <v>0</v>
      </c>
      <c r="I211" s="287">
        <v>0</v>
      </c>
      <c r="J211" s="287">
        <v>0</v>
      </c>
      <c r="K211" s="287">
        <v>0</v>
      </c>
      <c r="L211" s="287">
        <v>0</v>
      </c>
      <c r="M211" s="287">
        <v>0</v>
      </c>
      <c r="N211" s="287">
        <v>0</v>
      </c>
      <c r="O211" s="287">
        <v>0</v>
      </c>
      <c r="P211" s="287">
        <v>0</v>
      </c>
      <c r="Q211" s="287">
        <v>0</v>
      </c>
      <c r="R211" s="287">
        <v>0</v>
      </c>
      <c r="S211" s="287">
        <v>0</v>
      </c>
      <c r="T211" s="287">
        <v>0</v>
      </c>
      <c r="U211" s="287">
        <v>1091661.54</v>
      </c>
      <c r="V211" s="287">
        <v>0</v>
      </c>
      <c r="W211" s="287">
        <v>0</v>
      </c>
      <c r="X211" s="287">
        <v>16424.98</v>
      </c>
      <c r="Y211" s="287">
        <v>0</v>
      </c>
      <c r="Z211" s="287">
        <v>0</v>
      </c>
      <c r="AA211" s="287">
        <v>0</v>
      </c>
      <c r="AB211" s="287">
        <v>0</v>
      </c>
      <c r="AC211" s="287">
        <v>0</v>
      </c>
      <c r="AD211" s="287">
        <v>0</v>
      </c>
    </row>
    <row r="212" spans="1:30" x14ac:dyDescent="0.15">
      <c r="A212" s="287">
        <v>3339</v>
      </c>
      <c r="B212" s="287" t="s">
        <v>661</v>
      </c>
      <c r="C212" s="287">
        <v>4782543.16</v>
      </c>
      <c r="D212" s="287">
        <v>0</v>
      </c>
      <c r="E212" s="287">
        <v>0</v>
      </c>
      <c r="F212" s="287">
        <v>0</v>
      </c>
      <c r="G212" s="287">
        <v>0</v>
      </c>
      <c r="H212" s="287">
        <v>0</v>
      </c>
      <c r="I212" s="287">
        <v>0</v>
      </c>
      <c r="J212" s="287">
        <v>0</v>
      </c>
      <c r="K212" s="287">
        <v>0</v>
      </c>
      <c r="L212" s="287">
        <v>0</v>
      </c>
      <c r="M212" s="287">
        <v>0</v>
      </c>
      <c r="N212" s="287">
        <v>0</v>
      </c>
      <c r="O212" s="287">
        <v>0</v>
      </c>
      <c r="P212" s="287">
        <v>0</v>
      </c>
      <c r="Q212" s="287">
        <v>0</v>
      </c>
      <c r="R212" s="287">
        <v>0</v>
      </c>
      <c r="S212" s="287">
        <v>0</v>
      </c>
      <c r="T212" s="287">
        <v>0</v>
      </c>
      <c r="U212" s="287">
        <v>4127894.23</v>
      </c>
      <c r="V212" s="287">
        <v>221117.9</v>
      </c>
      <c r="W212" s="287">
        <v>381500</v>
      </c>
      <c r="X212" s="287">
        <v>52031.03</v>
      </c>
      <c r="Y212" s="287">
        <v>0</v>
      </c>
      <c r="Z212" s="287">
        <v>0</v>
      </c>
      <c r="AA212" s="287">
        <v>0</v>
      </c>
      <c r="AB212" s="287">
        <v>0</v>
      </c>
      <c r="AC212" s="287">
        <v>0</v>
      </c>
      <c r="AD212" s="287">
        <v>0</v>
      </c>
    </row>
    <row r="213" spans="1:30" x14ac:dyDescent="0.15">
      <c r="A213" s="287">
        <v>3360</v>
      </c>
      <c r="B213" s="287" t="s">
        <v>662</v>
      </c>
      <c r="C213" s="287">
        <v>1671459.67</v>
      </c>
      <c r="D213" s="287">
        <v>0</v>
      </c>
      <c r="E213" s="287">
        <v>0</v>
      </c>
      <c r="F213" s="287">
        <v>0</v>
      </c>
      <c r="G213" s="287">
        <v>0</v>
      </c>
      <c r="H213" s="287">
        <v>0</v>
      </c>
      <c r="I213" s="287">
        <v>0</v>
      </c>
      <c r="J213" s="287">
        <v>0</v>
      </c>
      <c r="K213" s="287">
        <v>0</v>
      </c>
      <c r="L213" s="287">
        <v>0</v>
      </c>
      <c r="M213" s="287">
        <v>0</v>
      </c>
      <c r="N213" s="287">
        <v>0</v>
      </c>
      <c r="O213" s="287">
        <v>0</v>
      </c>
      <c r="P213" s="287">
        <v>0</v>
      </c>
      <c r="Q213" s="287">
        <v>0</v>
      </c>
      <c r="R213" s="287">
        <v>0</v>
      </c>
      <c r="S213" s="287">
        <v>0</v>
      </c>
      <c r="T213" s="287">
        <v>0</v>
      </c>
      <c r="U213" s="287">
        <v>1553612.12</v>
      </c>
      <c r="V213" s="287">
        <v>58526.47</v>
      </c>
      <c r="W213" s="287">
        <v>0</v>
      </c>
      <c r="X213" s="287">
        <v>59321.08</v>
      </c>
      <c r="Y213" s="287">
        <v>0</v>
      </c>
      <c r="Z213" s="287">
        <v>0</v>
      </c>
      <c r="AA213" s="287">
        <v>0</v>
      </c>
      <c r="AB213" s="287">
        <v>0</v>
      </c>
      <c r="AC213" s="287">
        <v>0</v>
      </c>
      <c r="AD213" s="287">
        <v>0</v>
      </c>
    </row>
    <row r="214" spans="1:30" x14ac:dyDescent="0.15">
      <c r="A214" s="287">
        <v>3367</v>
      </c>
      <c r="B214" s="287" t="s">
        <v>663</v>
      </c>
      <c r="C214" s="287">
        <v>970141.77</v>
      </c>
      <c r="D214" s="287">
        <v>0</v>
      </c>
      <c r="E214" s="287">
        <v>0</v>
      </c>
      <c r="F214" s="287">
        <v>0</v>
      </c>
      <c r="G214" s="287">
        <v>0</v>
      </c>
      <c r="H214" s="287">
        <v>0</v>
      </c>
      <c r="I214" s="287">
        <v>0</v>
      </c>
      <c r="J214" s="287">
        <v>0</v>
      </c>
      <c r="K214" s="287">
        <v>10718.04</v>
      </c>
      <c r="L214" s="287">
        <v>0</v>
      </c>
      <c r="M214" s="287">
        <v>0</v>
      </c>
      <c r="N214" s="287">
        <v>0</v>
      </c>
      <c r="O214" s="287">
        <v>0</v>
      </c>
      <c r="P214" s="287">
        <v>0</v>
      </c>
      <c r="Q214" s="287">
        <v>0</v>
      </c>
      <c r="R214" s="287">
        <v>0</v>
      </c>
      <c r="S214" s="287">
        <v>0</v>
      </c>
      <c r="T214" s="287">
        <v>0</v>
      </c>
      <c r="U214" s="287">
        <v>956722.9</v>
      </c>
      <c r="V214" s="287">
        <v>0</v>
      </c>
      <c r="W214" s="287">
        <v>0</v>
      </c>
      <c r="X214" s="287">
        <v>13418.87</v>
      </c>
      <c r="Y214" s="287">
        <v>0</v>
      </c>
      <c r="Z214" s="287">
        <v>10718.04</v>
      </c>
      <c r="AA214" s="287">
        <v>0</v>
      </c>
      <c r="AB214" s="287">
        <v>0</v>
      </c>
      <c r="AC214" s="287">
        <v>0</v>
      </c>
      <c r="AD214" s="287">
        <v>0</v>
      </c>
    </row>
    <row r="215" spans="1:30" x14ac:dyDescent="0.15">
      <c r="A215" s="287">
        <v>3381</v>
      </c>
      <c r="B215" s="287" t="s">
        <v>664</v>
      </c>
      <c r="C215" s="287">
        <v>3196271.34</v>
      </c>
      <c r="D215" s="287">
        <v>0</v>
      </c>
      <c r="E215" s="287">
        <v>0</v>
      </c>
      <c r="F215" s="287">
        <v>0</v>
      </c>
      <c r="G215" s="287">
        <v>0</v>
      </c>
      <c r="H215" s="287">
        <v>0</v>
      </c>
      <c r="I215" s="287">
        <v>0</v>
      </c>
      <c r="J215" s="287">
        <v>0</v>
      </c>
      <c r="K215" s="287">
        <v>0</v>
      </c>
      <c r="L215" s="287">
        <v>0</v>
      </c>
      <c r="M215" s="287">
        <v>0</v>
      </c>
      <c r="N215" s="287">
        <v>0</v>
      </c>
      <c r="O215" s="287">
        <v>0</v>
      </c>
      <c r="P215" s="287">
        <v>0</v>
      </c>
      <c r="Q215" s="287">
        <v>0</v>
      </c>
      <c r="R215" s="287">
        <v>0</v>
      </c>
      <c r="S215" s="287">
        <v>0</v>
      </c>
      <c r="T215" s="287">
        <v>0</v>
      </c>
      <c r="U215" s="287">
        <v>3196271.34</v>
      </c>
      <c r="V215" s="287">
        <v>0</v>
      </c>
      <c r="W215" s="287">
        <v>0</v>
      </c>
      <c r="X215" s="287">
        <v>0</v>
      </c>
      <c r="Y215" s="287">
        <v>0</v>
      </c>
      <c r="Z215" s="287">
        <v>0</v>
      </c>
      <c r="AA215" s="287">
        <v>0</v>
      </c>
      <c r="AB215" s="287">
        <v>0</v>
      </c>
      <c r="AC215" s="287">
        <v>0</v>
      </c>
      <c r="AD215" s="287">
        <v>0</v>
      </c>
    </row>
    <row r="216" spans="1:30" x14ac:dyDescent="0.15">
      <c r="A216" s="287">
        <v>3409</v>
      </c>
      <c r="B216" s="287" t="s">
        <v>665</v>
      </c>
      <c r="C216" s="287">
        <v>4239909.49</v>
      </c>
      <c r="D216" s="287">
        <v>0</v>
      </c>
      <c r="E216" s="287">
        <v>0</v>
      </c>
      <c r="F216" s="287">
        <v>0</v>
      </c>
      <c r="G216" s="287">
        <v>0</v>
      </c>
      <c r="H216" s="287">
        <v>0</v>
      </c>
      <c r="I216" s="287">
        <v>0</v>
      </c>
      <c r="J216" s="287">
        <v>0</v>
      </c>
      <c r="K216" s="287">
        <v>0</v>
      </c>
      <c r="L216" s="287">
        <v>0</v>
      </c>
      <c r="M216" s="287">
        <v>0</v>
      </c>
      <c r="N216" s="287">
        <v>0</v>
      </c>
      <c r="O216" s="287">
        <v>0</v>
      </c>
      <c r="P216" s="287">
        <v>0</v>
      </c>
      <c r="Q216" s="287">
        <v>0</v>
      </c>
      <c r="R216" s="287">
        <v>0</v>
      </c>
      <c r="S216" s="287">
        <v>0</v>
      </c>
      <c r="T216" s="287">
        <v>0</v>
      </c>
      <c r="U216" s="287">
        <v>2600918.14</v>
      </c>
      <c r="V216" s="287">
        <v>0</v>
      </c>
      <c r="W216" s="287">
        <v>0</v>
      </c>
      <c r="X216" s="287">
        <v>0</v>
      </c>
      <c r="Y216" s="287">
        <v>1638991.35</v>
      </c>
      <c r="Z216" s="287">
        <v>0</v>
      </c>
      <c r="AA216" s="287">
        <v>0</v>
      </c>
      <c r="AB216" s="287">
        <v>0</v>
      </c>
      <c r="AC216" s="287">
        <v>0</v>
      </c>
      <c r="AD216" s="287">
        <v>0</v>
      </c>
    </row>
    <row r="217" spans="1:30" x14ac:dyDescent="0.15">
      <c r="A217" s="287">
        <v>3427</v>
      </c>
      <c r="B217" s="287" t="s">
        <v>666</v>
      </c>
      <c r="C217" s="287">
        <v>352006.94</v>
      </c>
      <c r="D217" s="287">
        <v>0</v>
      </c>
      <c r="E217" s="287">
        <v>0</v>
      </c>
      <c r="F217" s="287">
        <v>0</v>
      </c>
      <c r="G217" s="287">
        <v>0</v>
      </c>
      <c r="H217" s="287">
        <v>0</v>
      </c>
      <c r="I217" s="287">
        <v>0</v>
      </c>
      <c r="J217" s="287">
        <v>0</v>
      </c>
      <c r="K217" s="287">
        <v>0</v>
      </c>
      <c r="L217" s="287">
        <v>0</v>
      </c>
      <c r="M217" s="287">
        <v>0</v>
      </c>
      <c r="N217" s="287">
        <v>0</v>
      </c>
      <c r="O217" s="287">
        <v>0</v>
      </c>
      <c r="P217" s="287">
        <v>0</v>
      </c>
      <c r="Q217" s="287">
        <v>0</v>
      </c>
      <c r="R217" s="287">
        <v>0</v>
      </c>
      <c r="S217" s="287">
        <v>0</v>
      </c>
      <c r="T217" s="287">
        <v>0</v>
      </c>
      <c r="U217" s="287">
        <v>339274.46</v>
      </c>
      <c r="V217" s="287">
        <v>0</v>
      </c>
      <c r="W217" s="287">
        <v>0</v>
      </c>
      <c r="X217" s="287">
        <v>12732.48</v>
      </c>
      <c r="Y217" s="287">
        <v>0</v>
      </c>
      <c r="Z217" s="287">
        <v>0</v>
      </c>
      <c r="AA217" s="287">
        <v>0</v>
      </c>
      <c r="AB217" s="287">
        <v>0</v>
      </c>
      <c r="AC217" s="287">
        <v>0</v>
      </c>
      <c r="AD217" s="287">
        <v>0</v>
      </c>
    </row>
    <row r="218" spans="1:30" x14ac:dyDescent="0.15">
      <c r="A218" s="287">
        <v>3428</v>
      </c>
      <c r="B218" s="287" t="s">
        <v>667</v>
      </c>
      <c r="C218" s="287">
        <v>740526.48</v>
      </c>
      <c r="D218" s="287">
        <v>0</v>
      </c>
      <c r="E218" s="287">
        <v>0</v>
      </c>
      <c r="F218" s="287">
        <v>0</v>
      </c>
      <c r="G218" s="287">
        <v>0</v>
      </c>
      <c r="H218" s="287">
        <v>0</v>
      </c>
      <c r="I218" s="287">
        <v>0</v>
      </c>
      <c r="J218" s="287">
        <v>0</v>
      </c>
      <c r="K218" s="287">
        <v>0</v>
      </c>
      <c r="L218" s="287">
        <v>0</v>
      </c>
      <c r="M218" s="287">
        <v>0</v>
      </c>
      <c r="N218" s="287">
        <v>0</v>
      </c>
      <c r="O218" s="287">
        <v>0</v>
      </c>
      <c r="P218" s="287">
        <v>0</v>
      </c>
      <c r="Q218" s="287">
        <v>0</v>
      </c>
      <c r="R218" s="287">
        <v>0</v>
      </c>
      <c r="S218" s="287">
        <v>0</v>
      </c>
      <c r="T218" s="287">
        <v>0</v>
      </c>
      <c r="U218" s="287">
        <v>740526.48</v>
      </c>
      <c r="V218" s="287">
        <v>0</v>
      </c>
      <c r="W218" s="287">
        <v>0</v>
      </c>
      <c r="X218" s="287">
        <v>0</v>
      </c>
      <c r="Y218" s="287">
        <v>0</v>
      </c>
      <c r="Z218" s="287">
        <v>0</v>
      </c>
      <c r="AA218" s="287">
        <v>0</v>
      </c>
      <c r="AB218" s="287">
        <v>0</v>
      </c>
      <c r="AC218" s="287">
        <v>0</v>
      </c>
      <c r="AD218" s="287">
        <v>0</v>
      </c>
    </row>
    <row r="219" spans="1:30" x14ac:dyDescent="0.15">
      <c r="A219" s="287">
        <v>3430</v>
      </c>
      <c r="B219" s="287" t="s">
        <v>668</v>
      </c>
      <c r="C219" s="287">
        <v>5376891.3499999996</v>
      </c>
      <c r="D219" s="287">
        <v>0</v>
      </c>
      <c r="E219" s="287">
        <v>0</v>
      </c>
      <c r="F219" s="287">
        <v>0</v>
      </c>
      <c r="G219" s="287">
        <v>0</v>
      </c>
      <c r="H219" s="287">
        <v>0</v>
      </c>
      <c r="I219" s="287">
        <v>0</v>
      </c>
      <c r="J219" s="287">
        <v>0</v>
      </c>
      <c r="K219" s="287">
        <v>0</v>
      </c>
      <c r="L219" s="287">
        <v>0</v>
      </c>
      <c r="M219" s="287">
        <v>0</v>
      </c>
      <c r="N219" s="287">
        <v>0</v>
      </c>
      <c r="O219" s="287">
        <v>0</v>
      </c>
      <c r="P219" s="287">
        <v>0</v>
      </c>
      <c r="Q219" s="287">
        <v>0</v>
      </c>
      <c r="R219" s="287">
        <v>0</v>
      </c>
      <c r="S219" s="287">
        <v>0</v>
      </c>
      <c r="T219" s="287">
        <v>0</v>
      </c>
      <c r="U219" s="287">
        <v>5366891.3499999996</v>
      </c>
      <c r="V219" s="287">
        <v>0</v>
      </c>
      <c r="W219" s="287">
        <v>10000</v>
      </c>
      <c r="X219" s="287">
        <v>0</v>
      </c>
      <c r="Y219" s="287">
        <v>0</v>
      </c>
      <c r="Z219" s="287">
        <v>0</v>
      </c>
      <c r="AA219" s="287">
        <v>0</v>
      </c>
      <c r="AB219" s="287">
        <v>0</v>
      </c>
      <c r="AC219" s="287">
        <v>0</v>
      </c>
      <c r="AD219" s="287">
        <v>0</v>
      </c>
    </row>
    <row r="220" spans="1:30" x14ac:dyDescent="0.15">
      <c r="A220" s="287">
        <v>3434</v>
      </c>
      <c r="B220" s="287" t="s">
        <v>669</v>
      </c>
      <c r="C220" s="287">
        <v>2065266.62</v>
      </c>
      <c r="D220" s="287">
        <v>0</v>
      </c>
      <c r="E220" s="287">
        <v>0</v>
      </c>
      <c r="F220" s="287">
        <v>0</v>
      </c>
      <c r="G220" s="287">
        <v>0</v>
      </c>
      <c r="H220" s="287">
        <v>0</v>
      </c>
      <c r="I220" s="287">
        <v>0</v>
      </c>
      <c r="J220" s="287">
        <v>0</v>
      </c>
      <c r="K220" s="287">
        <v>0</v>
      </c>
      <c r="L220" s="287">
        <v>0</v>
      </c>
      <c r="M220" s="287">
        <v>0</v>
      </c>
      <c r="N220" s="287">
        <v>0</v>
      </c>
      <c r="O220" s="287">
        <v>0</v>
      </c>
      <c r="P220" s="287">
        <v>0</v>
      </c>
      <c r="Q220" s="287">
        <v>0</v>
      </c>
      <c r="R220" s="287">
        <v>0</v>
      </c>
      <c r="S220" s="287">
        <v>0</v>
      </c>
      <c r="T220" s="287">
        <v>0</v>
      </c>
      <c r="U220" s="287">
        <v>1933746.47</v>
      </c>
      <c r="V220" s="287">
        <v>0</v>
      </c>
      <c r="W220" s="287">
        <v>0</v>
      </c>
      <c r="X220" s="287">
        <v>131520.15</v>
      </c>
      <c r="Y220" s="287">
        <v>0</v>
      </c>
      <c r="Z220" s="287">
        <v>0</v>
      </c>
      <c r="AA220" s="287">
        <v>0</v>
      </c>
      <c r="AB220" s="287">
        <v>0</v>
      </c>
      <c r="AC220" s="287">
        <v>0</v>
      </c>
      <c r="AD220" s="287">
        <v>0</v>
      </c>
    </row>
    <row r="221" spans="1:30" x14ac:dyDescent="0.15">
      <c r="A221" s="287">
        <v>3437</v>
      </c>
      <c r="B221" s="287" t="s">
        <v>670</v>
      </c>
      <c r="C221" s="287">
        <v>4698007.99</v>
      </c>
      <c r="D221" s="287">
        <v>0</v>
      </c>
      <c r="E221" s="287">
        <v>0</v>
      </c>
      <c r="F221" s="287">
        <v>0</v>
      </c>
      <c r="G221" s="287">
        <v>0</v>
      </c>
      <c r="H221" s="287">
        <v>0</v>
      </c>
      <c r="I221" s="287">
        <v>0</v>
      </c>
      <c r="J221" s="287">
        <v>0</v>
      </c>
      <c r="K221" s="287">
        <v>0</v>
      </c>
      <c r="L221" s="287">
        <v>0</v>
      </c>
      <c r="M221" s="287">
        <v>0</v>
      </c>
      <c r="N221" s="287">
        <v>0</v>
      </c>
      <c r="O221" s="287">
        <v>0</v>
      </c>
      <c r="P221" s="287">
        <v>0</v>
      </c>
      <c r="Q221" s="287">
        <v>0</v>
      </c>
      <c r="R221" s="287">
        <v>0</v>
      </c>
      <c r="S221" s="287">
        <v>0</v>
      </c>
      <c r="T221" s="287">
        <v>0</v>
      </c>
      <c r="U221" s="287">
        <v>4698007.99</v>
      </c>
      <c r="V221" s="287">
        <v>0</v>
      </c>
      <c r="W221" s="287">
        <v>0</v>
      </c>
      <c r="X221" s="287">
        <v>0</v>
      </c>
      <c r="Y221" s="287">
        <v>0</v>
      </c>
      <c r="Z221" s="287">
        <v>0</v>
      </c>
      <c r="AA221" s="287">
        <v>0</v>
      </c>
      <c r="AB221" s="287">
        <v>0</v>
      </c>
      <c r="AC221" s="287">
        <v>0</v>
      </c>
      <c r="AD221" s="287">
        <v>0</v>
      </c>
    </row>
    <row r="222" spans="1:30" x14ac:dyDescent="0.15">
      <c r="A222" s="287">
        <v>3444</v>
      </c>
      <c r="B222" s="287" t="s">
        <v>671</v>
      </c>
      <c r="C222" s="287">
        <v>4427706.76</v>
      </c>
      <c r="D222" s="287">
        <v>0</v>
      </c>
      <c r="E222" s="287">
        <v>0</v>
      </c>
      <c r="F222" s="287">
        <v>0</v>
      </c>
      <c r="G222" s="287">
        <v>16200</v>
      </c>
      <c r="H222" s="287">
        <v>0</v>
      </c>
      <c r="I222" s="287">
        <v>0</v>
      </c>
      <c r="J222" s="287">
        <v>0</v>
      </c>
      <c r="K222" s="287">
        <v>0</v>
      </c>
      <c r="L222" s="287">
        <v>0</v>
      </c>
      <c r="M222" s="287">
        <v>0</v>
      </c>
      <c r="N222" s="287">
        <v>0</v>
      </c>
      <c r="O222" s="287">
        <v>0</v>
      </c>
      <c r="P222" s="287">
        <v>0</v>
      </c>
      <c r="Q222" s="287">
        <v>0</v>
      </c>
      <c r="R222" s="287">
        <v>0</v>
      </c>
      <c r="S222" s="287">
        <v>0</v>
      </c>
      <c r="T222" s="287">
        <v>0</v>
      </c>
      <c r="U222" s="287">
        <v>3228356.76</v>
      </c>
      <c r="V222" s="287">
        <v>215550</v>
      </c>
      <c r="W222" s="287">
        <v>1000000</v>
      </c>
      <c r="X222" s="287">
        <v>0</v>
      </c>
      <c r="Y222" s="287">
        <v>0</v>
      </c>
      <c r="Z222" s="287">
        <v>0</v>
      </c>
      <c r="AA222" s="287">
        <v>0</v>
      </c>
      <c r="AB222" s="287">
        <v>0</v>
      </c>
      <c r="AC222" s="287">
        <v>0</v>
      </c>
      <c r="AD222" s="287">
        <v>0</v>
      </c>
    </row>
    <row r="223" spans="1:30" x14ac:dyDescent="0.15">
      <c r="A223" s="287">
        <v>3479</v>
      </c>
      <c r="B223" s="287" t="s">
        <v>672</v>
      </c>
      <c r="C223" s="287">
        <v>4625753.6100000003</v>
      </c>
      <c r="D223" s="287">
        <v>0</v>
      </c>
      <c r="E223" s="287">
        <v>0</v>
      </c>
      <c r="F223" s="287">
        <v>0</v>
      </c>
      <c r="G223" s="287">
        <v>0</v>
      </c>
      <c r="H223" s="287">
        <v>0</v>
      </c>
      <c r="I223" s="287">
        <v>0</v>
      </c>
      <c r="J223" s="287">
        <v>0</v>
      </c>
      <c r="K223" s="287">
        <v>0</v>
      </c>
      <c r="L223" s="287">
        <v>0</v>
      </c>
      <c r="M223" s="287">
        <v>0</v>
      </c>
      <c r="N223" s="287">
        <v>0</v>
      </c>
      <c r="O223" s="287">
        <v>0</v>
      </c>
      <c r="P223" s="287">
        <v>0</v>
      </c>
      <c r="Q223" s="287">
        <v>0</v>
      </c>
      <c r="R223" s="287">
        <v>0</v>
      </c>
      <c r="S223" s="287">
        <v>0</v>
      </c>
      <c r="T223" s="287">
        <v>0</v>
      </c>
      <c r="U223" s="287">
        <v>4525753.6100000003</v>
      </c>
      <c r="V223" s="287">
        <v>0</v>
      </c>
      <c r="W223" s="287">
        <v>100000</v>
      </c>
      <c r="X223" s="287">
        <v>0</v>
      </c>
      <c r="Y223" s="287">
        <v>0</v>
      </c>
      <c r="Z223" s="287">
        <v>0</v>
      </c>
      <c r="AA223" s="287">
        <v>0</v>
      </c>
      <c r="AB223" s="287">
        <v>0</v>
      </c>
      <c r="AC223" s="287">
        <v>0</v>
      </c>
      <c r="AD223" s="287">
        <v>0</v>
      </c>
    </row>
    <row r="224" spans="1:30" x14ac:dyDescent="0.15">
      <c r="A224" s="287">
        <v>3484</v>
      </c>
      <c r="B224" s="287" t="s">
        <v>673</v>
      </c>
      <c r="C224" s="287">
        <v>197052.52</v>
      </c>
      <c r="D224" s="287">
        <v>0</v>
      </c>
      <c r="E224" s="287">
        <v>0</v>
      </c>
      <c r="F224" s="287">
        <v>0</v>
      </c>
      <c r="G224" s="287">
        <v>0</v>
      </c>
      <c r="H224" s="287">
        <v>0</v>
      </c>
      <c r="I224" s="287">
        <v>0</v>
      </c>
      <c r="J224" s="287">
        <v>0</v>
      </c>
      <c r="K224" s="287">
        <v>0</v>
      </c>
      <c r="L224" s="287">
        <v>0</v>
      </c>
      <c r="M224" s="287">
        <v>0</v>
      </c>
      <c r="N224" s="287">
        <v>0</v>
      </c>
      <c r="O224" s="287">
        <v>0</v>
      </c>
      <c r="P224" s="287">
        <v>0</v>
      </c>
      <c r="Q224" s="287">
        <v>0</v>
      </c>
      <c r="R224" s="287">
        <v>0</v>
      </c>
      <c r="S224" s="287">
        <v>0</v>
      </c>
      <c r="T224" s="287">
        <v>0</v>
      </c>
      <c r="U224" s="287">
        <v>197052.52</v>
      </c>
      <c r="V224" s="287">
        <v>0</v>
      </c>
      <c r="W224" s="287">
        <v>0</v>
      </c>
      <c r="X224" s="287">
        <v>0</v>
      </c>
      <c r="Y224" s="287">
        <v>0</v>
      </c>
      <c r="Z224" s="287">
        <v>0</v>
      </c>
      <c r="AA224" s="287">
        <v>0</v>
      </c>
      <c r="AB224" s="287">
        <v>0</v>
      </c>
      <c r="AC224" s="287">
        <v>0</v>
      </c>
      <c r="AD224" s="287">
        <v>0</v>
      </c>
    </row>
    <row r="225" spans="1:30" x14ac:dyDescent="0.15">
      <c r="A225" s="287">
        <v>3500</v>
      </c>
      <c r="B225" s="287" t="s">
        <v>674</v>
      </c>
      <c r="C225" s="287">
        <v>3545460.2</v>
      </c>
      <c r="D225" s="287">
        <v>0</v>
      </c>
      <c r="E225" s="287">
        <v>0</v>
      </c>
      <c r="F225" s="287">
        <v>0</v>
      </c>
      <c r="G225" s="287">
        <v>0</v>
      </c>
      <c r="H225" s="287">
        <v>0</v>
      </c>
      <c r="I225" s="287">
        <v>0</v>
      </c>
      <c r="J225" s="287">
        <v>0</v>
      </c>
      <c r="K225" s="287">
        <v>0</v>
      </c>
      <c r="L225" s="287">
        <v>0</v>
      </c>
      <c r="M225" s="287">
        <v>0</v>
      </c>
      <c r="N225" s="287">
        <v>0</v>
      </c>
      <c r="O225" s="287">
        <v>0</v>
      </c>
      <c r="P225" s="287">
        <v>0</v>
      </c>
      <c r="Q225" s="287">
        <v>0</v>
      </c>
      <c r="R225" s="287">
        <v>0</v>
      </c>
      <c r="S225" s="287">
        <v>0</v>
      </c>
      <c r="T225" s="287">
        <v>0</v>
      </c>
      <c r="U225" s="287">
        <v>3518724.98</v>
      </c>
      <c r="V225" s="287">
        <v>0</v>
      </c>
      <c r="W225" s="287">
        <v>1000</v>
      </c>
      <c r="X225" s="287">
        <v>1208.22</v>
      </c>
      <c r="Y225" s="287">
        <v>24527</v>
      </c>
      <c r="Z225" s="287">
        <v>0</v>
      </c>
      <c r="AA225" s="287">
        <v>0</v>
      </c>
      <c r="AB225" s="287">
        <v>0</v>
      </c>
      <c r="AC225" s="287">
        <v>0</v>
      </c>
      <c r="AD225" s="287">
        <v>0</v>
      </c>
    </row>
    <row r="226" spans="1:30" x14ac:dyDescent="0.15">
      <c r="A226" s="287">
        <v>3510</v>
      </c>
      <c r="B226" s="287" t="s">
        <v>675</v>
      </c>
      <c r="C226" s="287">
        <v>295456.98</v>
      </c>
      <c r="D226" s="287">
        <v>0</v>
      </c>
      <c r="E226" s="287">
        <v>0</v>
      </c>
      <c r="F226" s="287">
        <v>0</v>
      </c>
      <c r="G226" s="287">
        <v>0</v>
      </c>
      <c r="H226" s="287">
        <v>0</v>
      </c>
      <c r="I226" s="287">
        <v>0</v>
      </c>
      <c r="J226" s="287">
        <v>0</v>
      </c>
      <c r="K226" s="287">
        <v>0</v>
      </c>
      <c r="L226" s="287">
        <v>0</v>
      </c>
      <c r="M226" s="287">
        <v>0</v>
      </c>
      <c r="N226" s="287">
        <v>0</v>
      </c>
      <c r="O226" s="287">
        <v>0</v>
      </c>
      <c r="P226" s="287">
        <v>0</v>
      </c>
      <c r="Q226" s="287">
        <v>0</v>
      </c>
      <c r="R226" s="287">
        <v>0</v>
      </c>
      <c r="S226" s="287">
        <v>0</v>
      </c>
      <c r="T226" s="287">
        <v>0</v>
      </c>
      <c r="U226" s="287">
        <v>295356.98</v>
      </c>
      <c r="V226" s="287">
        <v>0</v>
      </c>
      <c r="W226" s="287">
        <v>100</v>
      </c>
      <c r="X226" s="287">
        <v>0</v>
      </c>
      <c r="Y226" s="287">
        <v>0</v>
      </c>
      <c r="Z226" s="287">
        <v>0</v>
      </c>
      <c r="AA226" s="287">
        <v>0</v>
      </c>
      <c r="AB226" s="287">
        <v>0</v>
      </c>
      <c r="AC226" s="287">
        <v>0</v>
      </c>
      <c r="AD226" s="287">
        <v>0</v>
      </c>
    </row>
    <row r="227" spans="1:30" x14ac:dyDescent="0.15">
      <c r="A227" s="287">
        <v>3514</v>
      </c>
      <c r="B227" s="287" t="s">
        <v>676</v>
      </c>
      <c r="C227" s="287">
        <v>291053.09000000003</v>
      </c>
      <c r="D227" s="287">
        <v>0</v>
      </c>
      <c r="E227" s="287">
        <v>0</v>
      </c>
      <c r="F227" s="287">
        <v>0</v>
      </c>
      <c r="G227" s="287">
        <v>0</v>
      </c>
      <c r="H227" s="287">
        <v>0</v>
      </c>
      <c r="I227" s="287">
        <v>0</v>
      </c>
      <c r="J227" s="287">
        <v>0</v>
      </c>
      <c r="K227" s="287">
        <v>0</v>
      </c>
      <c r="L227" s="287">
        <v>0</v>
      </c>
      <c r="M227" s="287">
        <v>0</v>
      </c>
      <c r="N227" s="287">
        <v>0</v>
      </c>
      <c r="O227" s="287">
        <v>0</v>
      </c>
      <c r="P227" s="287">
        <v>0</v>
      </c>
      <c r="Q227" s="287">
        <v>0</v>
      </c>
      <c r="R227" s="287">
        <v>0</v>
      </c>
      <c r="S227" s="287">
        <v>0</v>
      </c>
      <c r="T227" s="287">
        <v>0</v>
      </c>
      <c r="U227" s="287">
        <v>288038.78999999998</v>
      </c>
      <c r="V227" s="287">
        <v>0</v>
      </c>
      <c r="W227" s="287">
        <v>0</v>
      </c>
      <c r="X227" s="287">
        <v>0</v>
      </c>
      <c r="Y227" s="287">
        <v>3014.3</v>
      </c>
      <c r="Z227" s="287">
        <v>0</v>
      </c>
      <c r="AA227" s="287">
        <v>0</v>
      </c>
      <c r="AB227" s="287">
        <v>0</v>
      </c>
      <c r="AC227" s="287">
        <v>0</v>
      </c>
      <c r="AD227" s="287">
        <v>0</v>
      </c>
    </row>
    <row r="228" spans="1:30" x14ac:dyDescent="0.15">
      <c r="A228" s="287">
        <v>3528</v>
      </c>
      <c r="B228" s="287" t="s">
        <v>677</v>
      </c>
      <c r="C228" s="287">
        <v>690929.67</v>
      </c>
      <c r="D228" s="287">
        <v>0</v>
      </c>
      <c r="E228" s="287">
        <v>0</v>
      </c>
      <c r="F228" s="287">
        <v>0</v>
      </c>
      <c r="G228" s="287">
        <v>0</v>
      </c>
      <c r="H228" s="287">
        <v>0</v>
      </c>
      <c r="I228" s="287">
        <v>0</v>
      </c>
      <c r="J228" s="287">
        <v>0</v>
      </c>
      <c r="K228" s="287">
        <v>0</v>
      </c>
      <c r="L228" s="287">
        <v>0</v>
      </c>
      <c r="M228" s="287">
        <v>0</v>
      </c>
      <c r="N228" s="287">
        <v>0</v>
      </c>
      <c r="O228" s="287">
        <v>0</v>
      </c>
      <c r="P228" s="287">
        <v>0</v>
      </c>
      <c r="Q228" s="287">
        <v>0</v>
      </c>
      <c r="R228" s="287">
        <v>0</v>
      </c>
      <c r="S228" s="287">
        <v>0</v>
      </c>
      <c r="T228" s="287">
        <v>0</v>
      </c>
      <c r="U228" s="287">
        <v>662832.19999999995</v>
      </c>
      <c r="V228" s="287">
        <v>0</v>
      </c>
      <c r="W228" s="287">
        <v>0</v>
      </c>
      <c r="X228" s="287">
        <v>28097.47</v>
      </c>
      <c r="Y228" s="287">
        <v>0</v>
      </c>
      <c r="Z228" s="287">
        <v>0</v>
      </c>
      <c r="AA228" s="287">
        <v>0</v>
      </c>
      <c r="AB228" s="287">
        <v>0</v>
      </c>
      <c r="AC228" s="287">
        <v>0</v>
      </c>
      <c r="AD228" s="287">
        <v>0</v>
      </c>
    </row>
    <row r="229" spans="1:30" x14ac:dyDescent="0.15">
      <c r="A229" s="287">
        <v>3542</v>
      </c>
      <c r="B229" s="287" t="s">
        <v>678</v>
      </c>
      <c r="C229" s="287">
        <v>311684.8</v>
      </c>
      <c r="D229" s="287">
        <v>0</v>
      </c>
      <c r="E229" s="287">
        <v>0</v>
      </c>
      <c r="F229" s="287">
        <v>0</v>
      </c>
      <c r="G229" s="287">
        <v>0</v>
      </c>
      <c r="H229" s="287">
        <v>0</v>
      </c>
      <c r="I229" s="287">
        <v>0</v>
      </c>
      <c r="J229" s="287">
        <v>0</v>
      </c>
      <c r="K229" s="287">
        <v>0</v>
      </c>
      <c r="L229" s="287">
        <v>0</v>
      </c>
      <c r="M229" s="287">
        <v>0</v>
      </c>
      <c r="N229" s="287">
        <v>0</v>
      </c>
      <c r="O229" s="287">
        <v>0</v>
      </c>
      <c r="P229" s="287">
        <v>0</v>
      </c>
      <c r="Q229" s="287">
        <v>0</v>
      </c>
      <c r="R229" s="287">
        <v>0</v>
      </c>
      <c r="S229" s="287">
        <v>0</v>
      </c>
      <c r="T229" s="287">
        <v>0</v>
      </c>
      <c r="U229" s="287">
        <v>294148.32</v>
      </c>
      <c r="V229" s="287">
        <v>1000</v>
      </c>
      <c r="W229" s="287">
        <v>10000</v>
      </c>
      <c r="X229" s="287">
        <v>6536.48</v>
      </c>
      <c r="Y229" s="287">
        <v>0</v>
      </c>
      <c r="Z229" s="287">
        <v>0</v>
      </c>
      <c r="AA229" s="287">
        <v>0</v>
      </c>
      <c r="AB229" s="287">
        <v>0</v>
      </c>
      <c r="AC229" s="287">
        <v>0</v>
      </c>
      <c r="AD229" s="287">
        <v>0</v>
      </c>
    </row>
    <row r="230" spans="1:30" x14ac:dyDescent="0.15">
      <c r="A230" s="287">
        <v>3549</v>
      </c>
      <c r="B230" s="287" t="s">
        <v>679</v>
      </c>
      <c r="C230" s="287">
        <v>9986753.3599999994</v>
      </c>
      <c r="D230" s="287">
        <v>0</v>
      </c>
      <c r="E230" s="287">
        <v>0</v>
      </c>
      <c r="F230" s="287">
        <v>0</v>
      </c>
      <c r="G230" s="287">
        <v>0</v>
      </c>
      <c r="H230" s="287">
        <v>0</v>
      </c>
      <c r="I230" s="287">
        <v>0</v>
      </c>
      <c r="J230" s="287">
        <v>0</v>
      </c>
      <c r="K230" s="287">
        <v>0</v>
      </c>
      <c r="L230" s="287">
        <v>0</v>
      </c>
      <c r="M230" s="287">
        <v>0</v>
      </c>
      <c r="N230" s="287">
        <v>0</v>
      </c>
      <c r="O230" s="287">
        <v>0</v>
      </c>
      <c r="P230" s="287">
        <v>0</v>
      </c>
      <c r="Q230" s="287">
        <v>0</v>
      </c>
      <c r="R230" s="287">
        <v>0</v>
      </c>
      <c r="S230" s="287">
        <v>0</v>
      </c>
      <c r="T230" s="287">
        <v>0</v>
      </c>
      <c r="U230" s="287">
        <v>9972176.6799999997</v>
      </c>
      <c r="V230" s="287">
        <v>3000</v>
      </c>
      <c r="W230" s="287">
        <v>0</v>
      </c>
      <c r="X230" s="287">
        <v>0</v>
      </c>
      <c r="Y230" s="287">
        <v>11576.68</v>
      </c>
      <c r="Z230" s="287">
        <v>0</v>
      </c>
      <c r="AA230" s="287">
        <v>0</v>
      </c>
      <c r="AB230" s="287">
        <v>0</v>
      </c>
      <c r="AC230" s="287">
        <v>0</v>
      </c>
      <c r="AD230" s="287">
        <v>0</v>
      </c>
    </row>
    <row r="231" spans="1:30" x14ac:dyDescent="0.15">
      <c r="A231" s="287">
        <v>3612</v>
      </c>
      <c r="B231" s="287" t="s">
        <v>680</v>
      </c>
      <c r="C231" s="287">
        <v>3701231.46</v>
      </c>
      <c r="D231" s="287">
        <v>0</v>
      </c>
      <c r="E231" s="287">
        <v>0</v>
      </c>
      <c r="F231" s="287">
        <v>0</v>
      </c>
      <c r="G231" s="287">
        <v>0</v>
      </c>
      <c r="H231" s="287">
        <v>0</v>
      </c>
      <c r="I231" s="287">
        <v>0</v>
      </c>
      <c r="J231" s="287">
        <v>0</v>
      </c>
      <c r="K231" s="287">
        <v>0</v>
      </c>
      <c r="L231" s="287">
        <v>0</v>
      </c>
      <c r="M231" s="287">
        <v>0</v>
      </c>
      <c r="N231" s="287">
        <v>0</v>
      </c>
      <c r="O231" s="287">
        <v>0</v>
      </c>
      <c r="P231" s="287">
        <v>0</v>
      </c>
      <c r="Q231" s="287">
        <v>0</v>
      </c>
      <c r="R231" s="287">
        <v>0</v>
      </c>
      <c r="S231" s="287">
        <v>0</v>
      </c>
      <c r="T231" s="287">
        <v>0</v>
      </c>
      <c r="U231" s="287">
        <v>3500156.36</v>
      </c>
      <c r="V231" s="287">
        <v>0</v>
      </c>
      <c r="W231" s="287">
        <v>0</v>
      </c>
      <c r="X231" s="287">
        <v>0</v>
      </c>
      <c r="Y231" s="287">
        <v>201075.1</v>
      </c>
      <c r="Z231" s="287">
        <v>0</v>
      </c>
      <c r="AA231" s="287">
        <v>0</v>
      </c>
      <c r="AB231" s="287">
        <v>0</v>
      </c>
      <c r="AC231" s="287">
        <v>0</v>
      </c>
      <c r="AD231" s="287">
        <v>0</v>
      </c>
    </row>
    <row r="232" spans="1:30" x14ac:dyDescent="0.15">
      <c r="A232" s="287">
        <v>3619</v>
      </c>
      <c r="B232" s="287" t="s">
        <v>681</v>
      </c>
      <c r="C232" s="287">
        <v>147173650</v>
      </c>
      <c r="D232" s="287">
        <v>0</v>
      </c>
      <c r="E232" s="287">
        <v>0</v>
      </c>
      <c r="F232" s="287">
        <v>0</v>
      </c>
      <c r="G232" s="287">
        <v>0</v>
      </c>
      <c r="H232" s="287">
        <v>0</v>
      </c>
      <c r="I232" s="287">
        <v>0</v>
      </c>
      <c r="J232" s="287">
        <v>0</v>
      </c>
      <c r="K232" s="287">
        <v>1275811</v>
      </c>
      <c r="L232" s="287">
        <v>0</v>
      </c>
      <c r="M232" s="287">
        <v>0</v>
      </c>
      <c r="N232" s="287">
        <v>0</v>
      </c>
      <c r="O232" s="287">
        <v>0</v>
      </c>
      <c r="P232" s="287">
        <v>0</v>
      </c>
      <c r="Q232" s="287">
        <v>0</v>
      </c>
      <c r="R232" s="287">
        <v>0</v>
      </c>
      <c r="S232" s="287">
        <v>0</v>
      </c>
      <c r="T232" s="287">
        <v>0</v>
      </c>
      <c r="U232" s="287">
        <v>138032994</v>
      </c>
      <c r="V232" s="287">
        <v>9140656</v>
      </c>
      <c r="W232" s="287">
        <v>0</v>
      </c>
      <c r="X232" s="287">
        <v>0</v>
      </c>
      <c r="Y232" s="287">
        <v>0</v>
      </c>
      <c r="Z232" s="287">
        <v>1275811</v>
      </c>
      <c r="AA232" s="287">
        <v>0</v>
      </c>
      <c r="AB232" s="287">
        <v>0</v>
      </c>
      <c r="AC232" s="287">
        <v>0</v>
      </c>
      <c r="AD232" s="287">
        <v>0</v>
      </c>
    </row>
    <row r="233" spans="1:30" x14ac:dyDescent="0.15">
      <c r="A233" s="287">
        <v>3633</v>
      </c>
      <c r="B233" s="287" t="s">
        <v>682</v>
      </c>
      <c r="C233" s="287">
        <v>1276213.27</v>
      </c>
      <c r="D233" s="287">
        <v>0</v>
      </c>
      <c r="E233" s="287">
        <v>0</v>
      </c>
      <c r="F233" s="287">
        <v>0</v>
      </c>
      <c r="G233" s="287">
        <v>0</v>
      </c>
      <c r="H233" s="287">
        <v>0</v>
      </c>
      <c r="I233" s="287">
        <v>0</v>
      </c>
      <c r="J233" s="287">
        <v>0</v>
      </c>
      <c r="K233" s="287">
        <v>0</v>
      </c>
      <c r="L233" s="287">
        <v>0</v>
      </c>
      <c r="M233" s="287">
        <v>0</v>
      </c>
      <c r="N233" s="287">
        <v>0</v>
      </c>
      <c r="O233" s="287">
        <v>0</v>
      </c>
      <c r="P233" s="287">
        <v>0</v>
      </c>
      <c r="Q233" s="287">
        <v>0</v>
      </c>
      <c r="R233" s="287">
        <v>0</v>
      </c>
      <c r="S233" s="287">
        <v>0</v>
      </c>
      <c r="T233" s="287">
        <v>0</v>
      </c>
      <c r="U233" s="287">
        <v>929671.29</v>
      </c>
      <c r="V233" s="287">
        <v>0</v>
      </c>
      <c r="W233" s="287">
        <v>330000</v>
      </c>
      <c r="X233" s="287">
        <v>16541.98</v>
      </c>
      <c r="Y233" s="287">
        <v>0</v>
      </c>
      <c r="Z233" s="287">
        <v>0</v>
      </c>
      <c r="AA233" s="287">
        <v>0</v>
      </c>
      <c r="AB233" s="287">
        <v>0</v>
      </c>
      <c r="AC233" s="287">
        <v>0</v>
      </c>
      <c r="AD233" s="287">
        <v>0</v>
      </c>
    </row>
    <row r="234" spans="1:30" x14ac:dyDescent="0.15">
      <c r="A234" s="287">
        <v>3640</v>
      </c>
      <c r="B234" s="287" t="s">
        <v>683</v>
      </c>
      <c r="C234" s="287">
        <v>699785.11</v>
      </c>
      <c r="D234" s="287">
        <v>0</v>
      </c>
      <c r="E234" s="287">
        <v>0</v>
      </c>
      <c r="F234" s="287">
        <v>0</v>
      </c>
      <c r="G234" s="287">
        <v>0</v>
      </c>
      <c r="H234" s="287">
        <v>0</v>
      </c>
      <c r="I234" s="287">
        <v>0</v>
      </c>
      <c r="J234" s="287">
        <v>0</v>
      </c>
      <c r="K234" s="287">
        <v>0</v>
      </c>
      <c r="L234" s="287">
        <v>0</v>
      </c>
      <c r="M234" s="287">
        <v>0</v>
      </c>
      <c r="N234" s="287">
        <v>0</v>
      </c>
      <c r="O234" s="287">
        <v>0</v>
      </c>
      <c r="P234" s="287">
        <v>0</v>
      </c>
      <c r="Q234" s="287">
        <v>0</v>
      </c>
      <c r="R234" s="287">
        <v>0</v>
      </c>
      <c r="S234" s="287">
        <v>0</v>
      </c>
      <c r="T234" s="287">
        <v>0</v>
      </c>
      <c r="U234" s="287">
        <v>698589.91</v>
      </c>
      <c r="V234" s="287">
        <v>1195.2</v>
      </c>
      <c r="W234" s="287">
        <v>0</v>
      </c>
      <c r="X234" s="287">
        <v>0</v>
      </c>
      <c r="Y234" s="287">
        <v>0</v>
      </c>
      <c r="Z234" s="287">
        <v>0</v>
      </c>
      <c r="AA234" s="287">
        <v>0</v>
      </c>
      <c r="AB234" s="287">
        <v>0</v>
      </c>
      <c r="AC234" s="287">
        <v>0</v>
      </c>
      <c r="AD234" s="287">
        <v>0</v>
      </c>
    </row>
    <row r="235" spans="1:30" x14ac:dyDescent="0.15">
      <c r="A235" s="287">
        <v>3647</v>
      </c>
      <c r="B235" s="287" t="s">
        <v>684</v>
      </c>
      <c r="C235" s="287">
        <v>1159040.99</v>
      </c>
      <c r="D235" s="287">
        <v>0</v>
      </c>
      <c r="E235" s="287">
        <v>0</v>
      </c>
      <c r="F235" s="287">
        <v>0</v>
      </c>
      <c r="G235" s="287">
        <v>0</v>
      </c>
      <c r="H235" s="287">
        <v>0</v>
      </c>
      <c r="I235" s="287">
        <v>0</v>
      </c>
      <c r="J235" s="287">
        <v>0</v>
      </c>
      <c r="K235" s="287">
        <v>0</v>
      </c>
      <c r="L235" s="287">
        <v>0</v>
      </c>
      <c r="M235" s="287">
        <v>0</v>
      </c>
      <c r="N235" s="287">
        <v>0</v>
      </c>
      <c r="O235" s="287">
        <v>0</v>
      </c>
      <c r="P235" s="287">
        <v>0</v>
      </c>
      <c r="Q235" s="287">
        <v>0</v>
      </c>
      <c r="R235" s="287">
        <v>0</v>
      </c>
      <c r="S235" s="287">
        <v>0</v>
      </c>
      <c r="T235" s="287">
        <v>0</v>
      </c>
      <c r="U235" s="287">
        <v>1110825.55</v>
      </c>
      <c r="V235" s="287">
        <v>0</v>
      </c>
      <c r="W235" s="287">
        <v>0</v>
      </c>
      <c r="X235" s="287">
        <v>48215.44</v>
      </c>
      <c r="Y235" s="287">
        <v>0</v>
      </c>
      <c r="Z235" s="287">
        <v>0</v>
      </c>
      <c r="AA235" s="287">
        <v>0</v>
      </c>
      <c r="AB235" s="287">
        <v>0</v>
      </c>
      <c r="AC235" s="287">
        <v>0</v>
      </c>
      <c r="AD235" s="287">
        <v>0</v>
      </c>
    </row>
    <row r="236" spans="1:30" x14ac:dyDescent="0.15">
      <c r="A236" s="287">
        <v>3654</v>
      </c>
      <c r="B236" s="287" t="s">
        <v>685</v>
      </c>
      <c r="C236" s="287">
        <v>413871.32</v>
      </c>
      <c r="D236" s="287">
        <v>0</v>
      </c>
      <c r="E236" s="287">
        <v>0</v>
      </c>
      <c r="F236" s="287">
        <v>0</v>
      </c>
      <c r="G236" s="287">
        <v>0</v>
      </c>
      <c r="H236" s="287">
        <v>0</v>
      </c>
      <c r="I236" s="287">
        <v>0</v>
      </c>
      <c r="J236" s="287">
        <v>0</v>
      </c>
      <c r="K236" s="287">
        <v>0</v>
      </c>
      <c r="L236" s="287">
        <v>0</v>
      </c>
      <c r="M236" s="287">
        <v>0</v>
      </c>
      <c r="N236" s="287">
        <v>0</v>
      </c>
      <c r="O236" s="287">
        <v>0</v>
      </c>
      <c r="P236" s="287">
        <v>0</v>
      </c>
      <c r="Q236" s="287">
        <v>0</v>
      </c>
      <c r="R236" s="287">
        <v>0</v>
      </c>
      <c r="S236" s="287">
        <v>0</v>
      </c>
      <c r="T236" s="287">
        <v>0</v>
      </c>
      <c r="U236" s="287">
        <v>408330.67</v>
      </c>
      <c r="V236" s="287">
        <v>0</v>
      </c>
      <c r="W236" s="287">
        <v>0</v>
      </c>
      <c r="X236" s="287">
        <v>5540.65</v>
      </c>
      <c r="Y236" s="287">
        <v>0</v>
      </c>
      <c r="Z236" s="287">
        <v>0</v>
      </c>
      <c r="AA236" s="287">
        <v>0</v>
      </c>
      <c r="AB236" s="287">
        <v>0</v>
      </c>
      <c r="AC236" s="287">
        <v>0</v>
      </c>
      <c r="AD236" s="287">
        <v>0</v>
      </c>
    </row>
    <row r="237" spans="1:30" x14ac:dyDescent="0.15">
      <c r="A237" s="287">
        <v>3661</v>
      </c>
      <c r="B237" s="287" t="s">
        <v>686</v>
      </c>
      <c r="C237" s="287">
        <v>766773.96</v>
      </c>
      <c r="D237" s="287">
        <v>0</v>
      </c>
      <c r="E237" s="287">
        <v>0</v>
      </c>
      <c r="F237" s="287">
        <v>0</v>
      </c>
      <c r="G237" s="287">
        <v>0</v>
      </c>
      <c r="H237" s="287">
        <v>0</v>
      </c>
      <c r="I237" s="287">
        <v>0</v>
      </c>
      <c r="J237" s="287">
        <v>0</v>
      </c>
      <c r="K237" s="287">
        <v>0</v>
      </c>
      <c r="L237" s="287">
        <v>0</v>
      </c>
      <c r="M237" s="287">
        <v>0</v>
      </c>
      <c r="N237" s="287">
        <v>0</v>
      </c>
      <c r="O237" s="287">
        <v>0</v>
      </c>
      <c r="P237" s="287">
        <v>0</v>
      </c>
      <c r="Q237" s="287">
        <v>0</v>
      </c>
      <c r="R237" s="287">
        <v>0</v>
      </c>
      <c r="S237" s="287">
        <v>0</v>
      </c>
      <c r="T237" s="287">
        <v>0</v>
      </c>
      <c r="U237" s="287">
        <v>766773.96</v>
      </c>
      <c r="V237" s="287">
        <v>0</v>
      </c>
      <c r="W237" s="287">
        <v>0</v>
      </c>
      <c r="X237" s="287">
        <v>0</v>
      </c>
      <c r="Y237" s="287">
        <v>0</v>
      </c>
      <c r="Z237" s="287">
        <v>0</v>
      </c>
      <c r="AA237" s="287">
        <v>0</v>
      </c>
      <c r="AB237" s="287">
        <v>0</v>
      </c>
      <c r="AC237" s="287">
        <v>0</v>
      </c>
      <c r="AD237" s="287">
        <v>0</v>
      </c>
    </row>
    <row r="238" spans="1:30" x14ac:dyDescent="0.15">
      <c r="A238" s="287">
        <v>3668</v>
      </c>
      <c r="B238" s="287" t="s">
        <v>687</v>
      </c>
      <c r="C238" s="287">
        <v>1139745.3500000001</v>
      </c>
      <c r="D238" s="287">
        <v>0</v>
      </c>
      <c r="E238" s="287">
        <v>0</v>
      </c>
      <c r="F238" s="287">
        <v>0</v>
      </c>
      <c r="G238" s="287">
        <v>0</v>
      </c>
      <c r="H238" s="287">
        <v>0</v>
      </c>
      <c r="I238" s="287">
        <v>0</v>
      </c>
      <c r="J238" s="287">
        <v>0</v>
      </c>
      <c r="K238" s="287">
        <v>0</v>
      </c>
      <c r="L238" s="287">
        <v>0</v>
      </c>
      <c r="M238" s="287">
        <v>0</v>
      </c>
      <c r="N238" s="287">
        <v>0</v>
      </c>
      <c r="O238" s="287">
        <v>0</v>
      </c>
      <c r="P238" s="287">
        <v>0</v>
      </c>
      <c r="Q238" s="287">
        <v>0</v>
      </c>
      <c r="R238" s="287">
        <v>0</v>
      </c>
      <c r="S238" s="287">
        <v>0</v>
      </c>
      <c r="T238" s="287">
        <v>0</v>
      </c>
      <c r="U238" s="287">
        <v>876244.68</v>
      </c>
      <c r="V238" s="287">
        <v>213500.67</v>
      </c>
      <c r="W238" s="287">
        <v>50000</v>
      </c>
      <c r="X238" s="287">
        <v>0</v>
      </c>
      <c r="Y238" s="287">
        <v>0</v>
      </c>
      <c r="Z238" s="287">
        <v>0</v>
      </c>
      <c r="AA238" s="287">
        <v>0</v>
      </c>
      <c r="AB238" s="287">
        <v>0</v>
      </c>
      <c r="AC238" s="287">
        <v>0</v>
      </c>
      <c r="AD238" s="287">
        <v>0</v>
      </c>
    </row>
    <row r="239" spans="1:30" x14ac:dyDescent="0.15">
      <c r="A239" s="287">
        <v>3675</v>
      </c>
      <c r="B239" s="287" t="s">
        <v>688</v>
      </c>
      <c r="C239" s="287">
        <v>4304338</v>
      </c>
      <c r="D239" s="287">
        <v>0</v>
      </c>
      <c r="E239" s="287">
        <v>0</v>
      </c>
      <c r="F239" s="287">
        <v>0</v>
      </c>
      <c r="G239" s="287">
        <v>0</v>
      </c>
      <c r="H239" s="287">
        <v>0</v>
      </c>
      <c r="I239" s="287">
        <v>0</v>
      </c>
      <c r="J239" s="287">
        <v>0</v>
      </c>
      <c r="K239" s="287">
        <v>0</v>
      </c>
      <c r="L239" s="287">
        <v>0</v>
      </c>
      <c r="M239" s="287">
        <v>0</v>
      </c>
      <c r="N239" s="287">
        <v>0</v>
      </c>
      <c r="O239" s="287">
        <v>0</v>
      </c>
      <c r="P239" s="287">
        <v>157.47</v>
      </c>
      <c r="Q239" s="287">
        <v>0</v>
      </c>
      <c r="R239" s="287">
        <v>0</v>
      </c>
      <c r="S239" s="287">
        <v>0</v>
      </c>
      <c r="T239" s="287">
        <v>0</v>
      </c>
      <c r="U239" s="287">
        <v>4304338</v>
      </c>
      <c r="V239" s="287">
        <v>0</v>
      </c>
      <c r="W239" s="287">
        <v>0</v>
      </c>
      <c r="X239" s="287">
        <v>0</v>
      </c>
      <c r="Y239" s="287">
        <v>0</v>
      </c>
      <c r="Z239" s="287">
        <v>0</v>
      </c>
      <c r="AA239" s="287">
        <v>0</v>
      </c>
      <c r="AB239" s="287">
        <v>157.47</v>
      </c>
      <c r="AC239" s="287">
        <v>0</v>
      </c>
      <c r="AD239" s="287">
        <v>0</v>
      </c>
    </row>
    <row r="240" spans="1:30" x14ac:dyDescent="0.15">
      <c r="A240" s="287">
        <v>3682</v>
      </c>
      <c r="B240" s="287" t="s">
        <v>689</v>
      </c>
      <c r="C240" s="287">
        <v>3792413.07</v>
      </c>
      <c r="D240" s="287">
        <v>0</v>
      </c>
      <c r="E240" s="287">
        <v>0</v>
      </c>
      <c r="F240" s="287">
        <v>0</v>
      </c>
      <c r="G240" s="287">
        <v>0</v>
      </c>
      <c r="H240" s="287">
        <v>0</v>
      </c>
      <c r="I240" s="287">
        <v>0</v>
      </c>
      <c r="J240" s="287">
        <v>0</v>
      </c>
      <c r="K240" s="287">
        <v>0</v>
      </c>
      <c r="L240" s="287">
        <v>0</v>
      </c>
      <c r="M240" s="287">
        <v>0</v>
      </c>
      <c r="N240" s="287">
        <v>0</v>
      </c>
      <c r="O240" s="287">
        <v>0</v>
      </c>
      <c r="P240" s="287">
        <v>0</v>
      </c>
      <c r="Q240" s="287">
        <v>0</v>
      </c>
      <c r="R240" s="287">
        <v>0</v>
      </c>
      <c r="S240" s="287">
        <v>0</v>
      </c>
      <c r="T240" s="287">
        <v>0</v>
      </c>
      <c r="U240" s="287">
        <v>3792413.07</v>
      </c>
      <c r="V240" s="287">
        <v>0</v>
      </c>
      <c r="W240" s="287">
        <v>0</v>
      </c>
      <c r="X240" s="287">
        <v>0</v>
      </c>
      <c r="Y240" s="287">
        <v>0</v>
      </c>
      <c r="Z240" s="287">
        <v>0</v>
      </c>
      <c r="AA240" s="287">
        <v>0</v>
      </c>
      <c r="AB240" s="287">
        <v>0</v>
      </c>
      <c r="AC240" s="287">
        <v>0</v>
      </c>
      <c r="AD240" s="287">
        <v>0</v>
      </c>
    </row>
    <row r="241" spans="1:30" x14ac:dyDescent="0.15">
      <c r="A241" s="287">
        <v>3689</v>
      </c>
      <c r="B241" s="287" t="s">
        <v>690</v>
      </c>
      <c r="C241" s="287">
        <v>929904.8</v>
      </c>
      <c r="D241" s="287">
        <v>0</v>
      </c>
      <c r="E241" s="287">
        <v>0</v>
      </c>
      <c r="F241" s="287">
        <v>0</v>
      </c>
      <c r="G241" s="287">
        <v>0</v>
      </c>
      <c r="H241" s="287">
        <v>0</v>
      </c>
      <c r="I241" s="287">
        <v>0</v>
      </c>
      <c r="J241" s="287">
        <v>0</v>
      </c>
      <c r="K241" s="287">
        <v>0</v>
      </c>
      <c r="L241" s="287">
        <v>0</v>
      </c>
      <c r="M241" s="287">
        <v>0</v>
      </c>
      <c r="N241" s="287">
        <v>0</v>
      </c>
      <c r="O241" s="287">
        <v>0</v>
      </c>
      <c r="P241" s="287">
        <v>0</v>
      </c>
      <c r="Q241" s="287">
        <v>0</v>
      </c>
      <c r="R241" s="287">
        <v>0</v>
      </c>
      <c r="S241" s="287">
        <v>0</v>
      </c>
      <c r="T241" s="287">
        <v>0</v>
      </c>
      <c r="U241" s="287">
        <v>929904.8</v>
      </c>
      <c r="V241" s="287">
        <v>0</v>
      </c>
      <c r="W241" s="287">
        <v>0</v>
      </c>
      <c r="X241" s="287">
        <v>0</v>
      </c>
      <c r="Y241" s="287">
        <v>0</v>
      </c>
      <c r="Z241" s="287">
        <v>0</v>
      </c>
      <c r="AA241" s="287">
        <v>0</v>
      </c>
      <c r="AB241" s="287">
        <v>0</v>
      </c>
      <c r="AC241" s="287">
        <v>0</v>
      </c>
      <c r="AD241" s="287">
        <v>0</v>
      </c>
    </row>
    <row r="242" spans="1:30" x14ac:dyDescent="0.15">
      <c r="A242" s="287">
        <v>3696</v>
      </c>
      <c r="B242" s="287" t="s">
        <v>691</v>
      </c>
      <c r="C242" s="287">
        <v>450782.32</v>
      </c>
      <c r="D242" s="287">
        <v>0</v>
      </c>
      <c r="E242" s="287">
        <v>0</v>
      </c>
      <c r="F242" s="287">
        <v>0</v>
      </c>
      <c r="G242" s="287">
        <v>0</v>
      </c>
      <c r="H242" s="287">
        <v>0</v>
      </c>
      <c r="I242" s="287">
        <v>0</v>
      </c>
      <c r="J242" s="287">
        <v>0</v>
      </c>
      <c r="K242" s="287">
        <v>0</v>
      </c>
      <c r="L242" s="287">
        <v>0</v>
      </c>
      <c r="M242" s="287">
        <v>0</v>
      </c>
      <c r="N242" s="287">
        <v>0</v>
      </c>
      <c r="O242" s="287">
        <v>0</v>
      </c>
      <c r="P242" s="287">
        <v>0</v>
      </c>
      <c r="Q242" s="287">
        <v>0</v>
      </c>
      <c r="R242" s="287">
        <v>0</v>
      </c>
      <c r="S242" s="287">
        <v>0</v>
      </c>
      <c r="T242" s="287">
        <v>0</v>
      </c>
      <c r="U242" s="287">
        <v>436220.02</v>
      </c>
      <c r="V242" s="287">
        <v>0</v>
      </c>
      <c r="W242" s="287">
        <v>0</v>
      </c>
      <c r="X242" s="287">
        <v>14562.3</v>
      </c>
      <c r="Y242" s="287">
        <v>0</v>
      </c>
      <c r="Z242" s="287">
        <v>0</v>
      </c>
      <c r="AA242" s="287">
        <v>0</v>
      </c>
      <c r="AB242" s="287">
        <v>0</v>
      </c>
      <c r="AC242" s="287">
        <v>0</v>
      </c>
      <c r="AD242" s="287">
        <v>0</v>
      </c>
    </row>
    <row r="243" spans="1:30" x14ac:dyDescent="0.15">
      <c r="A243" s="287">
        <v>3787</v>
      </c>
      <c r="B243" s="287" t="s">
        <v>692</v>
      </c>
      <c r="C243" s="287">
        <v>2481449.84</v>
      </c>
      <c r="D243" s="287">
        <v>0</v>
      </c>
      <c r="E243" s="287">
        <v>25913.54</v>
      </c>
      <c r="F243" s="287">
        <v>0</v>
      </c>
      <c r="G243" s="287">
        <v>0</v>
      </c>
      <c r="H243" s="287">
        <v>0</v>
      </c>
      <c r="I243" s="287">
        <v>0</v>
      </c>
      <c r="J243" s="287">
        <v>0</v>
      </c>
      <c r="K243" s="287">
        <v>0</v>
      </c>
      <c r="L243" s="287">
        <v>0</v>
      </c>
      <c r="M243" s="287">
        <v>0</v>
      </c>
      <c r="N243" s="287">
        <v>0</v>
      </c>
      <c r="O243" s="287">
        <v>0</v>
      </c>
      <c r="P243" s="287">
        <v>0</v>
      </c>
      <c r="Q243" s="287">
        <v>0</v>
      </c>
      <c r="R243" s="287">
        <v>0</v>
      </c>
      <c r="S243" s="287">
        <v>25913.54</v>
      </c>
      <c r="T243" s="287">
        <v>0</v>
      </c>
      <c r="U243" s="287">
        <v>2481449.84</v>
      </c>
      <c r="V243" s="287">
        <v>0</v>
      </c>
      <c r="W243" s="287">
        <v>0</v>
      </c>
      <c r="X243" s="287">
        <v>0</v>
      </c>
      <c r="Y243" s="287">
        <v>0</v>
      </c>
      <c r="Z243" s="287">
        <v>0</v>
      </c>
      <c r="AA243" s="287">
        <v>0</v>
      </c>
      <c r="AB243" s="287">
        <v>0</v>
      </c>
      <c r="AC243" s="287">
        <v>0</v>
      </c>
      <c r="AD243" s="287">
        <v>0</v>
      </c>
    </row>
    <row r="244" spans="1:30" x14ac:dyDescent="0.15">
      <c r="A244" s="287">
        <v>3794</v>
      </c>
      <c r="B244" s="287" t="s">
        <v>693</v>
      </c>
      <c r="C244" s="287">
        <v>2489269.06</v>
      </c>
      <c r="D244" s="287">
        <v>0</v>
      </c>
      <c r="E244" s="287">
        <v>0</v>
      </c>
      <c r="F244" s="287">
        <v>0</v>
      </c>
      <c r="G244" s="287">
        <v>0</v>
      </c>
      <c r="H244" s="287">
        <v>0</v>
      </c>
      <c r="I244" s="287">
        <v>0</v>
      </c>
      <c r="J244" s="287">
        <v>0</v>
      </c>
      <c r="K244" s="287">
        <v>0</v>
      </c>
      <c r="L244" s="287">
        <v>0</v>
      </c>
      <c r="M244" s="287">
        <v>0</v>
      </c>
      <c r="N244" s="287">
        <v>0</v>
      </c>
      <c r="O244" s="287">
        <v>0</v>
      </c>
      <c r="P244" s="287">
        <v>76.900000000000006</v>
      </c>
      <c r="Q244" s="287">
        <v>0</v>
      </c>
      <c r="R244" s="287">
        <v>0</v>
      </c>
      <c r="S244" s="287">
        <v>0</v>
      </c>
      <c r="T244" s="287">
        <v>0</v>
      </c>
      <c r="U244" s="287">
        <v>2449923.2400000002</v>
      </c>
      <c r="V244" s="287">
        <v>0</v>
      </c>
      <c r="W244" s="287">
        <v>0</v>
      </c>
      <c r="X244" s="287">
        <v>0</v>
      </c>
      <c r="Y244" s="287">
        <v>39345.82</v>
      </c>
      <c r="Z244" s="287">
        <v>0</v>
      </c>
      <c r="AA244" s="287">
        <v>0</v>
      </c>
      <c r="AB244" s="287">
        <v>76.900000000000006</v>
      </c>
      <c r="AC244" s="287">
        <v>0</v>
      </c>
      <c r="AD244" s="287">
        <v>0</v>
      </c>
    </row>
    <row r="245" spans="1:30" x14ac:dyDescent="0.15">
      <c r="A245" s="287">
        <v>3822</v>
      </c>
      <c r="B245" s="287" t="s">
        <v>694</v>
      </c>
      <c r="C245" s="287">
        <v>7061462.4699999997</v>
      </c>
      <c r="D245" s="287">
        <v>0</v>
      </c>
      <c r="E245" s="287">
        <v>0</v>
      </c>
      <c r="F245" s="287">
        <v>0</v>
      </c>
      <c r="G245" s="287">
        <v>0</v>
      </c>
      <c r="H245" s="287">
        <v>0</v>
      </c>
      <c r="I245" s="287">
        <v>0</v>
      </c>
      <c r="J245" s="287">
        <v>0</v>
      </c>
      <c r="K245" s="287">
        <v>0</v>
      </c>
      <c r="L245" s="287">
        <v>0</v>
      </c>
      <c r="M245" s="287">
        <v>0</v>
      </c>
      <c r="N245" s="287">
        <v>0</v>
      </c>
      <c r="O245" s="287">
        <v>0</v>
      </c>
      <c r="P245" s="287">
        <v>0</v>
      </c>
      <c r="Q245" s="287">
        <v>0</v>
      </c>
      <c r="R245" s="287">
        <v>0</v>
      </c>
      <c r="S245" s="287">
        <v>0</v>
      </c>
      <c r="T245" s="287">
        <v>0</v>
      </c>
      <c r="U245" s="287">
        <v>5661462.4699999997</v>
      </c>
      <c r="V245" s="287">
        <v>0</v>
      </c>
      <c r="W245" s="287">
        <v>1400000</v>
      </c>
      <c r="X245" s="287">
        <v>0</v>
      </c>
      <c r="Y245" s="287">
        <v>0</v>
      </c>
      <c r="Z245" s="287">
        <v>0</v>
      </c>
      <c r="AA245" s="287">
        <v>0</v>
      </c>
      <c r="AB245" s="287">
        <v>0</v>
      </c>
      <c r="AC245" s="287">
        <v>0</v>
      </c>
      <c r="AD245" s="287">
        <v>0</v>
      </c>
    </row>
    <row r="246" spans="1:30" x14ac:dyDescent="0.15">
      <c r="A246" s="287">
        <v>3850</v>
      </c>
      <c r="B246" s="287" t="s">
        <v>695</v>
      </c>
      <c r="C246" s="287">
        <v>845643.25</v>
      </c>
      <c r="D246" s="287">
        <v>0</v>
      </c>
      <c r="E246" s="287">
        <v>0</v>
      </c>
      <c r="F246" s="287">
        <v>0</v>
      </c>
      <c r="G246" s="287">
        <v>0</v>
      </c>
      <c r="H246" s="287">
        <v>0</v>
      </c>
      <c r="I246" s="287">
        <v>0</v>
      </c>
      <c r="J246" s="287">
        <v>0</v>
      </c>
      <c r="K246" s="287">
        <v>0</v>
      </c>
      <c r="L246" s="287">
        <v>0</v>
      </c>
      <c r="M246" s="287">
        <v>0</v>
      </c>
      <c r="N246" s="287">
        <v>0</v>
      </c>
      <c r="O246" s="287">
        <v>0</v>
      </c>
      <c r="P246" s="287">
        <v>0</v>
      </c>
      <c r="Q246" s="287">
        <v>0</v>
      </c>
      <c r="R246" s="287">
        <v>0</v>
      </c>
      <c r="S246" s="287">
        <v>0</v>
      </c>
      <c r="T246" s="287">
        <v>0</v>
      </c>
      <c r="U246" s="287">
        <v>845643.25</v>
      </c>
      <c r="V246" s="287">
        <v>0</v>
      </c>
      <c r="W246" s="287">
        <v>0</v>
      </c>
      <c r="X246" s="287">
        <v>0</v>
      </c>
      <c r="Y246" s="287">
        <v>0</v>
      </c>
      <c r="Z246" s="287">
        <v>0</v>
      </c>
      <c r="AA246" s="287">
        <v>0</v>
      </c>
      <c r="AB246" s="287">
        <v>0</v>
      </c>
      <c r="AC246" s="287">
        <v>0</v>
      </c>
      <c r="AD246" s="287">
        <v>0</v>
      </c>
    </row>
    <row r="247" spans="1:30" x14ac:dyDescent="0.15">
      <c r="A247" s="287">
        <v>3857</v>
      </c>
      <c r="B247" s="287" t="s">
        <v>696</v>
      </c>
      <c r="C247" s="287">
        <v>4221059.91</v>
      </c>
      <c r="D247" s="287">
        <v>0</v>
      </c>
      <c r="E247" s="287">
        <v>0</v>
      </c>
      <c r="F247" s="287">
        <v>0</v>
      </c>
      <c r="G247" s="287">
        <v>0</v>
      </c>
      <c r="H247" s="287">
        <v>0</v>
      </c>
      <c r="I247" s="287">
        <v>0</v>
      </c>
      <c r="J247" s="287">
        <v>0</v>
      </c>
      <c r="K247" s="287">
        <v>0</v>
      </c>
      <c r="L247" s="287">
        <v>0</v>
      </c>
      <c r="M247" s="287">
        <v>0</v>
      </c>
      <c r="N247" s="287">
        <v>0</v>
      </c>
      <c r="O247" s="287">
        <v>0</v>
      </c>
      <c r="P247" s="287">
        <v>0</v>
      </c>
      <c r="Q247" s="287">
        <v>0</v>
      </c>
      <c r="R247" s="287">
        <v>0</v>
      </c>
      <c r="S247" s="287">
        <v>0</v>
      </c>
      <c r="T247" s="287">
        <v>0</v>
      </c>
      <c r="U247" s="287">
        <v>4221059.91</v>
      </c>
      <c r="V247" s="287">
        <v>0</v>
      </c>
      <c r="W247" s="287">
        <v>0</v>
      </c>
      <c r="X247" s="287">
        <v>0</v>
      </c>
      <c r="Y247" s="287">
        <v>0</v>
      </c>
      <c r="Z247" s="287">
        <v>0</v>
      </c>
      <c r="AA247" s="287">
        <v>0</v>
      </c>
      <c r="AB247" s="287">
        <v>0</v>
      </c>
      <c r="AC247" s="287">
        <v>0</v>
      </c>
      <c r="AD247" s="287">
        <v>0</v>
      </c>
    </row>
    <row r="248" spans="1:30" x14ac:dyDescent="0.15">
      <c r="A248" s="287">
        <v>3862</v>
      </c>
      <c r="B248" s="287" t="s">
        <v>697</v>
      </c>
      <c r="C248" s="287">
        <v>467140.8</v>
      </c>
      <c r="D248" s="287">
        <v>0</v>
      </c>
      <c r="E248" s="287">
        <v>0</v>
      </c>
      <c r="F248" s="287">
        <v>0</v>
      </c>
      <c r="G248" s="287">
        <v>0</v>
      </c>
      <c r="H248" s="287">
        <v>0</v>
      </c>
      <c r="I248" s="287">
        <v>0</v>
      </c>
      <c r="J248" s="287">
        <v>0</v>
      </c>
      <c r="K248" s="287">
        <v>0</v>
      </c>
      <c r="L248" s="287">
        <v>0</v>
      </c>
      <c r="M248" s="287">
        <v>0</v>
      </c>
      <c r="N248" s="287">
        <v>0</v>
      </c>
      <c r="O248" s="287">
        <v>0</v>
      </c>
      <c r="P248" s="287">
        <v>0</v>
      </c>
      <c r="Q248" s="287">
        <v>0</v>
      </c>
      <c r="R248" s="287">
        <v>0</v>
      </c>
      <c r="S248" s="287">
        <v>0</v>
      </c>
      <c r="T248" s="287">
        <v>0</v>
      </c>
      <c r="U248" s="287">
        <v>443133.93</v>
      </c>
      <c r="V248" s="287">
        <v>0</v>
      </c>
      <c r="W248" s="287">
        <v>0</v>
      </c>
      <c r="X248" s="287">
        <v>0</v>
      </c>
      <c r="Y248" s="287">
        <v>24006.87</v>
      </c>
      <c r="Z248" s="287">
        <v>0</v>
      </c>
      <c r="AA248" s="287">
        <v>0</v>
      </c>
      <c r="AB248" s="287">
        <v>0</v>
      </c>
      <c r="AC248" s="287">
        <v>0</v>
      </c>
      <c r="AD248" s="287">
        <v>0</v>
      </c>
    </row>
    <row r="249" spans="1:30" x14ac:dyDescent="0.15">
      <c r="A249" s="287">
        <v>3871</v>
      </c>
      <c r="B249" s="287" t="s">
        <v>698</v>
      </c>
      <c r="C249" s="287">
        <v>1050241.28</v>
      </c>
      <c r="D249" s="287">
        <v>0</v>
      </c>
      <c r="E249" s="287">
        <v>0</v>
      </c>
      <c r="F249" s="287">
        <v>0</v>
      </c>
      <c r="G249" s="287">
        <v>0</v>
      </c>
      <c r="H249" s="287">
        <v>0</v>
      </c>
      <c r="I249" s="287">
        <v>0</v>
      </c>
      <c r="J249" s="287">
        <v>0</v>
      </c>
      <c r="K249" s="287">
        <v>0</v>
      </c>
      <c r="L249" s="287">
        <v>0</v>
      </c>
      <c r="M249" s="287">
        <v>0</v>
      </c>
      <c r="N249" s="287">
        <v>0</v>
      </c>
      <c r="O249" s="287">
        <v>0</v>
      </c>
      <c r="P249" s="287">
        <v>0</v>
      </c>
      <c r="Q249" s="287">
        <v>0</v>
      </c>
      <c r="R249" s="287">
        <v>0</v>
      </c>
      <c r="S249" s="287">
        <v>0</v>
      </c>
      <c r="T249" s="287">
        <v>0</v>
      </c>
      <c r="U249" s="287">
        <v>1002965.1</v>
      </c>
      <c r="V249" s="287">
        <v>0</v>
      </c>
      <c r="W249" s="287">
        <v>0</v>
      </c>
      <c r="X249" s="287">
        <v>47276.18</v>
      </c>
      <c r="Y249" s="287">
        <v>0</v>
      </c>
      <c r="Z249" s="287">
        <v>0</v>
      </c>
      <c r="AA249" s="287">
        <v>0</v>
      </c>
      <c r="AB249" s="287">
        <v>0</v>
      </c>
      <c r="AC249" s="287">
        <v>0</v>
      </c>
      <c r="AD249" s="287">
        <v>0</v>
      </c>
    </row>
    <row r="250" spans="1:30" x14ac:dyDescent="0.15">
      <c r="A250" s="287">
        <v>3892</v>
      </c>
      <c r="B250" s="287" t="s">
        <v>699</v>
      </c>
      <c r="C250" s="287">
        <v>6637664.0999999996</v>
      </c>
      <c r="D250" s="287">
        <v>0</v>
      </c>
      <c r="E250" s="287">
        <v>0</v>
      </c>
      <c r="F250" s="287">
        <v>0</v>
      </c>
      <c r="G250" s="287">
        <v>0</v>
      </c>
      <c r="H250" s="287">
        <v>0</v>
      </c>
      <c r="I250" s="287">
        <v>0</v>
      </c>
      <c r="J250" s="287">
        <v>0</v>
      </c>
      <c r="K250" s="287">
        <v>0</v>
      </c>
      <c r="L250" s="287">
        <v>0</v>
      </c>
      <c r="M250" s="287">
        <v>0</v>
      </c>
      <c r="N250" s="287">
        <v>0</v>
      </c>
      <c r="O250" s="287">
        <v>0</v>
      </c>
      <c r="P250" s="287">
        <v>0</v>
      </c>
      <c r="Q250" s="287">
        <v>0</v>
      </c>
      <c r="R250" s="287">
        <v>0</v>
      </c>
      <c r="S250" s="287">
        <v>0</v>
      </c>
      <c r="T250" s="287">
        <v>0</v>
      </c>
      <c r="U250" s="287">
        <v>6637664.0999999996</v>
      </c>
      <c r="V250" s="287">
        <v>0</v>
      </c>
      <c r="W250" s="287">
        <v>0</v>
      </c>
      <c r="X250" s="287">
        <v>0</v>
      </c>
      <c r="Y250" s="287">
        <v>0</v>
      </c>
      <c r="Z250" s="287">
        <v>0</v>
      </c>
      <c r="AA250" s="287">
        <v>0</v>
      </c>
      <c r="AB250" s="287">
        <v>0</v>
      </c>
      <c r="AC250" s="287">
        <v>0</v>
      </c>
      <c r="AD250" s="287">
        <v>0</v>
      </c>
    </row>
    <row r="251" spans="1:30" x14ac:dyDescent="0.15">
      <c r="A251" s="287">
        <v>3899</v>
      </c>
      <c r="B251" s="287" t="s">
        <v>700</v>
      </c>
      <c r="C251" s="287">
        <v>684720.86</v>
      </c>
      <c r="D251" s="287">
        <v>0</v>
      </c>
      <c r="E251" s="287">
        <v>0</v>
      </c>
      <c r="F251" s="287">
        <v>0</v>
      </c>
      <c r="G251" s="287">
        <v>0</v>
      </c>
      <c r="H251" s="287">
        <v>0</v>
      </c>
      <c r="I251" s="287">
        <v>0</v>
      </c>
      <c r="J251" s="287">
        <v>0</v>
      </c>
      <c r="K251" s="287">
        <v>0</v>
      </c>
      <c r="L251" s="287">
        <v>0</v>
      </c>
      <c r="M251" s="287">
        <v>0</v>
      </c>
      <c r="N251" s="287">
        <v>0</v>
      </c>
      <c r="O251" s="287">
        <v>0</v>
      </c>
      <c r="P251" s="287">
        <v>0</v>
      </c>
      <c r="Q251" s="287">
        <v>0</v>
      </c>
      <c r="R251" s="287">
        <v>0</v>
      </c>
      <c r="S251" s="287">
        <v>0</v>
      </c>
      <c r="T251" s="287">
        <v>0</v>
      </c>
      <c r="U251" s="287">
        <v>684720.86</v>
      </c>
      <c r="V251" s="287">
        <v>0</v>
      </c>
      <c r="W251" s="287">
        <v>0</v>
      </c>
      <c r="X251" s="287">
        <v>0</v>
      </c>
      <c r="Y251" s="287">
        <v>0</v>
      </c>
      <c r="Z251" s="287">
        <v>0</v>
      </c>
      <c r="AA251" s="287">
        <v>0</v>
      </c>
      <c r="AB251" s="287">
        <v>0</v>
      </c>
      <c r="AC251" s="287">
        <v>0</v>
      </c>
      <c r="AD251" s="287">
        <v>0</v>
      </c>
    </row>
    <row r="252" spans="1:30" x14ac:dyDescent="0.15">
      <c r="A252" s="287">
        <v>3906</v>
      </c>
      <c r="B252" s="287" t="s">
        <v>701</v>
      </c>
      <c r="C252" s="287">
        <v>1267221.97</v>
      </c>
      <c r="D252" s="287">
        <v>0</v>
      </c>
      <c r="E252" s="287">
        <v>0</v>
      </c>
      <c r="F252" s="287">
        <v>0</v>
      </c>
      <c r="G252" s="287">
        <v>0</v>
      </c>
      <c r="H252" s="287">
        <v>0</v>
      </c>
      <c r="I252" s="287">
        <v>0</v>
      </c>
      <c r="J252" s="287">
        <v>0</v>
      </c>
      <c r="K252" s="287">
        <v>0</v>
      </c>
      <c r="L252" s="287">
        <v>0</v>
      </c>
      <c r="M252" s="287">
        <v>0</v>
      </c>
      <c r="N252" s="287">
        <v>0</v>
      </c>
      <c r="O252" s="287">
        <v>0</v>
      </c>
      <c r="P252" s="287">
        <v>1.1200000000000001</v>
      </c>
      <c r="Q252" s="287">
        <v>0</v>
      </c>
      <c r="R252" s="287">
        <v>0</v>
      </c>
      <c r="S252" s="287">
        <v>0</v>
      </c>
      <c r="T252" s="287">
        <v>0</v>
      </c>
      <c r="U252" s="287">
        <v>1164297.55</v>
      </c>
      <c r="V252" s="287">
        <v>0</v>
      </c>
      <c r="W252" s="287">
        <v>0</v>
      </c>
      <c r="X252" s="287">
        <v>102924.42</v>
      </c>
      <c r="Y252" s="287">
        <v>0</v>
      </c>
      <c r="Z252" s="287">
        <v>0</v>
      </c>
      <c r="AA252" s="287">
        <v>0</v>
      </c>
      <c r="AB252" s="287">
        <v>1.1200000000000001</v>
      </c>
      <c r="AC252" s="287">
        <v>0</v>
      </c>
      <c r="AD252" s="287">
        <v>0</v>
      </c>
    </row>
    <row r="253" spans="1:30" x14ac:dyDescent="0.15">
      <c r="A253" s="287">
        <v>3920</v>
      </c>
      <c r="B253" s="287" t="s">
        <v>702</v>
      </c>
      <c r="C253" s="287">
        <v>352869.12</v>
      </c>
      <c r="D253" s="287">
        <v>0</v>
      </c>
      <c r="E253" s="287">
        <v>0</v>
      </c>
      <c r="F253" s="287">
        <v>0</v>
      </c>
      <c r="G253" s="287">
        <v>0</v>
      </c>
      <c r="H253" s="287">
        <v>0</v>
      </c>
      <c r="I253" s="287">
        <v>0</v>
      </c>
      <c r="J253" s="287">
        <v>0</v>
      </c>
      <c r="K253" s="287">
        <v>0</v>
      </c>
      <c r="L253" s="287">
        <v>0</v>
      </c>
      <c r="M253" s="287">
        <v>0</v>
      </c>
      <c r="N253" s="287">
        <v>0</v>
      </c>
      <c r="O253" s="287">
        <v>0</v>
      </c>
      <c r="P253" s="287">
        <v>0</v>
      </c>
      <c r="Q253" s="287">
        <v>0</v>
      </c>
      <c r="R253" s="287">
        <v>0</v>
      </c>
      <c r="S253" s="287">
        <v>0</v>
      </c>
      <c r="T253" s="287">
        <v>0</v>
      </c>
      <c r="U253" s="287">
        <v>319334.12</v>
      </c>
      <c r="V253" s="287">
        <v>33535</v>
      </c>
      <c r="W253" s="287">
        <v>0</v>
      </c>
      <c r="X253" s="287">
        <v>0</v>
      </c>
      <c r="Y253" s="287">
        <v>0</v>
      </c>
      <c r="Z253" s="287">
        <v>0</v>
      </c>
      <c r="AA253" s="287">
        <v>0</v>
      </c>
      <c r="AB253" s="287">
        <v>0</v>
      </c>
      <c r="AC253" s="287">
        <v>0</v>
      </c>
      <c r="AD253" s="287">
        <v>0</v>
      </c>
    </row>
    <row r="254" spans="1:30" x14ac:dyDescent="0.15">
      <c r="A254" s="287">
        <v>3925</v>
      </c>
      <c r="B254" s="287" t="s">
        <v>703</v>
      </c>
      <c r="C254" s="287">
        <v>5097544.41</v>
      </c>
      <c r="D254" s="287">
        <v>0</v>
      </c>
      <c r="E254" s="287">
        <v>0</v>
      </c>
      <c r="F254" s="287">
        <v>0</v>
      </c>
      <c r="G254" s="287">
        <v>0</v>
      </c>
      <c r="H254" s="287">
        <v>0</v>
      </c>
      <c r="I254" s="287">
        <v>0</v>
      </c>
      <c r="J254" s="287">
        <v>0</v>
      </c>
      <c r="K254" s="287">
        <v>19743.669999999998</v>
      </c>
      <c r="L254" s="287">
        <v>0</v>
      </c>
      <c r="M254" s="287">
        <v>0</v>
      </c>
      <c r="N254" s="287">
        <v>0</v>
      </c>
      <c r="O254" s="287">
        <v>0</v>
      </c>
      <c r="P254" s="287">
        <v>0</v>
      </c>
      <c r="Q254" s="287">
        <v>0</v>
      </c>
      <c r="R254" s="287">
        <v>0</v>
      </c>
      <c r="S254" s="287">
        <v>0</v>
      </c>
      <c r="T254" s="287">
        <v>0</v>
      </c>
      <c r="U254" s="287">
        <v>5097544.41</v>
      </c>
      <c r="V254" s="287">
        <v>0</v>
      </c>
      <c r="W254" s="287">
        <v>0</v>
      </c>
      <c r="X254" s="287">
        <v>0</v>
      </c>
      <c r="Y254" s="287">
        <v>0</v>
      </c>
      <c r="Z254" s="287">
        <v>19743.669999999998</v>
      </c>
      <c r="AA254" s="287">
        <v>0</v>
      </c>
      <c r="AB254" s="287">
        <v>0</v>
      </c>
      <c r="AC254" s="287">
        <v>0</v>
      </c>
      <c r="AD254" s="287">
        <v>0</v>
      </c>
    </row>
    <row r="255" spans="1:30" x14ac:dyDescent="0.15">
      <c r="A255" s="287">
        <v>3934</v>
      </c>
      <c r="B255" s="287" t="s">
        <v>704</v>
      </c>
      <c r="C255" s="287">
        <v>922175.29</v>
      </c>
      <c r="D255" s="287">
        <v>0</v>
      </c>
      <c r="E255" s="287">
        <v>0</v>
      </c>
      <c r="F255" s="287">
        <v>0</v>
      </c>
      <c r="G255" s="287">
        <v>0</v>
      </c>
      <c r="H255" s="287">
        <v>0</v>
      </c>
      <c r="I255" s="287">
        <v>0</v>
      </c>
      <c r="J255" s="287">
        <v>0</v>
      </c>
      <c r="K255" s="287">
        <v>0</v>
      </c>
      <c r="L255" s="287">
        <v>0</v>
      </c>
      <c r="M255" s="287">
        <v>0</v>
      </c>
      <c r="N255" s="287">
        <v>0</v>
      </c>
      <c r="O255" s="287">
        <v>0</v>
      </c>
      <c r="P255" s="287">
        <v>0</v>
      </c>
      <c r="Q255" s="287">
        <v>0</v>
      </c>
      <c r="R255" s="287">
        <v>0</v>
      </c>
      <c r="S255" s="287">
        <v>0</v>
      </c>
      <c r="T255" s="287">
        <v>0</v>
      </c>
      <c r="U255" s="287">
        <v>922175.29</v>
      </c>
      <c r="V255" s="287">
        <v>0</v>
      </c>
      <c r="W255" s="287">
        <v>0</v>
      </c>
      <c r="X255" s="287">
        <v>0</v>
      </c>
      <c r="Y255" s="287">
        <v>0</v>
      </c>
      <c r="Z255" s="287">
        <v>0</v>
      </c>
      <c r="AA255" s="287">
        <v>0</v>
      </c>
      <c r="AB255" s="287">
        <v>0</v>
      </c>
      <c r="AC255" s="287">
        <v>0</v>
      </c>
      <c r="AD255" s="287">
        <v>0</v>
      </c>
    </row>
    <row r="256" spans="1:30" x14ac:dyDescent="0.15">
      <c r="A256" s="287">
        <v>3941</v>
      </c>
      <c r="B256" s="287" t="s">
        <v>705</v>
      </c>
      <c r="C256" s="287">
        <v>616176.65</v>
      </c>
      <c r="D256" s="287">
        <v>0</v>
      </c>
      <c r="E256" s="287">
        <v>0</v>
      </c>
      <c r="F256" s="287">
        <v>0</v>
      </c>
      <c r="G256" s="287">
        <v>0</v>
      </c>
      <c r="H256" s="287">
        <v>0</v>
      </c>
      <c r="I256" s="287">
        <v>0</v>
      </c>
      <c r="J256" s="287">
        <v>0</v>
      </c>
      <c r="K256" s="287">
        <v>0</v>
      </c>
      <c r="L256" s="287">
        <v>0</v>
      </c>
      <c r="M256" s="287">
        <v>0</v>
      </c>
      <c r="N256" s="287">
        <v>0</v>
      </c>
      <c r="O256" s="287">
        <v>0</v>
      </c>
      <c r="P256" s="287">
        <v>0</v>
      </c>
      <c r="Q256" s="287">
        <v>0</v>
      </c>
      <c r="R256" s="287">
        <v>0</v>
      </c>
      <c r="S256" s="287">
        <v>0</v>
      </c>
      <c r="T256" s="287">
        <v>0</v>
      </c>
      <c r="U256" s="287">
        <v>616176.65</v>
      </c>
      <c r="V256" s="287">
        <v>0</v>
      </c>
      <c r="W256" s="287">
        <v>0</v>
      </c>
      <c r="X256" s="287">
        <v>0</v>
      </c>
      <c r="Y256" s="287">
        <v>0</v>
      </c>
      <c r="Z256" s="287">
        <v>0</v>
      </c>
      <c r="AA256" s="287">
        <v>0</v>
      </c>
      <c r="AB256" s="287">
        <v>0</v>
      </c>
      <c r="AC256" s="287">
        <v>0</v>
      </c>
      <c r="AD256" s="287">
        <v>0</v>
      </c>
    </row>
    <row r="257" spans="1:30" x14ac:dyDescent="0.15">
      <c r="A257" s="287">
        <v>3948</v>
      </c>
      <c r="B257" s="287" t="s">
        <v>706</v>
      </c>
      <c r="C257" s="287">
        <v>708189.67</v>
      </c>
      <c r="D257" s="287">
        <v>0</v>
      </c>
      <c r="E257" s="287">
        <v>0</v>
      </c>
      <c r="F257" s="287">
        <v>0</v>
      </c>
      <c r="G257" s="287">
        <v>0</v>
      </c>
      <c r="H257" s="287">
        <v>0</v>
      </c>
      <c r="I257" s="287">
        <v>0</v>
      </c>
      <c r="J257" s="287">
        <v>0</v>
      </c>
      <c r="K257" s="287">
        <v>0</v>
      </c>
      <c r="L257" s="287">
        <v>0</v>
      </c>
      <c r="M257" s="287">
        <v>0</v>
      </c>
      <c r="N257" s="287">
        <v>0</v>
      </c>
      <c r="O257" s="287">
        <v>0</v>
      </c>
      <c r="P257" s="287">
        <v>0</v>
      </c>
      <c r="Q257" s="287">
        <v>0</v>
      </c>
      <c r="R257" s="287">
        <v>0</v>
      </c>
      <c r="S257" s="287">
        <v>0</v>
      </c>
      <c r="T257" s="287">
        <v>0</v>
      </c>
      <c r="U257" s="287">
        <v>685270.33</v>
      </c>
      <c r="V257" s="287">
        <v>0</v>
      </c>
      <c r="W257" s="287">
        <v>0</v>
      </c>
      <c r="X257" s="287">
        <v>22919.34</v>
      </c>
      <c r="Y257" s="287">
        <v>0</v>
      </c>
      <c r="Z257" s="287">
        <v>0</v>
      </c>
      <c r="AA257" s="287">
        <v>0</v>
      </c>
      <c r="AB257" s="287">
        <v>0</v>
      </c>
      <c r="AC257" s="287">
        <v>0</v>
      </c>
      <c r="AD257" s="287">
        <v>0</v>
      </c>
    </row>
    <row r="258" spans="1:30" x14ac:dyDescent="0.15">
      <c r="A258" s="287">
        <v>3955</v>
      </c>
      <c r="B258" s="287" t="s">
        <v>707</v>
      </c>
      <c r="C258" s="287">
        <v>2731924.26</v>
      </c>
      <c r="D258" s="287">
        <v>0</v>
      </c>
      <c r="E258" s="287">
        <v>0</v>
      </c>
      <c r="F258" s="287">
        <v>0</v>
      </c>
      <c r="G258" s="287">
        <v>0</v>
      </c>
      <c r="H258" s="287">
        <v>0</v>
      </c>
      <c r="I258" s="287">
        <v>0</v>
      </c>
      <c r="J258" s="287">
        <v>0</v>
      </c>
      <c r="K258" s="287">
        <v>0</v>
      </c>
      <c r="L258" s="287">
        <v>0</v>
      </c>
      <c r="M258" s="287">
        <v>0</v>
      </c>
      <c r="N258" s="287">
        <v>0</v>
      </c>
      <c r="O258" s="287">
        <v>0</v>
      </c>
      <c r="P258" s="287">
        <v>0</v>
      </c>
      <c r="Q258" s="287">
        <v>0</v>
      </c>
      <c r="R258" s="287">
        <v>0</v>
      </c>
      <c r="S258" s="287">
        <v>0</v>
      </c>
      <c r="T258" s="287">
        <v>0</v>
      </c>
      <c r="U258" s="287">
        <v>2322677.2599999998</v>
      </c>
      <c r="V258" s="287">
        <v>255040</v>
      </c>
      <c r="W258" s="287">
        <v>154207</v>
      </c>
      <c r="X258" s="287">
        <v>0</v>
      </c>
      <c r="Y258" s="287">
        <v>0</v>
      </c>
      <c r="Z258" s="287">
        <v>0</v>
      </c>
      <c r="AA258" s="287">
        <v>0</v>
      </c>
      <c r="AB258" s="287">
        <v>0</v>
      </c>
      <c r="AC258" s="287">
        <v>0</v>
      </c>
      <c r="AD258" s="287">
        <v>0</v>
      </c>
    </row>
    <row r="259" spans="1:30" x14ac:dyDescent="0.15">
      <c r="A259" s="287">
        <v>3962</v>
      </c>
      <c r="B259" s="287" t="s">
        <v>708</v>
      </c>
      <c r="C259" s="287">
        <v>3182899.27</v>
      </c>
      <c r="D259" s="287">
        <v>0</v>
      </c>
      <c r="E259" s="287">
        <v>0</v>
      </c>
      <c r="F259" s="287">
        <v>0</v>
      </c>
      <c r="G259" s="287">
        <v>0</v>
      </c>
      <c r="H259" s="287">
        <v>0</v>
      </c>
      <c r="I259" s="287">
        <v>0</v>
      </c>
      <c r="J259" s="287">
        <v>0</v>
      </c>
      <c r="K259" s="287">
        <v>0</v>
      </c>
      <c r="L259" s="287">
        <v>0</v>
      </c>
      <c r="M259" s="287">
        <v>0</v>
      </c>
      <c r="N259" s="287">
        <v>0</v>
      </c>
      <c r="O259" s="287">
        <v>927.69</v>
      </c>
      <c r="P259" s="287">
        <v>0</v>
      </c>
      <c r="Q259" s="287">
        <v>0</v>
      </c>
      <c r="R259" s="287">
        <v>0</v>
      </c>
      <c r="S259" s="287">
        <v>0</v>
      </c>
      <c r="T259" s="287">
        <v>0</v>
      </c>
      <c r="U259" s="287">
        <v>3182899.27</v>
      </c>
      <c r="V259" s="287">
        <v>0</v>
      </c>
      <c r="W259" s="287">
        <v>0</v>
      </c>
      <c r="X259" s="287">
        <v>0</v>
      </c>
      <c r="Y259" s="287">
        <v>0</v>
      </c>
      <c r="Z259" s="287">
        <v>0</v>
      </c>
      <c r="AA259" s="287">
        <v>927.69</v>
      </c>
      <c r="AB259" s="287">
        <v>0</v>
      </c>
      <c r="AC259" s="287">
        <v>0</v>
      </c>
      <c r="AD259" s="287">
        <v>0</v>
      </c>
    </row>
    <row r="260" spans="1:30" x14ac:dyDescent="0.15">
      <c r="A260" s="287">
        <v>3969</v>
      </c>
      <c r="B260" s="287" t="s">
        <v>709</v>
      </c>
      <c r="C260" s="287">
        <v>446500.88</v>
      </c>
      <c r="D260" s="287">
        <v>0</v>
      </c>
      <c r="E260" s="287">
        <v>0</v>
      </c>
      <c r="F260" s="287">
        <v>0</v>
      </c>
      <c r="G260" s="287">
        <v>0</v>
      </c>
      <c r="H260" s="287">
        <v>0</v>
      </c>
      <c r="I260" s="287">
        <v>0</v>
      </c>
      <c r="J260" s="287">
        <v>0</v>
      </c>
      <c r="K260" s="287">
        <v>0</v>
      </c>
      <c r="L260" s="287">
        <v>0</v>
      </c>
      <c r="M260" s="287">
        <v>0</v>
      </c>
      <c r="N260" s="287">
        <v>0</v>
      </c>
      <c r="O260" s="287">
        <v>0</v>
      </c>
      <c r="P260" s="287">
        <v>16495.34</v>
      </c>
      <c r="Q260" s="287">
        <v>0</v>
      </c>
      <c r="R260" s="287">
        <v>0</v>
      </c>
      <c r="S260" s="287">
        <v>0</v>
      </c>
      <c r="T260" s="287">
        <v>0</v>
      </c>
      <c r="U260" s="287">
        <v>438082.83</v>
      </c>
      <c r="V260" s="287">
        <v>7122</v>
      </c>
      <c r="W260" s="287">
        <v>0</v>
      </c>
      <c r="X260" s="287">
        <v>1296.05</v>
      </c>
      <c r="Y260" s="287">
        <v>0</v>
      </c>
      <c r="Z260" s="287">
        <v>0</v>
      </c>
      <c r="AA260" s="287">
        <v>16495.34</v>
      </c>
      <c r="AB260" s="287">
        <v>0</v>
      </c>
      <c r="AC260" s="287">
        <v>0</v>
      </c>
      <c r="AD260" s="287">
        <v>0</v>
      </c>
    </row>
    <row r="261" spans="1:30" x14ac:dyDescent="0.15">
      <c r="A261" s="287">
        <v>3976</v>
      </c>
      <c r="B261" s="287" t="s">
        <v>710</v>
      </c>
      <c r="C261" s="287">
        <v>142742.65</v>
      </c>
      <c r="D261" s="287">
        <v>0</v>
      </c>
      <c r="E261" s="287">
        <v>0</v>
      </c>
      <c r="F261" s="287">
        <v>0</v>
      </c>
      <c r="G261" s="287">
        <v>0</v>
      </c>
      <c r="H261" s="287">
        <v>0</v>
      </c>
      <c r="I261" s="287">
        <v>0</v>
      </c>
      <c r="J261" s="287">
        <v>0</v>
      </c>
      <c r="K261" s="287">
        <v>0</v>
      </c>
      <c r="L261" s="287">
        <v>0</v>
      </c>
      <c r="M261" s="287">
        <v>0</v>
      </c>
      <c r="N261" s="287">
        <v>0</v>
      </c>
      <c r="O261" s="287">
        <v>0</v>
      </c>
      <c r="P261" s="287">
        <v>0</v>
      </c>
      <c r="Q261" s="287">
        <v>0</v>
      </c>
      <c r="R261" s="287">
        <v>0</v>
      </c>
      <c r="S261" s="287">
        <v>0</v>
      </c>
      <c r="T261" s="287">
        <v>0</v>
      </c>
      <c r="U261" s="287">
        <v>142742.65</v>
      </c>
      <c r="V261" s="287">
        <v>0</v>
      </c>
      <c r="W261" s="287">
        <v>0</v>
      </c>
      <c r="X261" s="287">
        <v>0</v>
      </c>
      <c r="Y261" s="287">
        <v>0</v>
      </c>
      <c r="Z261" s="287">
        <v>0</v>
      </c>
      <c r="AA261" s="287">
        <v>0</v>
      </c>
      <c r="AB261" s="287">
        <v>0</v>
      </c>
      <c r="AC261" s="287">
        <v>0</v>
      </c>
      <c r="AD261" s="287">
        <v>0</v>
      </c>
    </row>
    <row r="262" spans="1:30" x14ac:dyDescent="0.15">
      <c r="A262" s="287">
        <v>3983</v>
      </c>
      <c r="B262" s="287" t="s">
        <v>711</v>
      </c>
      <c r="C262" s="287">
        <v>2282695.11</v>
      </c>
      <c r="D262" s="287">
        <v>0</v>
      </c>
      <c r="E262" s="287">
        <v>0</v>
      </c>
      <c r="F262" s="287">
        <v>0</v>
      </c>
      <c r="G262" s="287">
        <v>0</v>
      </c>
      <c r="H262" s="287">
        <v>0</v>
      </c>
      <c r="I262" s="287">
        <v>0</v>
      </c>
      <c r="J262" s="287">
        <v>0</v>
      </c>
      <c r="K262" s="287">
        <v>0</v>
      </c>
      <c r="L262" s="287">
        <v>0</v>
      </c>
      <c r="M262" s="287">
        <v>0</v>
      </c>
      <c r="N262" s="287">
        <v>0</v>
      </c>
      <c r="O262" s="287">
        <v>0</v>
      </c>
      <c r="P262" s="287">
        <v>0</v>
      </c>
      <c r="Q262" s="287">
        <v>0</v>
      </c>
      <c r="R262" s="287">
        <v>0</v>
      </c>
      <c r="S262" s="287">
        <v>0</v>
      </c>
      <c r="T262" s="287">
        <v>0</v>
      </c>
      <c r="U262" s="287">
        <v>2282695.11</v>
      </c>
      <c r="V262" s="287">
        <v>0</v>
      </c>
      <c r="W262" s="287">
        <v>0</v>
      </c>
      <c r="X262" s="287">
        <v>0</v>
      </c>
      <c r="Y262" s="287">
        <v>0</v>
      </c>
      <c r="Z262" s="287">
        <v>0</v>
      </c>
      <c r="AA262" s="287">
        <v>0</v>
      </c>
      <c r="AB262" s="287">
        <v>0</v>
      </c>
      <c r="AC262" s="287">
        <v>0</v>
      </c>
      <c r="AD262" s="287">
        <v>0</v>
      </c>
    </row>
    <row r="263" spans="1:30" x14ac:dyDescent="0.15">
      <c r="A263" s="287">
        <v>3990</v>
      </c>
      <c r="B263" s="287" t="s">
        <v>712</v>
      </c>
      <c r="C263" s="287">
        <v>838606.92</v>
      </c>
      <c r="D263" s="287">
        <v>0</v>
      </c>
      <c r="E263" s="287">
        <v>0</v>
      </c>
      <c r="F263" s="287">
        <v>0</v>
      </c>
      <c r="G263" s="287">
        <v>0</v>
      </c>
      <c r="H263" s="287">
        <v>0</v>
      </c>
      <c r="I263" s="287">
        <v>0</v>
      </c>
      <c r="J263" s="287">
        <v>0</v>
      </c>
      <c r="K263" s="287">
        <v>0</v>
      </c>
      <c r="L263" s="287">
        <v>0</v>
      </c>
      <c r="M263" s="287">
        <v>0</v>
      </c>
      <c r="N263" s="287">
        <v>0</v>
      </c>
      <c r="O263" s="287">
        <v>0</v>
      </c>
      <c r="P263" s="287">
        <v>0</v>
      </c>
      <c r="Q263" s="287">
        <v>0</v>
      </c>
      <c r="R263" s="287">
        <v>0</v>
      </c>
      <c r="S263" s="287">
        <v>0</v>
      </c>
      <c r="T263" s="287">
        <v>0</v>
      </c>
      <c r="U263" s="287">
        <v>838606.92</v>
      </c>
      <c r="V263" s="287">
        <v>0</v>
      </c>
      <c r="W263" s="287">
        <v>0</v>
      </c>
      <c r="X263" s="287">
        <v>0</v>
      </c>
      <c r="Y263" s="287">
        <v>0</v>
      </c>
      <c r="Z263" s="287">
        <v>0</v>
      </c>
      <c r="AA263" s="287">
        <v>0</v>
      </c>
      <c r="AB263" s="287">
        <v>0</v>
      </c>
      <c r="AC263" s="287">
        <v>0</v>
      </c>
      <c r="AD263" s="287">
        <v>0</v>
      </c>
    </row>
    <row r="264" spans="1:30" x14ac:dyDescent="0.15">
      <c r="A264" s="287">
        <v>4011</v>
      </c>
      <c r="B264" s="287" t="s">
        <v>713</v>
      </c>
      <c r="C264" s="287">
        <v>71081.13</v>
      </c>
      <c r="D264" s="287">
        <v>0</v>
      </c>
      <c r="E264" s="287">
        <v>0</v>
      </c>
      <c r="F264" s="287">
        <v>0</v>
      </c>
      <c r="G264" s="287">
        <v>0</v>
      </c>
      <c r="H264" s="287">
        <v>0</v>
      </c>
      <c r="I264" s="287">
        <v>0</v>
      </c>
      <c r="J264" s="287">
        <v>0</v>
      </c>
      <c r="K264" s="287">
        <v>0</v>
      </c>
      <c r="L264" s="287">
        <v>0</v>
      </c>
      <c r="M264" s="287">
        <v>0</v>
      </c>
      <c r="N264" s="287">
        <v>0</v>
      </c>
      <c r="O264" s="287">
        <v>0</v>
      </c>
      <c r="P264" s="287">
        <v>0</v>
      </c>
      <c r="Q264" s="287">
        <v>0</v>
      </c>
      <c r="R264" s="287">
        <v>0</v>
      </c>
      <c r="S264" s="287">
        <v>0</v>
      </c>
      <c r="T264" s="287">
        <v>0</v>
      </c>
      <c r="U264" s="287">
        <v>71081.13</v>
      </c>
      <c r="V264" s="287">
        <v>0</v>
      </c>
      <c r="W264" s="287">
        <v>0</v>
      </c>
      <c r="X264" s="287">
        <v>0</v>
      </c>
      <c r="Y264" s="287">
        <v>0</v>
      </c>
      <c r="Z264" s="287">
        <v>0</v>
      </c>
      <c r="AA264" s="287">
        <v>0</v>
      </c>
      <c r="AB264" s="287">
        <v>0</v>
      </c>
      <c r="AC264" s="287">
        <v>0</v>
      </c>
      <c r="AD264" s="287">
        <v>0</v>
      </c>
    </row>
    <row r="265" spans="1:30" x14ac:dyDescent="0.15">
      <c r="A265" s="287">
        <v>4018</v>
      </c>
      <c r="B265" s="287" t="s">
        <v>714</v>
      </c>
      <c r="C265" s="287">
        <v>5209991.3899999997</v>
      </c>
      <c r="D265" s="287">
        <v>0</v>
      </c>
      <c r="E265" s="287">
        <v>0</v>
      </c>
      <c r="F265" s="287">
        <v>0</v>
      </c>
      <c r="G265" s="287">
        <v>0</v>
      </c>
      <c r="H265" s="287">
        <v>0</v>
      </c>
      <c r="I265" s="287">
        <v>0</v>
      </c>
      <c r="J265" s="287">
        <v>0</v>
      </c>
      <c r="K265" s="287">
        <v>0</v>
      </c>
      <c r="L265" s="287">
        <v>0</v>
      </c>
      <c r="M265" s="287">
        <v>0</v>
      </c>
      <c r="N265" s="287">
        <v>0</v>
      </c>
      <c r="O265" s="287">
        <v>0</v>
      </c>
      <c r="P265" s="287">
        <v>0</v>
      </c>
      <c r="Q265" s="287">
        <v>0</v>
      </c>
      <c r="R265" s="287">
        <v>0</v>
      </c>
      <c r="S265" s="287">
        <v>0</v>
      </c>
      <c r="T265" s="287">
        <v>0</v>
      </c>
      <c r="U265" s="287">
        <v>4909991.3899999997</v>
      </c>
      <c r="V265" s="287">
        <v>0</v>
      </c>
      <c r="W265" s="287">
        <v>300000</v>
      </c>
      <c r="X265" s="287">
        <v>0</v>
      </c>
      <c r="Y265" s="287">
        <v>0</v>
      </c>
      <c r="Z265" s="287">
        <v>0</v>
      </c>
      <c r="AA265" s="287">
        <v>0</v>
      </c>
      <c r="AB265" s="287">
        <v>0</v>
      </c>
      <c r="AC265" s="287">
        <v>0</v>
      </c>
      <c r="AD265" s="287">
        <v>0</v>
      </c>
    </row>
    <row r="266" spans="1:30" x14ac:dyDescent="0.15">
      <c r="A266" s="287">
        <v>4025</v>
      </c>
      <c r="B266" s="287" t="s">
        <v>715</v>
      </c>
      <c r="C266" s="287">
        <v>762815.91</v>
      </c>
      <c r="D266" s="287">
        <v>0</v>
      </c>
      <c r="E266" s="287">
        <v>0</v>
      </c>
      <c r="F266" s="287">
        <v>0</v>
      </c>
      <c r="G266" s="287">
        <v>0</v>
      </c>
      <c r="H266" s="287">
        <v>0</v>
      </c>
      <c r="I266" s="287">
        <v>0</v>
      </c>
      <c r="J266" s="287">
        <v>0</v>
      </c>
      <c r="K266" s="287">
        <v>0</v>
      </c>
      <c r="L266" s="287">
        <v>0</v>
      </c>
      <c r="M266" s="287">
        <v>0</v>
      </c>
      <c r="N266" s="287">
        <v>0</v>
      </c>
      <c r="O266" s="287">
        <v>0</v>
      </c>
      <c r="P266" s="287">
        <v>0</v>
      </c>
      <c r="Q266" s="287">
        <v>0</v>
      </c>
      <c r="R266" s="287">
        <v>0</v>
      </c>
      <c r="S266" s="287">
        <v>0</v>
      </c>
      <c r="T266" s="287">
        <v>0</v>
      </c>
      <c r="U266" s="287">
        <v>312815.90999999997</v>
      </c>
      <c r="V266" s="287">
        <v>350000</v>
      </c>
      <c r="W266" s="287">
        <v>100000</v>
      </c>
      <c r="X266" s="287">
        <v>0</v>
      </c>
      <c r="Y266" s="287">
        <v>0</v>
      </c>
      <c r="Z266" s="287">
        <v>0</v>
      </c>
      <c r="AA266" s="287">
        <v>0</v>
      </c>
      <c r="AB266" s="287">
        <v>0</v>
      </c>
      <c r="AC266" s="287">
        <v>0</v>
      </c>
      <c r="AD266" s="287">
        <v>0</v>
      </c>
    </row>
    <row r="267" spans="1:30" x14ac:dyDescent="0.15">
      <c r="A267" s="287">
        <v>4060</v>
      </c>
      <c r="B267" s="287" t="s">
        <v>716</v>
      </c>
      <c r="C267" s="287">
        <v>6585134.0899999999</v>
      </c>
      <c r="D267" s="287">
        <v>0</v>
      </c>
      <c r="E267" s="287">
        <v>0</v>
      </c>
      <c r="F267" s="287">
        <v>0</v>
      </c>
      <c r="G267" s="287">
        <v>0</v>
      </c>
      <c r="H267" s="287">
        <v>0</v>
      </c>
      <c r="I267" s="287">
        <v>0</v>
      </c>
      <c r="J267" s="287">
        <v>0</v>
      </c>
      <c r="K267" s="287">
        <v>0</v>
      </c>
      <c r="L267" s="287">
        <v>0</v>
      </c>
      <c r="M267" s="287">
        <v>0</v>
      </c>
      <c r="N267" s="287">
        <v>0</v>
      </c>
      <c r="O267" s="287">
        <v>0</v>
      </c>
      <c r="P267" s="287">
        <v>0</v>
      </c>
      <c r="Q267" s="287">
        <v>0</v>
      </c>
      <c r="R267" s="287">
        <v>0</v>
      </c>
      <c r="S267" s="287">
        <v>0</v>
      </c>
      <c r="T267" s="287">
        <v>0</v>
      </c>
      <c r="U267" s="287">
        <v>5183339.09</v>
      </c>
      <c r="V267" s="287">
        <v>801795</v>
      </c>
      <c r="W267" s="287">
        <v>600000</v>
      </c>
      <c r="X267" s="287">
        <v>0</v>
      </c>
      <c r="Y267" s="287">
        <v>0</v>
      </c>
      <c r="Z267" s="287">
        <v>0</v>
      </c>
      <c r="AA267" s="287">
        <v>0</v>
      </c>
      <c r="AB267" s="287">
        <v>0</v>
      </c>
      <c r="AC267" s="287">
        <v>0</v>
      </c>
      <c r="AD267" s="287">
        <v>0</v>
      </c>
    </row>
    <row r="268" spans="1:30" x14ac:dyDescent="0.15">
      <c r="A268" s="287">
        <v>4067</v>
      </c>
      <c r="B268" s="287" t="s">
        <v>717</v>
      </c>
      <c r="C268" s="287">
        <v>1429088.78</v>
      </c>
      <c r="D268" s="287">
        <v>0</v>
      </c>
      <c r="E268" s="287">
        <v>0</v>
      </c>
      <c r="F268" s="287">
        <v>0</v>
      </c>
      <c r="G268" s="287">
        <v>0</v>
      </c>
      <c r="H268" s="287">
        <v>0</v>
      </c>
      <c r="I268" s="287">
        <v>0</v>
      </c>
      <c r="J268" s="287">
        <v>0</v>
      </c>
      <c r="K268" s="287">
        <v>0</v>
      </c>
      <c r="L268" s="287">
        <v>0</v>
      </c>
      <c r="M268" s="287">
        <v>0</v>
      </c>
      <c r="N268" s="287">
        <v>0</v>
      </c>
      <c r="O268" s="287">
        <v>0</v>
      </c>
      <c r="P268" s="287">
        <v>0</v>
      </c>
      <c r="Q268" s="287">
        <v>0</v>
      </c>
      <c r="R268" s="287">
        <v>0</v>
      </c>
      <c r="S268" s="287">
        <v>0</v>
      </c>
      <c r="T268" s="287">
        <v>0</v>
      </c>
      <c r="U268" s="287">
        <v>1425900.18</v>
      </c>
      <c r="V268" s="287">
        <v>8.61</v>
      </c>
      <c r="W268" s="287">
        <v>200</v>
      </c>
      <c r="X268" s="287">
        <v>2979.99</v>
      </c>
      <c r="Y268" s="287">
        <v>0</v>
      </c>
      <c r="Z268" s="287">
        <v>0</v>
      </c>
      <c r="AA268" s="287">
        <v>0</v>
      </c>
      <c r="AB268" s="287">
        <v>0</v>
      </c>
      <c r="AC268" s="287">
        <v>0</v>
      </c>
      <c r="AD268" s="287">
        <v>0</v>
      </c>
    </row>
    <row r="269" spans="1:30" x14ac:dyDescent="0.15">
      <c r="A269" s="287">
        <v>4074</v>
      </c>
      <c r="B269" s="287" t="s">
        <v>718</v>
      </c>
      <c r="C269" s="287">
        <v>2494790.73</v>
      </c>
      <c r="D269" s="287">
        <v>0</v>
      </c>
      <c r="E269" s="287">
        <v>0</v>
      </c>
      <c r="F269" s="287">
        <v>0</v>
      </c>
      <c r="G269" s="287">
        <v>0</v>
      </c>
      <c r="H269" s="287">
        <v>0</v>
      </c>
      <c r="I269" s="287">
        <v>0</v>
      </c>
      <c r="J269" s="287">
        <v>0</v>
      </c>
      <c r="K269" s="287">
        <v>0</v>
      </c>
      <c r="L269" s="287">
        <v>0</v>
      </c>
      <c r="M269" s="287">
        <v>0</v>
      </c>
      <c r="N269" s="287">
        <v>0</v>
      </c>
      <c r="O269" s="287">
        <v>0</v>
      </c>
      <c r="P269" s="287">
        <v>0</v>
      </c>
      <c r="Q269" s="287">
        <v>0</v>
      </c>
      <c r="R269" s="287">
        <v>0</v>
      </c>
      <c r="S269" s="287">
        <v>0</v>
      </c>
      <c r="T269" s="287">
        <v>0</v>
      </c>
      <c r="U269" s="287">
        <v>2045046.73</v>
      </c>
      <c r="V269" s="287">
        <v>49744</v>
      </c>
      <c r="W269" s="287">
        <v>400000</v>
      </c>
      <c r="X269" s="287">
        <v>0</v>
      </c>
      <c r="Y269" s="287">
        <v>0</v>
      </c>
      <c r="Z269" s="287">
        <v>0</v>
      </c>
      <c r="AA269" s="287">
        <v>0</v>
      </c>
      <c r="AB269" s="287">
        <v>0</v>
      </c>
      <c r="AC269" s="287">
        <v>0</v>
      </c>
      <c r="AD269" s="287">
        <v>0</v>
      </c>
    </row>
    <row r="270" spans="1:30" x14ac:dyDescent="0.15">
      <c r="A270" s="287">
        <v>4088</v>
      </c>
      <c r="B270" s="287" t="s">
        <v>719</v>
      </c>
      <c r="C270" s="287">
        <v>1336157.97</v>
      </c>
      <c r="D270" s="287">
        <v>0</v>
      </c>
      <c r="E270" s="287">
        <v>0</v>
      </c>
      <c r="F270" s="287">
        <v>0</v>
      </c>
      <c r="G270" s="287">
        <v>0</v>
      </c>
      <c r="H270" s="287">
        <v>0</v>
      </c>
      <c r="I270" s="287">
        <v>0</v>
      </c>
      <c r="J270" s="287">
        <v>0</v>
      </c>
      <c r="K270" s="287">
        <v>0</v>
      </c>
      <c r="L270" s="287">
        <v>0</v>
      </c>
      <c r="M270" s="287">
        <v>0</v>
      </c>
      <c r="N270" s="287">
        <v>0</v>
      </c>
      <c r="O270" s="287">
        <v>0</v>
      </c>
      <c r="P270" s="287">
        <v>0</v>
      </c>
      <c r="Q270" s="287">
        <v>0</v>
      </c>
      <c r="R270" s="287">
        <v>0</v>
      </c>
      <c r="S270" s="287">
        <v>0</v>
      </c>
      <c r="T270" s="287">
        <v>0</v>
      </c>
      <c r="U270" s="287">
        <v>1236039.97</v>
      </c>
      <c r="V270" s="287">
        <v>100118</v>
      </c>
      <c r="W270" s="287">
        <v>0</v>
      </c>
      <c r="X270" s="287">
        <v>0</v>
      </c>
      <c r="Y270" s="287">
        <v>0</v>
      </c>
      <c r="Z270" s="287">
        <v>0</v>
      </c>
      <c r="AA270" s="287">
        <v>0</v>
      </c>
      <c r="AB270" s="287">
        <v>0</v>
      </c>
      <c r="AC270" s="287">
        <v>0</v>
      </c>
      <c r="AD270" s="287">
        <v>0</v>
      </c>
    </row>
    <row r="271" spans="1:30" x14ac:dyDescent="0.15">
      <c r="A271" s="287">
        <v>4095</v>
      </c>
      <c r="B271" s="287" t="s">
        <v>720</v>
      </c>
      <c r="C271" s="287">
        <v>3251265.79</v>
      </c>
      <c r="D271" s="287">
        <v>0</v>
      </c>
      <c r="E271" s="287">
        <v>0</v>
      </c>
      <c r="F271" s="287">
        <v>0</v>
      </c>
      <c r="G271" s="287">
        <v>0</v>
      </c>
      <c r="H271" s="287">
        <v>0</v>
      </c>
      <c r="I271" s="287">
        <v>0</v>
      </c>
      <c r="J271" s="287">
        <v>0</v>
      </c>
      <c r="K271" s="287">
        <v>0</v>
      </c>
      <c r="L271" s="287">
        <v>0</v>
      </c>
      <c r="M271" s="287">
        <v>0</v>
      </c>
      <c r="N271" s="287">
        <v>0</v>
      </c>
      <c r="O271" s="287">
        <v>0</v>
      </c>
      <c r="P271" s="287">
        <v>0</v>
      </c>
      <c r="Q271" s="287">
        <v>0</v>
      </c>
      <c r="R271" s="287">
        <v>0</v>
      </c>
      <c r="S271" s="287">
        <v>0</v>
      </c>
      <c r="T271" s="287">
        <v>0</v>
      </c>
      <c r="U271" s="287">
        <v>3251265.79</v>
      </c>
      <c r="V271" s="287">
        <v>0</v>
      </c>
      <c r="W271" s="287">
        <v>0</v>
      </c>
      <c r="X271" s="287">
        <v>0</v>
      </c>
      <c r="Y271" s="287">
        <v>0</v>
      </c>
      <c r="Z271" s="287">
        <v>0</v>
      </c>
      <c r="AA271" s="287">
        <v>0</v>
      </c>
      <c r="AB271" s="287">
        <v>0</v>
      </c>
      <c r="AC271" s="287">
        <v>0</v>
      </c>
      <c r="AD271" s="287">
        <v>0</v>
      </c>
    </row>
    <row r="272" spans="1:30" x14ac:dyDescent="0.15">
      <c r="A272" s="287">
        <v>4137</v>
      </c>
      <c r="B272" s="287" t="s">
        <v>721</v>
      </c>
      <c r="C272" s="287">
        <v>1362313.63</v>
      </c>
      <c r="D272" s="287">
        <v>0</v>
      </c>
      <c r="E272" s="287">
        <v>0</v>
      </c>
      <c r="F272" s="287">
        <v>0</v>
      </c>
      <c r="G272" s="287">
        <v>0</v>
      </c>
      <c r="H272" s="287">
        <v>0</v>
      </c>
      <c r="I272" s="287">
        <v>0</v>
      </c>
      <c r="J272" s="287">
        <v>0</v>
      </c>
      <c r="K272" s="287">
        <v>0</v>
      </c>
      <c r="L272" s="287">
        <v>0</v>
      </c>
      <c r="M272" s="287">
        <v>0</v>
      </c>
      <c r="N272" s="287">
        <v>0</v>
      </c>
      <c r="O272" s="287">
        <v>0</v>
      </c>
      <c r="P272" s="287">
        <v>0</v>
      </c>
      <c r="Q272" s="287">
        <v>0</v>
      </c>
      <c r="R272" s="287">
        <v>0</v>
      </c>
      <c r="S272" s="287">
        <v>0</v>
      </c>
      <c r="T272" s="287">
        <v>0</v>
      </c>
      <c r="U272" s="287">
        <v>723661</v>
      </c>
      <c r="V272" s="287">
        <v>147652.63</v>
      </c>
      <c r="W272" s="287">
        <v>491000</v>
      </c>
      <c r="X272" s="287">
        <v>0</v>
      </c>
      <c r="Y272" s="287">
        <v>0</v>
      </c>
      <c r="Z272" s="287">
        <v>0</v>
      </c>
      <c r="AA272" s="287">
        <v>0</v>
      </c>
      <c r="AB272" s="287">
        <v>0</v>
      </c>
      <c r="AC272" s="287">
        <v>0</v>
      </c>
      <c r="AD272" s="287">
        <v>0</v>
      </c>
    </row>
    <row r="273" spans="1:30" x14ac:dyDescent="0.15">
      <c r="A273" s="287">
        <v>4144</v>
      </c>
      <c r="B273" s="287" t="s">
        <v>722</v>
      </c>
      <c r="C273" s="287">
        <v>4714847.78</v>
      </c>
      <c r="D273" s="287">
        <v>0</v>
      </c>
      <c r="E273" s="287">
        <v>0</v>
      </c>
      <c r="F273" s="287">
        <v>0</v>
      </c>
      <c r="G273" s="287">
        <v>0</v>
      </c>
      <c r="H273" s="287">
        <v>0</v>
      </c>
      <c r="I273" s="287">
        <v>0</v>
      </c>
      <c r="J273" s="287">
        <v>0</v>
      </c>
      <c r="K273" s="287">
        <v>0</v>
      </c>
      <c r="L273" s="287">
        <v>0</v>
      </c>
      <c r="M273" s="287">
        <v>3915</v>
      </c>
      <c r="N273" s="287">
        <v>0</v>
      </c>
      <c r="O273" s="287">
        <v>0</v>
      </c>
      <c r="P273" s="287">
        <v>0</v>
      </c>
      <c r="Q273" s="287">
        <v>0</v>
      </c>
      <c r="R273" s="287">
        <v>0</v>
      </c>
      <c r="S273" s="287">
        <v>0</v>
      </c>
      <c r="T273" s="287">
        <v>0</v>
      </c>
      <c r="U273" s="287">
        <v>4714847.78</v>
      </c>
      <c r="V273" s="287">
        <v>0</v>
      </c>
      <c r="W273" s="287">
        <v>0</v>
      </c>
      <c r="X273" s="287">
        <v>0</v>
      </c>
      <c r="Y273" s="287">
        <v>0</v>
      </c>
      <c r="Z273" s="287">
        <v>3915</v>
      </c>
      <c r="AA273" s="287">
        <v>0</v>
      </c>
      <c r="AB273" s="287">
        <v>0</v>
      </c>
      <c r="AC273" s="287">
        <v>0</v>
      </c>
      <c r="AD273" s="287">
        <v>0</v>
      </c>
    </row>
    <row r="274" spans="1:30" x14ac:dyDescent="0.15">
      <c r="A274" s="287">
        <v>4151</v>
      </c>
      <c r="B274" s="287" t="s">
        <v>723</v>
      </c>
      <c r="C274" s="287">
        <v>865121.83</v>
      </c>
      <c r="D274" s="287">
        <v>0</v>
      </c>
      <c r="E274" s="287">
        <v>0</v>
      </c>
      <c r="F274" s="287">
        <v>0</v>
      </c>
      <c r="G274" s="287">
        <v>0</v>
      </c>
      <c r="H274" s="287">
        <v>0</v>
      </c>
      <c r="I274" s="287">
        <v>0</v>
      </c>
      <c r="J274" s="287">
        <v>0</v>
      </c>
      <c r="K274" s="287">
        <v>7103.37</v>
      </c>
      <c r="L274" s="287">
        <v>0</v>
      </c>
      <c r="M274" s="287">
        <v>0</v>
      </c>
      <c r="N274" s="287">
        <v>0</v>
      </c>
      <c r="O274" s="287">
        <v>0</v>
      </c>
      <c r="P274" s="287">
        <v>0</v>
      </c>
      <c r="Q274" s="287">
        <v>0</v>
      </c>
      <c r="R274" s="287">
        <v>0</v>
      </c>
      <c r="S274" s="287">
        <v>0</v>
      </c>
      <c r="T274" s="287">
        <v>0</v>
      </c>
      <c r="U274" s="287">
        <v>865021.83</v>
      </c>
      <c r="V274" s="287">
        <v>0</v>
      </c>
      <c r="W274" s="287">
        <v>100</v>
      </c>
      <c r="X274" s="287">
        <v>0</v>
      </c>
      <c r="Y274" s="287">
        <v>0</v>
      </c>
      <c r="Z274" s="287">
        <v>7103.37</v>
      </c>
      <c r="AA274" s="287">
        <v>0</v>
      </c>
      <c r="AB274" s="287">
        <v>0</v>
      </c>
      <c r="AC274" s="287">
        <v>0</v>
      </c>
      <c r="AD274" s="287">
        <v>0</v>
      </c>
    </row>
    <row r="275" spans="1:30" x14ac:dyDescent="0.15">
      <c r="A275" s="287">
        <v>4165</v>
      </c>
      <c r="B275" s="287" t="s">
        <v>724</v>
      </c>
      <c r="C275" s="287">
        <v>1413637.65</v>
      </c>
      <c r="D275" s="287">
        <v>0</v>
      </c>
      <c r="E275" s="287">
        <v>0</v>
      </c>
      <c r="F275" s="287">
        <v>0</v>
      </c>
      <c r="G275" s="287">
        <v>0</v>
      </c>
      <c r="H275" s="287">
        <v>0</v>
      </c>
      <c r="I275" s="287">
        <v>0</v>
      </c>
      <c r="J275" s="287">
        <v>0</v>
      </c>
      <c r="K275" s="287">
        <v>0</v>
      </c>
      <c r="L275" s="287">
        <v>0</v>
      </c>
      <c r="M275" s="287">
        <v>0</v>
      </c>
      <c r="N275" s="287">
        <v>0</v>
      </c>
      <c r="O275" s="287">
        <v>0</v>
      </c>
      <c r="P275" s="287">
        <v>0</v>
      </c>
      <c r="Q275" s="287">
        <v>0</v>
      </c>
      <c r="R275" s="287">
        <v>0</v>
      </c>
      <c r="S275" s="287">
        <v>0</v>
      </c>
      <c r="T275" s="287">
        <v>0</v>
      </c>
      <c r="U275" s="287">
        <v>1413137.65</v>
      </c>
      <c r="V275" s="287">
        <v>0</v>
      </c>
      <c r="W275" s="287">
        <v>500</v>
      </c>
      <c r="X275" s="287">
        <v>0</v>
      </c>
      <c r="Y275" s="287">
        <v>0</v>
      </c>
      <c r="Z275" s="287">
        <v>0</v>
      </c>
      <c r="AA275" s="287">
        <v>0</v>
      </c>
      <c r="AB275" s="287">
        <v>0</v>
      </c>
      <c r="AC275" s="287">
        <v>0</v>
      </c>
      <c r="AD275" s="287">
        <v>0</v>
      </c>
    </row>
    <row r="276" spans="1:30" x14ac:dyDescent="0.15">
      <c r="A276" s="287">
        <v>4179</v>
      </c>
      <c r="B276" s="287" t="s">
        <v>725</v>
      </c>
      <c r="C276" s="287">
        <v>16778164.539999999</v>
      </c>
      <c r="D276" s="287">
        <v>0</v>
      </c>
      <c r="E276" s="287">
        <v>0</v>
      </c>
      <c r="F276" s="287">
        <v>0</v>
      </c>
      <c r="G276" s="287">
        <v>0</v>
      </c>
      <c r="H276" s="287">
        <v>0</v>
      </c>
      <c r="I276" s="287">
        <v>0</v>
      </c>
      <c r="J276" s="287">
        <v>0</v>
      </c>
      <c r="K276" s="287">
        <v>64980.89</v>
      </c>
      <c r="L276" s="287">
        <v>0</v>
      </c>
      <c r="M276" s="287">
        <v>0</v>
      </c>
      <c r="N276" s="287">
        <v>0</v>
      </c>
      <c r="O276" s="287">
        <v>0</v>
      </c>
      <c r="P276" s="287">
        <v>0</v>
      </c>
      <c r="Q276" s="287">
        <v>0</v>
      </c>
      <c r="R276" s="287">
        <v>0</v>
      </c>
      <c r="S276" s="287">
        <v>0</v>
      </c>
      <c r="T276" s="287">
        <v>0</v>
      </c>
      <c r="U276" s="287">
        <v>16729554.539999999</v>
      </c>
      <c r="V276" s="287">
        <v>0</v>
      </c>
      <c r="W276" s="287">
        <v>0</v>
      </c>
      <c r="X276" s="287">
        <v>0</v>
      </c>
      <c r="Y276" s="287">
        <v>48610</v>
      </c>
      <c r="Z276" s="287">
        <v>64980.89</v>
      </c>
      <c r="AA276" s="287">
        <v>0</v>
      </c>
      <c r="AB276" s="287">
        <v>0</v>
      </c>
      <c r="AC276" s="287">
        <v>0</v>
      </c>
      <c r="AD276" s="287">
        <v>0</v>
      </c>
    </row>
    <row r="277" spans="1:30" x14ac:dyDescent="0.15">
      <c r="A277" s="287">
        <v>4186</v>
      </c>
      <c r="B277" s="287" t="s">
        <v>726</v>
      </c>
      <c r="C277" s="287">
        <v>1019998.72</v>
      </c>
      <c r="D277" s="287">
        <v>0</v>
      </c>
      <c r="E277" s="287">
        <v>0</v>
      </c>
      <c r="F277" s="287">
        <v>0</v>
      </c>
      <c r="G277" s="287">
        <v>0</v>
      </c>
      <c r="H277" s="287">
        <v>0</v>
      </c>
      <c r="I277" s="287">
        <v>0</v>
      </c>
      <c r="J277" s="287">
        <v>0</v>
      </c>
      <c r="K277" s="287">
        <v>0</v>
      </c>
      <c r="L277" s="287">
        <v>0</v>
      </c>
      <c r="M277" s="287">
        <v>0</v>
      </c>
      <c r="N277" s="287">
        <v>0</v>
      </c>
      <c r="O277" s="287">
        <v>0</v>
      </c>
      <c r="P277" s="287">
        <v>0</v>
      </c>
      <c r="Q277" s="287">
        <v>0</v>
      </c>
      <c r="R277" s="287">
        <v>0</v>
      </c>
      <c r="S277" s="287">
        <v>0</v>
      </c>
      <c r="T277" s="287">
        <v>0</v>
      </c>
      <c r="U277" s="287">
        <v>809998.72</v>
      </c>
      <c r="V277" s="287">
        <v>0</v>
      </c>
      <c r="W277" s="287">
        <v>210000</v>
      </c>
      <c r="X277" s="287">
        <v>0</v>
      </c>
      <c r="Y277" s="287">
        <v>0</v>
      </c>
      <c r="Z277" s="287">
        <v>0</v>
      </c>
      <c r="AA277" s="287">
        <v>0</v>
      </c>
      <c r="AB277" s="287">
        <v>0</v>
      </c>
      <c r="AC277" s="287">
        <v>0</v>
      </c>
      <c r="AD277" s="287">
        <v>0</v>
      </c>
    </row>
    <row r="278" spans="1:30" x14ac:dyDescent="0.15">
      <c r="A278" s="287">
        <v>4207</v>
      </c>
      <c r="B278" s="287" t="s">
        <v>727</v>
      </c>
      <c r="C278" s="287">
        <v>370848.78</v>
      </c>
      <c r="D278" s="287">
        <v>0</v>
      </c>
      <c r="E278" s="287">
        <v>0</v>
      </c>
      <c r="F278" s="287">
        <v>0</v>
      </c>
      <c r="G278" s="287">
        <v>0</v>
      </c>
      <c r="H278" s="287">
        <v>0</v>
      </c>
      <c r="I278" s="287">
        <v>5794</v>
      </c>
      <c r="J278" s="287">
        <v>0</v>
      </c>
      <c r="K278" s="287">
        <v>0</v>
      </c>
      <c r="L278" s="287">
        <v>0</v>
      </c>
      <c r="M278" s="287">
        <v>0</v>
      </c>
      <c r="N278" s="287">
        <v>0</v>
      </c>
      <c r="O278" s="287">
        <v>0</v>
      </c>
      <c r="P278" s="287">
        <v>0</v>
      </c>
      <c r="Q278" s="287">
        <v>0</v>
      </c>
      <c r="R278" s="287">
        <v>0</v>
      </c>
      <c r="S278" s="287">
        <v>5794</v>
      </c>
      <c r="T278" s="287">
        <v>0</v>
      </c>
      <c r="U278" s="287">
        <v>357429.97</v>
      </c>
      <c r="V278" s="287">
        <v>0</v>
      </c>
      <c r="W278" s="287">
        <v>0</v>
      </c>
      <c r="X278" s="287">
        <v>13418.81</v>
      </c>
      <c r="Y278" s="287">
        <v>0</v>
      </c>
      <c r="Z278" s="287">
        <v>0</v>
      </c>
      <c r="AA278" s="287">
        <v>0</v>
      </c>
      <c r="AB278" s="287">
        <v>0</v>
      </c>
      <c r="AC278" s="287">
        <v>0</v>
      </c>
      <c r="AD278" s="287">
        <v>0</v>
      </c>
    </row>
    <row r="279" spans="1:30" x14ac:dyDescent="0.15">
      <c r="A279" s="287">
        <v>4221</v>
      </c>
      <c r="B279" s="287" t="s">
        <v>728</v>
      </c>
      <c r="C279" s="287">
        <v>1367113.26</v>
      </c>
      <c r="D279" s="287">
        <v>0</v>
      </c>
      <c r="E279" s="287">
        <v>0</v>
      </c>
      <c r="F279" s="287">
        <v>0</v>
      </c>
      <c r="G279" s="287">
        <v>0</v>
      </c>
      <c r="H279" s="287">
        <v>0</v>
      </c>
      <c r="I279" s="287">
        <v>0</v>
      </c>
      <c r="J279" s="287">
        <v>0</v>
      </c>
      <c r="K279" s="287">
        <v>0</v>
      </c>
      <c r="L279" s="287">
        <v>0</v>
      </c>
      <c r="M279" s="287">
        <v>0</v>
      </c>
      <c r="N279" s="287">
        <v>0</v>
      </c>
      <c r="O279" s="287">
        <v>0</v>
      </c>
      <c r="P279" s="287">
        <v>0</v>
      </c>
      <c r="Q279" s="287">
        <v>0</v>
      </c>
      <c r="R279" s="287">
        <v>0</v>
      </c>
      <c r="S279" s="287">
        <v>0</v>
      </c>
      <c r="T279" s="287">
        <v>0</v>
      </c>
      <c r="U279" s="287">
        <v>1125494.68</v>
      </c>
      <c r="V279" s="287">
        <v>212515</v>
      </c>
      <c r="W279" s="287">
        <v>0</v>
      </c>
      <c r="X279" s="287">
        <v>29103.58</v>
      </c>
      <c r="Y279" s="287">
        <v>0</v>
      </c>
      <c r="Z279" s="287">
        <v>0</v>
      </c>
      <c r="AA279" s="287">
        <v>0</v>
      </c>
      <c r="AB279" s="287">
        <v>0</v>
      </c>
      <c r="AC279" s="287">
        <v>0</v>
      </c>
      <c r="AD279" s="287">
        <v>0</v>
      </c>
    </row>
    <row r="280" spans="1:30" x14ac:dyDescent="0.15">
      <c r="A280" s="287">
        <v>4228</v>
      </c>
      <c r="B280" s="287" t="s">
        <v>729</v>
      </c>
      <c r="C280" s="287">
        <v>702364.37</v>
      </c>
      <c r="D280" s="287">
        <v>0</v>
      </c>
      <c r="E280" s="287">
        <v>0</v>
      </c>
      <c r="F280" s="287">
        <v>0</v>
      </c>
      <c r="G280" s="287">
        <v>0</v>
      </c>
      <c r="H280" s="287">
        <v>0</v>
      </c>
      <c r="I280" s="287">
        <v>0</v>
      </c>
      <c r="J280" s="287">
        <v>0</v>
      </c>
      <c r="K280" s="287">
        <v>0</v>
      </c>
      <c r="L280" s="287">
        <v>0</v>
      </c>
      <c r="M280" s="287">
        <v>0</v>
      </c>
      <c r="N280" s="287">
        <v>0</v>
      </c>
      <c r="O280" s="287">
        <v>0</v>
      </c>
      <c r="P280" s="287">
        <v>0</v>
      </c>
      <c r="Q280" s="287">
        <v>0</v>
      </c>
      <c r="R280" s="287">
        <v>0</v>
      </c>
      <c r="S280" s="287">
        <v>0</v>
      </c>
      <c r="T280" s="287">
        <v>0</v>
      </c>
      <c r="U280" s="287">
        <v>702364.37</v>
      </c>
      <c r="V280" s="287">
        <v>0</v>
      </c>
      <c r="W280" s="287">
        <v>0</v>
      </c>
      <c r="X280" s="287">
        <v>0</v>
      </c>
      <c r="Y280" s="287">
        <v>0</v>
      </c>
      <c r="Z280" s="287">
        <v>0</v>
      </c>
      <c r="AA280" s="287">
        <v>0</v>
      </c>
      <c r="AB280" s="287">
        <v>0</v>
      </c>
      <c r="AC280" s="287">
        <v>0</v>
      </c>
      <c r="AD280" s="287">
        <v>0</v>
      </c>
    </row>
    <row r="281" spans="1:30" x14ac:dyDescent="0.15">
      <c r="A281" s="287">
        <v>4235</v>
      </c>
      <c r="B281" s="287" t="s">
        <v>730</v>
      </c>
      <c r="C281" s="287">
        <v>250125.71</v>
      </c>
      <c r="D281" s="287">
        <v>0</v>
      </c>
      <c r="E281" s="287">
        <v>0</v>
      </c>
      <c r="F281" s="287">
        <v>0</v>
      </c>
      <c r="G281" s="287">
        <v>0</v>
      </c>
      <c r="H281" s="287">
        <v>0</v>
      </c>
      <c r="I281" s="287">
        <v>0</v>
      </c>
      <c r="J281" s="287">
        <v>0</v>
      </c>
      <c r="K281" s="287">
        <v>0</v>
      </c>
      <c r="L281" s="287">
        <v>0</v>
      </c>
      <c r="M281" s="287">
        <v>0</v>
      </c>
      <c r="N281" s="287">
        <v>0</v>
      </c>
      <c r="O281" s="287">
        <v>0</v>
      </c>
      <c r="P281" s="287">
        <v>0</v>
      </c>
      <c r="Q281" s="287">
        <v>0</v>
      </c>
      <c r="R281" s="287">
        <v>0</v>
      </c>
      <c r="S281" s="287">
        <v>0</v>
      </c>
      <c r="T281" s="287">
        <v>0</v>
      </c>
      <c r="U281" s="287">
        <v>250125.71</v>
      </c>
      <c r="V281" s="287">
        <v>0</v>
      </c>
      <c r="W281" s="287">
        <v>0</v>
      </c>
      <c r="X281" s="287">
        <v>0</v>
      </c>
      <c r="Y281" s="287">
        <v>0</v>
      </c>
      <c r="Z281" s="287">
        <v>0</v>
      </c>
      <c r="AA281" s="287">
        <v>0</v>
      </c>
      <c r="AB281" s="287">
        <v>0</v>
      </c>
      <c r="AC281" s="287">
        <v>0</v>
      </c>
      <c r="AD281" s="287">
        <v>0</v>
      </c>
    </row>
    <row r="282" spans="1:30" x14ac:dyDescent="0.15">
      <c r="A282" s="287">
        <v>4263</v>
      </c>
      <c r="B282" s="287" t="s">
        <v>731</v>
      </c>
      <c r="C282" s="287">
        <v>479600.9</v>
      </c>
      <c r="D282" s="287">
        <v>0</v>
      </c>
      <c r="E282" s="287">
        <v>0</v>
      </c>
      <c r="F282" s="287">
        <v>0</v>
      </c>
      <c r="G282" s="287">
        <v>0</v>
      </c>
      <c r="H282" s="287">
        <v>0</v>
      </c>
      <c r="I282" s="287">
        <v>0</v>
      </c>
      <c r="J282" s="287">
        <v>0</v>
      </c>
      <c r="K282" s="287">
        <v>0</v>
      </c>
      <c r="L282" s="287">
        <v>0</v>
      </c>
      <c r="M282" s="287">
        <v>0</v>
      </c>
      <c r="N282" s="287">
        <v>0</v>
      </c>
      <c r="O282" s="287">
        <v>0</v>
      </c>
      <c r="P282" s="287">
        <v>0</v>
      </c>
      <c r="Q282" s="287">
        <v>0</v>
      </c>
      <c r="R282" s="287">
        <v>0</v>
      </c>
      <c r="S282" s="287">
        <v>0</v>
      </c>
      <c r="T282" s="287">
        <v>0</v>
      </c>
      <c r="U282" s="287">
        <v>418411.53</v>
      </c>
      <c r="V282" s="287">
        <v>0</v>
      </c>
      <c r="W282" s="287">
        <v>0</v>
      </c>
      <c r="X282" s="287">
        <v>0</v>
      </c>
      <c r="Y282" s="287">
        <v>61189.37</v>
      </c>
      <c r="Z282" s="287">
        <v>0</v>
      </c>
      <c r="AA282" s="287">
        <v>0</v>
      </c>
      <c r="AB282" s="287">
        <v>0</v>
      </c>
      <c r="AC282" s="287">
        <v>0</v>
      </c>
      <c r="AD282" s="287">
        <v>0</v>
      </c>
    </row>
    <row r="283" spans="1:30" x14ac:dyDescent="0.15">
      <c r="A283" s="287">
        <v>4270</v>
      </c>
      <c r="B283" s="287" t="s">
        <v>732</v>
      </c>
      <c r="C283" s="287">
        <v>416883.92</v>
      </c>
      <c r="D283" s="287">
        <v>0</v>
      </c>
      <c r="E283" s="287">
        <v>0</v>
      </c>
      <c r="F283" s="287">
        <v>0</v>
      </c>
      <c r="G283" s="287">
        <v>0</v>
      </c>
      <c r="H283" s="287">
        <v>0</v>
      </c>
      <c r="I283" s="287">
        <v>0</v>
      </c>
      <c r="J283" s="287">
        <v>0</v>
      </c>
      <c r="K283" s="287">
        <v>0</v>
      </c>
      <c r="L283" s="287">
        <v>0</v>
      </c>
      <c r="M283" s="287">
        <v>0</v>
      </c>
      <c r="N283" s="287">
        <v>0</v>
      </c>
      <c r="O283" s="287">
        <v>0</v>
      </c>
      <c r="P283" s="287">
        <v>0</v>
      </c>
      <c r="Q283" s="287">
        <v>0</v>
      </c>
      <c r="R283" s="287">
        <v>0</v>
      </c>
      <c r="S283" s="287">
        <v>0</v>
      </c>
      <c r="T283" s="287">
        <v>0</v>
      </c>
      <c r="U283" s="287">
        <v>366481.41</v>
      </c>
      <c r="V283" s="287">
        <v>0</v>
      </c>
      <c r="W283" s="287">
        <v>0</v>
      </c>
      <c r="X283" s="287">
        <v>35512.589999999997</v>
      </c>
      <c r="Y283" s="287">
        <v>14889.92</v>
      </c>
      <c r="Z283" s="287">
        <v>0</v>
      </c>
      <c r="AA283" s="287">
        <v>0</v>
      </c>
      <c r="AB283" s="287">
        <v>0</v>
      </c>
      <c r="AC283" s="287">
        <v>0</v>
      </c>
      <c r="AD283" s="287">
        <v>0</v>
      </c>
    </row>
    <row r="284" spans="1:30" x14ac:dyDescent="0.15">
      <c r="A284" s="287">
        <v>4305</v>
      </c>
      <c r="B284" s="287" t="s">
        <v>733</v>
      </c>
      <c r="C284" s="287">
        <v>1522262.49</v>
      </c>
      <c r="D284" s="287">
        <v>0</v>
      </c>
      <c r="E284" s="287">
        <v>0</v>
      </c>
      <c r="F284" s="287">
        <v>0</v>
      </c>
      <c r="G284" s="287">
        <v>0</v>
      </c>
      <c r="H284" s="287">
        <v>0</v>
      </c>
      <c r="I284" s="287">
        <v>0</v>
      </c>
      <c r="J284" s="287">
        <v>0</v>
      </c>
      <c r="K284" s="287">
        <v>0</v>
      </c>
      <c r="L284" s="287">
        <v>0</v>
      </c>
      <c r="M284" s="287">
        <v>0</v>
      </c>
      <c r="N284" s="287">
        <v>0</v>
      </c>
      <c r="O284" s="287">
        <v>0</v>
      </c>
      <c r="P284" s="287">
        <v>0</v>
      </c>
      <c r="Q284" s="287">
        <v>0</v>
      </c>
      <c r="R284" s="287">
        <v>0</v>
      </c>
      <c r="S284" s="287">
        <v>0</v>
      </c>
      <c r="T284" s="287">
        <v>0</v>
      </c>
      <c r="U284" s="287">
        <v>958864.49</v>
      </c>
      <c r="V284" s="287">
        <v>0</v>
      </c>
      <c r="W284" s="287">
        <v>563398</v>
      </c>
      <c r="X284" s="287">
        <v>0</v>
      </c>
      <c r="Y284" s="287">
        <v>0</v>
      </c>
      <c r="Z284" s="287">
        <v>0</v>
      </c>
      <c r="AA284" s="287">
        <v>0</v>
      </c>
      <c r="AB284" s="287">
        <v>0</v>
      </c>
      <c r="AC284" s="287">
        <v>0</v>
      </c>
      <c r="AD284" s="287">
        <v>0</v>
      </c>
    </row>
    <row r="285" spans="1:30" x14ac:dyDescent="0.15">
      <c r="A285" s="287">
        <v>4312</v>
      </c>
      <c r="B285" s="287" t="s">
        <v>734</v>
      </c>
      <c r="C285" s="287">
        <v>2533228.7599999998</v>
      </c>
      <c r="D285" s="287">
        <v>0</v>
      </c>
      <c r="E285" s="287">
        <v>0</v>
      </c>
      <c r="F285" s="287">
        <v>0</v>
      </c>
      <c r="G285" s="287">
        <v>0</v>
      </c>
      <c r="H285" s="287">
        <v>0</v>
      </c>
      <c r="I285" s="287">
        <v>0</v>
      </c>
      <c r="J285" s="287">
        <v>0</v>
      </c>
      <c r="K285" s="287">
        <v>0</v>
      </c>
      <c r="L285" s="287">
        <v>0</v>
      </c>
      <c r="M285" s="287">
        <v>0</v>
      </c>
      <c r="N285" s="287">
        <v>0</v>
      </c>
      <c r="O285" s="287">
        <v>0</v>
      </c>
      <c r="P285" s="287">
        <v>0</v>
      </c>
      <c r="Q285" s="287">
        <v>0</v>
      </c>
      <c r="R285" s="287">
        <v>0</v>
      </c>
      <c r="S285" s="287">
        <v>0</v>
      </c>
      <c r="T285" s="287">
        <v>0</v>
      </c>
      <c r="U285" s="287">
        <v>2433022.7599999998</v>
      </c>
      <c r="V285" s="287">
        <v>100000</v>
      </c>
      <c r="W285" s="287">
        <v>0</v>
      </c>
      <c r="X285" s="287">
        <v>0</v>
      </c>
      <c r="Y285" s="287">
        <v>206</v>
      </c>
      <c r="Z285" s="287">
        <v>0</v>
      </c>
      <c r="AA285" s="287">
        <v>0</v>
      </c>
      <c r="AB285" s="287">
        <v>0</v>
      </c>
      <c r="AC285" s="287">
        <v>0</v>
      </c>
      <c r="AD285" s="287">
        <v>0</v>
      </c>
    </row>
    <row r="286" spans="1:30" x14ac:dyDescent="0.15">
      <c r="A286" s="287">
        <v>4330</v>
      </c>
      <c r="B286" s="287" t="s">
        <v>735</v>
      </c>
      <c r="C286" s="287">
        <v>204199.67999999999</v>
      </c>
      <c r="D286" s="287">
        <v>0</v>
      </c>
      <c r="E286" s="287">
        <v>0</v>
      </c>
      <c r="F286" s="287">
        <v>0</v>
      </c>
      <c r="G286" s="287">
        <v>0</v>
      </c>
      <c r="H286" s="287">
        <v>0</v>
      </c>
      <c r="I286" s="287">
        <v>0</v>
      </c>
      <c r="J286" s="287">
        <v>0</v>
      </c>
      <c r="K286" s="287">
        <v>0</v>
      </c>
      <c r="L286" s="287">
        <v>0</v>
      </c>
      <c r="M286" s="287">
        <v>0</v>
      </c>
      <c r="N286" s="287">
        <v>0</v>
      </c>
      <c r="O286" s="287">
        <v>0</v>
      </c>
      <c r="P286" s="287">
        <v>0</v>
      </c>
      <c r="Q286" s="287">
        <v>0</v>
      </c>
      <c r="R286" s="287">
        <v>0</v>
      </c>
      <c r="S286" s="287">
        <v>0</v>
      </c>
      <c r="T286" s="287">
        <v>0</v>
      </c>
      <c r="U286" s="287">
        <v>142714.19</v>
      </c>
      <c r="V286" s="287">
        <v>0</v>
      </c>
      <c r="W286" s="287">
        <v>0</v>
      </c>
      <c r="X286" s="287">
        <v>61485.49</v>
      </c>
      <c r="Y286" s="287">
        <v>0</v>
      </c>
      <c r="Z286" s="287">
        <v>0</v>
      </c>
      <c r="AA286" s="287">
        <v>0</v>
      </c>
      <c r="AB286" s="287">
        <v>0</v>
      </c>
      <c r="AC286" s="287">
        <v>0</v>
      </c>
      <c r="AD286" s="287">
        <v>0</v>
      </c>
    </row>
    <row r="287" spans="1:30" x14ac:dyDescent="0.15">
      <c r="A287" s="287">
        <v>4347</v>
      </c>
      <c r="B287" s="287" t="s">
        <v>736</v>
      </c>
      <c r="C287" s="287">
        <v>851332.13</v>
      </c>
      <c r="D287" s="287">
        <v>0</v>
      </c>
      <c r="E287" s="287">
        <v>0</v>
      </c>
      <c r="F287" s="287">
        <v>0</v>
      </c>
      <c r="G287" s="287">
        <v>0</v>
      </c>
      <c r="H287" s="287">
        <v>0</v>
      </c>
      <c r="I287" s="287">
        <v>0</v>
      </c>
      <c r="J287" s="287">
        <v>0</v>
      </c>
      <c r="K287" s="287">
        <v>0</v>
      </c>
      <c r="L287" s="287">
        <v>0</v>
      </c>
      <c r="M287" s="287">
        <v>0</v>
      </c>
      <c r="N287" s="287">
        <v>0</v>
      </c>
      <c r="O287" s="287">
        <v>0</v>
      </c>
      <c r="P287" s="287">
        <v>0</v>
      </c>
      <c r="Q287" s="287">
        <v>0</v>
      </c>
      <c r="R287" s="287">
        <v>0</v>
      </c>
      <c r="S287" s="287">
        <v>0</v>
      </c>
      <c r="T287" s="287">
        <v>0</v>
      </c>
      <c r="U287" s="287">
        <v>851332.13</v>
      </c>
      <c r="V287" s="287">
        <v>0</v>
      </c>
      <c r="W287" s="287">
        <v>0</v>
      </c>
      <c r="X287" s="287">
        <v>0</v>
      </c>
      <c r="Y287" s="287">
        <v>0</v>
      </c>
      <c r="Z287" s="287">
        <v>0</v>
      </c>
      <c r="AA287" s="287">
        <v>0</v>
      </c>
      <c r="AB287" s="287">
        <v>0</v>
      </c>
      <c r="AC287" s="287">
        <v>0</v>
      </c>
      <c r="AD287" s="287">
        <v>0</v>
      </c>
    </row>
    <row r="288" spans="1:30" x14ac:dyDescent="0.15">
      <c r="A288" s="287">
        <v>4368</v>
      </c>
      <c r="B288" s="287" t="s">
        <v>737</v>
      </c>
      <c r="C288" s="287">
        <v>630420.53</v>
      </c>
      <c r="D288" s="287">
        <v>0</v>
      </c>
      <c r="E288" s="287">
        <v>0</v>
      </c>
      <c r="F288" s="287">
        <v>0</v>
      </c>
      <c r="G288" s="287">
        <v>0</v>
      </c>
      <c r="H288" s="287">
        <v>0</v>
      </c>
      <c r="I288" s="287">
        <v>0</v>
      </c>
      <c r="J288" s="287">
        <v>0</v>
      </c>
      <c r="K288" s="287">
        <v>215.08</v>
      </c>
      <c r="L288" s="287">
        <v>0</v>
      </c>
      <c r="M288" s="287">
        <v>0</v>
      </c>
      <c r="N288" s="287">
        <v>0</v>
      </c>
      <c r="O288" s="287">
        <v>0</v>
      </c>
      <c r="P288" s="287">
        <v>0</v>
      </c>
      <c r="Q288" s="287">
        <v>0</v>
      </c>
      <c r="R288" s="287">
        <v>0</v>
      </c>
      <c r="S288" s="287">
        <v>0</v>
      </c>
      <c r="T288" s="287">
        <v>0</v>
      </c>
      <c r="U288" s="287">
        <v>551463.99</v>
      </c>
      <c r="V288" s="287">
        <v>53956.54</v>
      </c>
      <c r="W288" s="287">
        <v>25000</v>
      </c>
      <c r="X288" s="287">
        <v>0</v>
      </c>
      <c r="Y288" s="287">
        <v>0</v>
      </c>
      <c r="Z288" s="287">
        <v>215.08</v>
      </c>
      <c r="AA288" s="287">
        <v>0</v>
      </c>
      <c r="AB288" s="287">
        <v>0</v>
      </c>
      <c r="AC288" s="287">
        <v>0</v>
      </c>
      <c r="AD288" s="287">
        <v>0</v>
      </c>
    </row>
    <row r="289" spans="1:30" x14ac:dyDescent="0.15">
      <c r="A289" s="287">
        <v>4375</v>
      </c>
      <c r="B289" s="287" t="s">
        <v>738</v>
      </c>
      <c r="C289" s="287">
        <v>537492.91</v>
      </c>
      <c r="D289" s="287">
        <v>0</v>
      </c>
      <c r="E289" s="287">
        <v>0</v>
      </c>
      <c r="F289" s="287">
        <v>0</v>
      </c>
      <c r="G289" s="287">
        <v>0</v>
      </c>
      <c r="H289" s="287">
        <v>0</v>
      </c>
      <c r="I289" s="287">
        <v>0</v>
      </c>
      <c r="J289" s="287">
        <v>0</v>
      </c>
      <c r="K289" s="287">
        <v>0</v>
      </c>
      <c r="L289" s="287">
        <v>0</v>
      </c>
      <c r="M289" s="287">
        <v>0</v>
      </c>
      <c r="N289" s="287">
        <v>0</v>
      </c>
      <c r="O289" s="287">
        <v>0</v>
      </c>
      <c r="P289" s="287">
        <v>0</v>
      </c>
      <c r="Q289" s="287">
        <v>0</v>
      </c>
      <c r="R289" s="287">
        <v>0</v>
      </c>
      <c r="S289" s="287">
        <v>0</v>
      </c>
      <c r="T289" s="287">
        <v>0</v>
      </c>
      <c r="U289" s="287">
        <v>537492.91</v>
      </c>
      <c r="V289" s="287">
        <v>0</v>
      </c>
      <c r="W289" s="287">
        <v>0</v>
      </c>
      <c r="X289" s="287">
        <v>0</v>
      </c>
      <c r="Y289" s="287">
        <v>0</v>
      </c>
      <c r="Z289" s="287">
        <v>0</v>
      </c>
      <c r="AA289" s="287">
        <v>0</v>
      </c>
      <c r="AB289" s="287">
        <v>0</v>
      </c>
      <c r="AC289" s="287">
        <v>0</v>
      </c>
      <c r="AD289" s="287">
        <v>0</v>
      </c>
    </row>
    <row r="290" spans="1:30" x14ac:dyDescent="0.15">
      <c r="A290" s="287">
        <v>4389</v>
      </c>
      <c r="B290" s="287" t="s">
        <v>739</v>
      </c>
      <c r="C290" s="287">
        <v>1794947.44</v>
      </c>
      <c r="D290" s="287">
        <v>0</v>
      </c>
      <c r="E290" s="287">
        <v>0</v>
      </c>
      <c r="F290" s="287">
        <v>0</v>
      </c>
      <c r="G290" s="287">
        <v>0</v>
      </c>
      <c r="H290" s="287">
        <v>0</v>
      </c>
      <c r="I290" s="287">
        <v>0</v>
      </c>
      <c r="J290" s="287">
        <v>0</v>
      </c>
      <c r="K290" s="287">
        <v>0</v>
      </c>
      <c r="L290" s="287">
        <v>0</v>
      </c>
      <c r="M290" s="287">
        <v>0</v>
      </c>
      <c r="N290" s="287">
        <v>0</v>
      </c>
      <c r="O290" s="287">
        <v>0</v>
      </c>
      <c r="P290" s="287">
        <v>0</v>
      </c>
      <c r="Q290" s="287">
        <v>0</v>
      </c>
      <c r="R290" s="287">
        <v>0</v>
      </c>
      <c r="S290" s="287">
        <v>0</v>
      </c>
      <c r="T290" s="287">
        <v>0</v>
      </c>
      <c r="U290" s="287">
        <v>1653537.65</v>
      </c>
      <c r="V290" s="287">
        <v>141409.79</v>
      </c>
      <c r="W290" s="287">
        <v>0</v>
      </c>
      <c r="X290" s="287">
        <v>0</v>
      </c>
      <c r="Y290" s="287">
        <v>0</v>
      </c>
      <c r="Z290" s="287">
        <v>0</v>
      </c>
      <c r="AA290" s="287">
        <v>0</v>
      </c>
      <c r="AB290" s="287">
        <v>0</v>
      </c>
      <c r="AC290" s="287">
        <v>0</v>
      </c>
      <c r="AD290" s="287">
        <v>0</v>
      </c>
    </row>
    <row r="291" spans="1:30" x14ac:dyDescent="0.15">
      <c r="A291" s="287">
        <v>4459</v>
      </c>
      <c r="B291" s="287" t="s">
        <v>740</v>
      </c>
      <c r="C291" s="287">
        <v>214269.24</v>
      </c>
      <c r="D291" s="287">
        <v>0</v>
      </c>
      <c r="E291" s="287">
        <v>0</v>
      </c>
      <c r="F291" s="287">
        <v>0</v>
      </c>
      <c r="G291" s="287">
        <v>0</v>
      </c>
      <c r="H291" s="287">
        <v>0</v>
      </c>
      <c r="I291" s="287">
        <v>0</v>
      </c>
      <c r="J291" s="287">
        <v>0</v>
      </c>
      <c r="K291" s="287">
        <v>0</v>
      </c>
      <c r="L291" s="287">
        <v>0</v>
      </c>
      <c r="M291" s="287">
        <v>0</v>
      </c>
      <c r="N291" s="287">
        <v>0</v>
      </c>
      <c r="O291" s="287">
        <v>0</v>
      </c>
      <c r="P291" s="287">
        <v>0</v>
      </c>
      <c r="Q291" s="287">
        <v>0</v>
      </c>
      <c r="R291" s="287">
        <v>0</v>
      </c>
      <c r="S291" s="287">
        <v>0</v>
      </c>
      <c r="T291" s="287">
        <v>0</v>
      </c>
      <c r="U291" s="287">
        <v>214269.24</v>
      </c>
      <c r="V291" s="287">
        <v>0</v>
      </c>
      <c r="W291" s="287">
        <v>0</v>
      </c>
      <c r="X291" s="287">
        <v>0</v>
      </c>
      <c r="Y291" s="287">
        <v>0</v>
      </c>
      <c r="Z291" s="287">
        <v>0</v>
      </c>
      <c r="AA291" s="287">
        <v>0</v>
      </c>
      <c r="AB291" s="287">
        <v>0</v>
      </c>
      <c r="AC291" s="287">
        <v>0</v>
      </c>
      <c r="AD291" s="287">
        <v>0</v>
      </c>
    </row>
    <row r="292" spans="1:30" x14ac:dyDescent="0.15">
      <c r="A292" s="287">
        <v>4473</v>
      </c>
      <c r="B292" s="287" t="s">
        <v>741</v>
      </c>
      <c r="C292" s="287">
        <v>2583087.54</v>
      </c>
      <c r="D292" s="287">
        <v>0</v>
      </c>
      <c r="E292" s="287">
        <v>0</v>
      </c>
      <c r="F292" s="287">
        <v>0</v>
      </c>
      <c r="G292" s="287">
        <v>0</v>
      </c>
      <c r="H292" s="287">
        <v>0</v>
      </c>
      <c r="I292" s="287">
        <v>0</v>
      </c>
      <c r="J292" s="287">
        <v>0</v>
      </c>
      <c r="K292" s="287">
        <v>0</v>
      </c>
      <c r="L292" s="287">
        <v>0</v>
      </c>
      <c r="M292" s="287">
        <v>0</v>
      </c>
      <c r="N292" s="287">
        <v>0</v>
      </c>
      <c r="O292" s="287">
        <v>0</v>
      </c>
      <c r="P292" s="287">
        <v>0</v>
      </c>
      <c r="Q292" s="287">
        <v>0</v>
      </c>
      <c r="R292" s="287">
        <v>0</v>
      </c>
      <c r="S292" s="287">
        <v>0</v>
      </c>
      <c r="T292" s="287">
        <v>0</v>
      </c>
      <c r="U292" s="287">
        <v>2583087.54</v>
      </c>
      <c r="V292" s="287">
        <v>0</v>
      </c>
      <c r="W292" s="287">
        <v>0</v>
      </c>
      <c r="X292" s="287">
        <v>0</v>
      </c>
      <c r="Y292" s="287">
        <v>0</v>
      </c>
      <c r="Z292" s="287">
        <v>0</v>
      </c>
      <c r="AA292" s="287">
        <v>0</v>
      </c>
      <c r="AB292" s="287">
        <v>0</v>
      </c>
      <c r="AC292" s="287">
        <v>0</v>
      </c>
      <c r="AD292" s="287">
        <v>0</v>
      </c>
    </row>
    <row r="293" spans="1:30" x14ac:dyDescent="0.15">
      <c r="A293" s="287">
        <v>4501</v>
      </c>
      <c r="B293" s="287" t="s">
        <v>742</v>
      </c>
      <c r="C293" s="287">
        <v>3540084.99</v>
      </c>
      <c r="D293" s="287">
        <v>0</v>
      </c>
      <c r="E293" s="287">
        <v>12500</v>
      </c>
      <c r="F293" s="287">
        <v>0</v>
      </c>
      <c r="G293" s="287">
        <v>0</v>
      </c>
      <c r="H293" s="287">
        <v>0</v>
      </c>
      <c r="I293" s="287">
        <v>0</v>
      </c>
      <c r="J293" s="287">
        <v>0</v>
      </c>
      <c r="K293" s="287">
        <v>0</v>
      </c>
      <c r="L293" s="287">
        <v>0</v>
      </c>
      <c r="M293" s="287">
        <v>0</v>
      </c>
      <c r="N293" s="287">
        <v>0</v>
      </c>
      <c r="O293" s="287">
        <v>0</v>
      </c>
      <c r="P293" s="287">
        <v>0</v>
      </c>
      <c r="Q293" s="287">
        <v>0</v>
      </c>
      <c r="R293" s="287">
        <v>0</v>
      </c>
      <c r="S293" s="287">
        <v>12500</v>
      </c>
      <c r="T293" s="287">
        <v>0</v>
      </c>
      <c r="U293" s="287">
        <v>2341632.9900000002</v>
      </c>
      <c r="V293" s="287">
        <v>0</v>
      </c>
      <c r="W293" s="287">
        <v>1198452</v>
      </c>
      <c r="X293" s="287">
        <v>0</v>
      </c>
      <c r="Y293" s="287">
        <v>0</v>
      </c>
      <c r="Z293" s="287">
        <v>0</v>
      </c>
      <c r="AA293" s="287">
        <v>0</v>
      </c>
      <c r="AB293" s="287">
        <v>0</v>
      </c>
      <c r="AC293" s="287">
        <v>0</v>
      </c>
      <c r="AD293" s="287">
        <v>0</v>
      </c>
    </row>
    <row r="294" spans="1:30" x14ac:dyDescent="0.15">
      <c r="A294" s="287">
        <v>4508</v>
      </c>
      <c r="B294" s="287" t="s">
        <v>743</v>
      </c>
      <c r="C294" s="287">
        <v>343014.68</v>
      </c>
      <c r="D294" s="287">
        <v>0</v>
      </c>
      <c r="E294" s="287">
        <v>0</v>
      </c>
      <c r="F294" s="287">
        <v>0</v>
      </c>
      <c r="G294" s="287">
        <v>0</v>
      </c>
      <c r="H294" s="287">
        <v>0</v>
      </c>
      <c r="I294" s="287">
        <v>0</v>
      </c>
      <c r="J294" s="287">
        <v>0</v>
      </c>
      <c r="K294" s="287">
        <v>0</v>
      </c>
      <c r="L294" s="287">
        <v>0</v>
      </c>
      <c r="M294" s="287">
        <v>0</v>
      </c>
      <c r="N294" s="287">
        <v>0</v>
      </c>
      <c r="O294" s="287">
        <v>0</v>
      </c>
      <c r="P294" s="287">
        <v>0</v>
      </c>
      <c r="Q294" s="287">
        <v>0</v>
      </c>
      <c r="R294" s="287">
        <v>0</v>
      </c>
      <c r="S294" s="287">
        <v>0</v>
      </c>
      <c r="T294" s="287">
        <v>0</v>
      </c>
      <c r="U294" s="287">
        <v>340042.69</v>
      </c>
      <c r="V294" s="287">
        <v>0</v>
      </c>
      <c r="W294" s="287">
        <v>0</v>
      </c>
      <c r="X294" s="287">
        <v>2971.99</v>
      </c>
      <c r="Y294" s="287">
        <v>0</v>
      </c>
      <c r="Z294" s="287">
        <v>0</v>
      </c>
      <c r="AA294" s="287">
        <v>0</v>
      </c>
      <c r="AB294" s="287">
        <v>0</v>
      </c>
      <c r="AC294" s="287">
        <v>0</v>
      </c>
      <c r="AD294" s="287">
        <v>0</v>
      </c>
    </row>
    <row r="295" spans="1:30" x14ac:dyDescent="0.15">
      <c r="A295" s="287">
        <v>4515</v>
      </c>
      <c r="B295" s="287" t="s">
        <v>744</v>
      </c>
      <c r="C295" s="287">
        <v>3835493.17</v>
      </c>
      <c r="D295" s="287">
        <v>0</v>
      </c>
      <c r="E295" s="287">
        <v>0</v>
      </c>
      <c r="F295" s="287">
        <v>0</v>
      </c>
      <c r="G295" s="287">
        <v>0</v>
      </c>
      <c r="H295" s="287">
        <v>0</v>
      </c>
      <c r="I295" s="287">
        <v>0</v>
      </c>
      <c r="J295" s="287">
        <v>0</v>
      </c>
      <c r="K295" s="287">
        <v>0</v>
      </c>
      <c r="L295" s="287">
        <v>0</v>
      </c>
      <c r="M295" s="287">
        <v>1000</v>
      </c>
      <c r="N295" s="287">
        <v>0</v>
      </c>
      <c r="O295" s="287">
        <v>0</v>
      </c>
      <c r="P295" s="287">
        <v>0</v>
      </c>
      <c r="Q295" s="287">
        <v>0</v>
      </c>
      <c r="R295" s="287">
        <v>0</v>
      </c>
      <c r="S295" s="287">
        <v>0</v>
      </c>
      <c r="T295" s="287">
        <v>0</v>
      </c>
      <c r="U295" s="287">
        <v>3523791.17</v>
      </c>
      <c r="V295" s="287">
        <v>258702</v>
      </c>
      <c r="W295" s="287">
        <v>50000</v>
      </c>
      <c r="X295" s="287">
        <v>0</v>
      </c>
      <c r="Y295" s="287">
        <v>3000</v>
      </c>
      <c r="Z295" s="287">
        <v>1000</v>
      </c>
      <c r="AA295" s="287">
        <v>0</v>
      </c>
      <c r="AB295" s="287">
        <v>0</v>
      </c>
      <c r="AC295" s="287">
        <v>0</v>
      </c>
      <c r="AD295" s="287">
        <v>0</v>
      </c>
    </row>
    <row r="296" spans="1:30" x14ac:dyDescent="0.15">
      <c r="A296" s="287">
        <v>4522</v>
      </c>
      <c r="B296" s="287" t="s">
        <v>745</v>
      </c>
      <c r="C296" s="287">
        <v>443148.1</v>
      </c>
      <c r="D296" s="287">
        <v>0</v>
      </c>
      <c r="E296" s="287">
        <v>0</v>
      </c>
      <c r="F296" s="287">
        <v>0</v>
      </c>
      <c r="G296" s="287">
        <v>0</v>
      </c>
      <c r="H296" s="287">
        <v>0</v>
      </c>
      <c r="I296" s="287">
        <v>0</v>
      </c>
      <c r="J296" s="287">
        <v>0</v>
      </c>
      <c r="K296" s="287">
        <v>0</v>
      </c>
      <c r="L296" s="287">
        <v>0</v>
      </c>
      <c r="M296" s="287">
        <v>0</v>
      </c>
      <c r="N296" s="287">
        <v>0</v>
      </c>
      <c r="O296" s="287">
        <v>0</v>
      </c>
      <c r="P296" s="287">
        <v>0</v>
      </c>
      <c r="Q296" s="287">
        <v>0</v>
      </c>
      <c r="R296" s="287">
        <v>0</v>
      </c>
      <c r="S296" s="287">
        <v>0</v>
      </c>
      <c r="T296" s="287">
        <v>0</v>
      </c>
      <c r="U296" s="287">
        <v>309360.23</v>
      </c>
      <c r="V296" s="287">
        <v>0</v>
      </c>
      <c r="W296" s="287">
        <v>0</v>
      </c>
      <c r="X296" s="287">
        <v>53568.61</v>
      </c>
      <c r="Y296" s="287">
        <v>80219.259999999995</v>
      </c>
      <c r="Z296" s="287">
        <v>0</v>
      </c>
      <c r="AA296" s="287">
        <v>0</v>
      </c>
      <c r="AB296" s="287">
        <v>0</v>
      </c>
      <c r="AC296" s="287">
        <v>0</v>
      </c>
      <c r="AD296" s="287">
        <v>0</v>
      </c>
    </row>
    <row r="297" spans="1:30" x14ac:dyDescent="0.15">
      <c r="A297" s="287">
        <v>4529</v>
      </c>
      <c r="B297" s="287" t="s">
        <v>746</v>
      </c>
      <c r="C297" s="287">
        <v>450847.3</v>
      </c>
      <c r="D297" s="287">
        <v>0</v>
      </c>
      <c r="E297" s="287">
        <v>0</v>
      </c>
      <c r="F297" s="287">
        <v>0</v>
      </c>
      <c r="G297" s="287">
        <v>0</v>
      </c>
      <c r="H297" s="287">
        <v>0</v>
      </c>
      <c r="I297" s="287">
        <v>0</v>
      </c>
      <c r="J297" s="287">
        <v>0</v>
      </c>
      <c r="K297" s="287">
        <v>0</v>
      </c>
      <c r="L297" s="287">
        <v>0</v>
      </c>
      <c r="M297" s="287">
        <v>0</v>
      </c>
      <c r="N297" s="287">
        <v>0</v>
      </c>
      <c r="O297" s="287">
        <v>0</v>
      </c>
      <c r="P297" s="287">
        <v>0</v>
      </c>
      <c r="Q297" s="287">
        <v>0</v>
      </c>
      <c r="R297" s="287">
        <v>0</v>
      </c>
      <c r="S297" s="287">
        <v>0</v>
      </c>
      <c r="T297" s="287">
        <v>0</v>
      </c>
      <c r="U297" s="287">
        <v>446267.1</v>
      </c>
      <c r="V297" s="287">
        <v>0</v>
      </c>
      <c r="W297" s="287">
        <v>0</v>
      </c>
      <c r="X297" s="287">
        <v>4580.2</v>
      </c>
      <c r="Y297" s="287">
        <v>0</v>
      </c>
      <c r="Z297" s="287">
        <v>0</v>
      </c>
      <c r="AA297" s="287">
        <v>0</v>
      </c>
      <c r="AB297" s="287">
        <v>0</v>
      </c>
      <c r="AC297" s="287">
        <v>0</v>
      </c>
      <c r="AD297" s="287">
        <v>0</v>
      </c>
    </row>
    <row r="298" spans="1:30" x14ac:dyDescent="0.15">
      <c r="A298" s="287">
        <v>4536</v>
      </c>
      <c r="B298" s="287" t="s">
        <v>747</v>
      </c>
      <c r="C298" s="287">
        <v>1031098.47</v>
      </c>
      <c r="D298" s="287">
        <v>0</v>
      </c>
      <c r="E298" s="287">
        <v>0</v>
      </c>
      <c r="F298" s="287">
        <v>0</v>
      </c>
      <c r="G298" s="287">
        <v>0</v>
      </c>
      <c r="H298" s="287">
        <v>0</v>
      </c>
      <c r="I298" s="287">
        <v>0</v>
      </c>
      <c r="J298" s="287">
        <v>0</v>
      </c>
      <c r="K298" s="287">
        <v>0</v>
      </c>
      <c r="L298" s="287">
        <v>0</v>
      </c>
      <c r="M298" s="287">
        <v>0</v>
      </c>
      <c r="N298" s="287">
        <v>0</v>
      </c>
      <c r="O298" s="287">
        <v>0</v>
      </c>
      <c r="P298" s="287">
        <v>0</v>
      </c>
      <c r="Q298" s="287">
        <v>0</v>
      </c>
      <c r="R298" s="287">
        <v>0</v>
      </c>
      <c r="S298" s="287">
        <v>0</v>
      </c>
      <c r="T298" s="287">
        <v>0</v>
      </c>
      <c r="U298" s="287">
        <v>1001098.47</v>
      </c>
      <c r="V298" s="287">
        <v>0</v>
      </c>
      <c r="W298" s="287">
        <v>30000</v>
      </c>
      <c r="X298" s="287">
        <v>0</v>
      </c>
      <c r="Y298" s="287">
        <v>0</v>
      </c>
      <c r="Z298" s="287">
        <v>0</v>
      </c>
      <c r="AA298" s="287">
        <v>0</v>
      </c>
      <c r="AB298" s="287">
        <v>0</v>
      </c>
      <c r="AC298" s="287">
        <v>0</v>
      </c>
      <c r="AD298" s="287">
        <v>0</v>
      </c>
    </row>
    <row r="299" spans="1:30" x14ac:dyDescent="0.15">
      <c r="A299" s="287">
        <v>4543</v>
      </c>
      <c r="B299" s="287" t="s">
        <v>748</v>
      </c>
      <c r="C299" s="287">
        <v>1597589.1</v>
      </c>
      <c r="D299" s="287">
        <v>0</v>
      </c>
      <c r="E299" s="287">
        <v>0</v>
      </c>
      <c r="F299" s="287">
        <v>0</v>
      </c>
      <c r="G299" s="287">
        <v>0</v>
      </c>
      <c r="H299" s="287">
        <v>0</v>
      </c>
      <c r="I299" s="287">
        <v>0</v>
      </c>
      <c r="J299" s="287">
        <v>0</v>
      </c>
      <c r="K299" s="287">
        <v>0</v>
      </c>
      <c r="L299" s="287">
        <v>0</v>
      </c>
      <c r="M299" s="287">
        <v>0</v>
      </c>
      <c r="N299" s="287">
        <v>0</v>
      </c>
      <c r="O299" s="287">
        <v>0</v>
      </c>
      <c r="P299" s="287">
        <v>0</v>
      </c>
      <c r="Q299" s="287">
        <v>0</v>
      </c>
      <c r="R299" s="287">
        <v>0</v>
      </c>
      <c r="S299" s="287">
        <v>0</v>
      </c>
      <c r="T299" s="287">
        <v>0</v>
      </c>
      <c r="U299" s="287">
        <v>1597589.1</v>
      </c>
      <c r="V299" s="287">
        <v>0</v>
      </c>
      <c r="W299" s="287">
        <v>0</v>
      </c>
      <c r="X299" s="287">
        <v>0</v>
      </c>
      <c r="Y299" s="287">
        <v>0</v>
      </c>
      <c r="Z299" s="287">
        <v>0</v>
      </c>
      <c r="AA299" s="287">
        <v>0</v>
      </c>
      <c r="AB299" s="287">
        <v>0</v>
      </c>
      <c r="AC299" s="287">
        <v>0</v>
      </c>
      <c r="AD299" s="287">
        <v>0</v>
      </c>
    </row>
    <row r="300" spans="1:30" x14ac:dyDescent="0.15">
      <c r="A300" s="287">
        <v>4557</v>
      </c>
      <c r="B300" s="287" t="s">
        <v>749</v>
      </c>
      <c r="C300" s="287">
        <v>534167.19999999995</v>
      </c>
      <c r="D300" s="287">
        <v>0</v>
      </c>
      <c r="E300" s="287">
        <v>0</v>
      </c>
      <c r="F300" s="287">
        <v>0</v>
      </c>
      <c r="G300" s="287">
        <v>0</v>
      </c>
      <c r="H300" s="287">
        <v>0</v>
      </c>
      <c r="I300" s="287">
        <v>0</v>
      </c>
      <c r="J300" s="287">
        <v>0</v>
      </c>
      <c r="K300" s="287">
        <v>0</v>
      </c>
      <c r="L300" s="287">
        <v>0</v>
      </c>
      <c r="M300" s="287">
        <v>0</v>
      </c>
      <c r="N300" s="287">
        <v>0</v>
      </c>
      <c r="O300" s="287">
        <v>0</v>
      </c>
      <c r="P300" s="287">
        <v>0</v>
      </c>
      <c r="Q300" s="287">
        <v>0</v>
      </c>
      <c r="R300" s="287">
        <v>0</v>
      </c>
      <c r="S300" s="287">
        <v>0</v>
      </c>
      <c r="T300" s="287">
        <v>0</v>
      </c>
      <c r="U300" s="287">
        <v>369767.2</v>
      </c>
      <c r="V300" s="287">
        <v>114400</v>
      </c>
      <c r="W300" s="287">
        <v>50000</v>
      </c>
      <c r="X300" s="287">
        <v>0</v>
      </c>
      <c r="Y300" s="287">
        <v>0</v>
      </c>
      <c r="Z300" s="287">
        <v>0</v>
      </c>
      <c r="AA300" s="287">
        <v>0</v>
      </c>
      <c r="AB300" s="287">
        <v>0</v>
      </c>
      <c r="AC300" s="287">
        <v>0</v>
      </c>
      <c r="AD300" s="287">
        <v>0</v>
      </c>
    </row>
    <row r="301" spans="1:30" x14ac:dyDescent="0.15">
      <c r="A301" s="287">
        <v>4571</v>
      </c>
      <c r="B301" s="287" t="s">
        <v>750</v>
      </c>
      <c r="C301" s="287">
        <v>568840.92000000004</v>
      </c>
      <c r="D301" s="287">
        <v>0</v>
      </c>
      <c r="E301" s="287">
        <v>0</v>
      </c>
      <c r="F301" s="287">
        <v>0</v>
      </c>
      <c r="G301" s="287">
        <v>0</v>
      </c>
      <c r="H301" s="287">
        <v>0</v>
      </c>
      <c r="I301" s="287">
        <v>0</v>
      </c>
      <c r="J301" s="287">
        <v>0</v>
      </c>
      <c r="K301" s="287">
        <v>0</v>
      </c>
      <c r="L301" s="287">
        <v>0</v>
      </c>
      <c r="M301" s="287">
        <v>0</v>
      </c>
      <c r="N301" s="287">
        <v>0</v>
      </c>
      <c r="O301" s="287">
        <v>7.0000000000000007E-2</v>
      </c>
      <c r="P301" s="287">
        <v>0</v>
      </c>
      <c r="Q301" s="287">
        <v>0</v>
      </c>
      <c r="R301" s="287">
        <v>0</v>
      </c>
      <c r="S301" s="287">
        <v>0</v>
      </c>
      <c r="T301" s="287">
        <v>0</v>
      </c>
      <c r="U301" s="287">
        <v>437431.98</v>
      </c>
      <c r="V301" s="287">
        <v>84812.64</v>
      </c>
      <c r="W301" s="287">
        <v>0</v>
      </c>
      <c r="X301" s="287">
        <v>46596.3</v>
      </c>
      <c r="Y301" s="287">
        <v>0</v>
      </c>
      <c r="Z301" s="287">
        <v>0</v>
      </c>
      <c r="AA301" s="287">
        <v>7.0000000000000007E-2</v>
      </c>
      <c r="AB301" s="287">
        <v>0</v>
      </c>
      <c r="AC301" s="287">
        <v>0</v>
      </c>
      <c r="AD301" s="287">
        <v>0</v>
      </c>
    </row>
    <row r="302" spans="1:30" x14ac:dyDescent="0.15">
      <c r="A302" s="287">
        <v>4578</v>
      </c>
      <c r="B302" s="287" t="s">
        <v>751</v>
      </c>
      <c r="C302" s="287">
        <v>1561785.23</v>
      </c>
      <c r="D302" s="287">
        <v>0</v>
      </c>
      <c r="E302" s="287">
        <v>0</v>
      </c>
      <c r="F302" s="287">
        <v>0</v>
      </c>
      <c r="G302" s="287">
        <v>0</v>
      </c>
      <c r="H302" s="287">
        <v>0</v>
      </c>
      <c r="I302" s="287">
        <v>0</v>
      </c>
      <c r="J302" s="287">
        <v>0</v>
      </c>
      <c r="K302" s="287">
        <v>0</v>
      </c>
      <c r="L302" s="287">
        <v>0</v>
      </c>
      <c r="M302" s="287">
        <v>0</v>
      </c>
      <c r="N302" s="287">
        <v>0</v>
      </c>
      <c r="O302" s="287">
        <v>0</v>
      </c>
      <c r="P302" s="287">
        <v>0</v>
      </c>
      <c r="Q302" s="287">
        <v>0</v>
      </c>
      <c r="R302" s="287">
        <v>0</v>
      </c>
      <c r="S302" s="287">
        <v>0</v>
      </c>
      <c r="T302" s="287">
        <v>0</v>
      </c>
      <c r="U302" s="287">
        <v>1546785.23</v>
      </c>
      <c r="V302" s="287">
        <v>0</v>
      </c>
      <c r="W302" s="287">
        <v>15000</v>
      </c>
      <c r="X302" s="287">
        <v>0</v>
      </c>
      <c r="Y302" s="287">
        <v>0</v>
      </c>
      <c r="Z302" s="287">
        <v>0</v>
      </c>
      <c r="AA302" s="287">
        <v>0</v>
      </c>
      <c r="AB302" s="287">
        <v>0</v>
      </c>
      <c r="AC302" s="287">
        <v>0</v>
      </c>
      <c r="AD302" s="287">
        <v>0</v>
      </c>
    </row>
    <row r="303" spans="1:30" x14ac:dyDescent="0.15">
      <c r="A303" s="287">
        <v>4606</v>
      </c>
      <c r="B303" s="287" t="s">
        <v>752</v>
      </c>
      <c r="C303" s="287">
        <v>325256.09999999998</v>
      </c>
      <c r="D303" s="287">
        <v>0</v>
      </c>
      <c r="E303" s="287">
        <v>0</v>
      </c>
      <c r="F303" s="287">
        <v>0</v>
      </c>
      <c r="G303" s="287">
        <v>0</v>
      </c>
      <c r="H303" s="287">
        <v>0</v>
      </c>
      <c r="I303" s="287">
        <v>0</v>
      </c>
      <c r="J303" s="287">
        <v>0</v>
      </c>
      <c r="K303" s="287">
        <v>0</v>
      </c>
      <c r="L303" s="287">
        <v>0</v>
      </c>
      <c r="M303" s="287">
        <v>0</v>
      </c>
      <c r="N303" s="287">
        <v>0</v>
      </c>
      <c r="O303" s="287">
        <v>0</v>
      </c>
      <c r="P303" s="287">
        <v>0</v>
      </c>
      <c r="Q303" s="287">
        <v>0</v>
      </c>
      <c r="R303" s="287">
        <v>0</v>
      </c>
      <c r="S303" s="287">
        <v>0</v>
      </c>
      <c r="T303" s="287">
        <v>0</v>
      </c>
      <c r="U303" s="287">
        <v>318797.53000000003</v>
      </c>
      <c r="V303" s="287">
        <v>0</v>
      </c>
      <c r="W303" s="287">
        <v>0</v>
      </c>
      <c r="X303" s="287">
        <v>6458.57</v>
      </c>
      <c r="Y303" s="287">
        <v>0</v>
      </c>
      <c r="Z303" s="287">
        <v>0</v>
      </c>
      <c r="AA303" s="287">
        <v>0</v>
      </c>
      <c r="AB303" s="287">
        <v>0</v>
      </c>
      <c r="AC303" s="287">
        <v>0</v>
      </c>
      <c r="AD303" s="287">
        <v>0</v>
      </c>
    </row>
    <row r="304" spans="1:30" x14ac:dyDescent="0.15">
      <c r="A304" s="287">
        <v>4613</v>
      </c>
      <c r="B304" s="287" t="s">
        <v>753</v>
      </c>
      <c r="C304" s="287">
        <v>4237487.26</v>
      </c>
      <c r="D304" s="287">
        <v>0</v>
      </c>
      <c r="E304" s="287">
        <v>0</v>
      </c>
      <c r="F304" s="287">
        <v>0</v>
      </c>
      <c r="G304" s="287">
        <v>0</v>
      </c>
      <c r="H304" s="287">
        <v>0</v>
      </c>
      <c r="I304" s="287">
        <v>3533.56</v>
      </c>
      <c r="J304" s="287">
        <v>0</v>
      </c>
      <c r="K304" s="287">
        <v>0</v>
      </c>
      <c r="L304" s="287">
        <v>0</v>
      </c>
      <c r="M304" s="287">
        <v>0</v>
      </c>
      <c r="N304" s="287">
        <v>0</v>
      </c>
      <c r="O304" s="287">
        <v>0</v>
      </c>
      <c r="P304" s="287">
        <v>0</v>
      </c>
      <c r="Q304" s="287">
        <v>0</v>
      </c>
      <c r="R304" s="287">
        <v>0</v>
      </c>
      <c r="S304" s="287">
        <v>3533.56</v>
      </c>
      <c r="T304" s="287">
        <v>0</v>
      </c>
      <c r="U304" s="287">
        <v>4237487.26</v>
      </c>
      <c r="V304" s="287">
        <v>0</v>
      </c>
      <c r="W304" s="287">
        <v>0</v>
      </c>
      <c r="X304" s="287">
        <v>0</v>
      </c>
      <c r="Y304" s="287">
        <v>0</v>
      </c>
      <c r="Z304" s="287">
        <v>0</v>
      </c>
      <c r="AA304" s="287">
        <v>0</v>
      </c>
      <c r="AB304" s="287">
        <v>0</v>
      </c>
      <c r="AC304" s="287">
        <v>0</v>
      </c>
      <c r="AD304" s="287">
        <v>0</v>
      </c>
    </row>
    <row r="305" spans="1:30" x14ac:dyDescent="0.15">
      <c r="A305" s="287">
        <v>4620</v>
      </c>
      <c r="B305" s="287" t="s">
        <v>754</v>
      </c>
      <c r="C305" s="287">
        <v>33457846.510000002</v>
      </c>
      <c r="D305" s="287">
        <v>0</v>
      </c>
      <c r="E305" s="287">
        <v>0</v>
      </c>
      <c r="F305" s="287">
        <v>0</v>
      </c>
      <c r="G305" s="287">
        <v>0</v>
      </c>
      <c r="H305" s="287">
        <v>0</v>
      </c>
      <c r="I305" s="287">
        <v>0</v>
      </c>
      <c r="J305" s="287">
        <v>13524.56</v>
      </c>
      <c r="K305" s="287">
        <v>16163.01</v>
      </c>
      <c r="L305" s="287">
        <v>0</v>
      </c>
      <c r="M305" s="287">
        <v>0</v>
      </c>
      <c r="N305" s="287">
        <v>0</v>
      </c>
      <c r="O305" s="287">
        <v>0</v>
      </c>
      <c r="P305" s="287">
        <v>0</v>
      </c>
      <c r="Q305" s="287">
        <v>0</v>
      </c>
      <c r="R305" s="287">
        <v>0</v>
      </c>
      <c r="S305" s="287">
        <v>0</v>
      </c>
      <c r="T305" s="287">
        <v>0</v>
      </c>
      <c r="U305" s="287">
        <v>32990846.510000002</v>
      </c>
      <c r="V305" s="287">
        <v>467000</v>
      </c>
      <c r="W305" s="287">
        <v>0</v>
      </c>
      <c r="X305" s="287">
        <v>0</v>
      </c>
      <c r="Y305" s="287">
        <v>0</v>
      </c>
      <c r="Z305" s="287">
        <v>29687.57</v>
      </c>
      <c r="AA305" s="287">
        <v>0</v>
      </c>
      <c r="AB305" s="287">
        <v>0</v>
      </c>
      <c r="AC305" s="287">
        <v>0</v>
      </c>
      <c r="AD305" s="287">
        <v>0</v>
      </c>
    </row>
    <row r="306" spans="1:30" x14ac:dyDescent="0.15">
      <c r="A306" s="287">
        <v>4627</v>
      </c>
      <c r="B306" s="287" t="s">
        <v>755</v>
      </c>
      <c r="C306" s="287">
        <v>617102.16</v>
      </c>
      <c r="D306" s="287">
        <v>0</v>
      </c>
      <c r="E306" s="287">
        <v>0</v>
      </c>
      <c r="F306" s="287">
        <v>0</v>
      </c>
      <c r="G306" s="287">
        <v>0</v>
      </c>
      <c r="H306" s="287">
        <v>0</v>
      </c>
      <c r="I306" s="287">
        <v>0</v>
      </c>
      <c r="J306" s="287">
        <v>0</v>
      </c>
      <c r="K306" s="287">
        <v>0</v>
      </c>
      <c r="L306" s="287">
        <v>0</v>
      </c>
      <c r="M306" s="287">
        <v>0</v>
      </c>
      <c r="N306" s="287">
        <v>0</v>
      </c>
      <c r="O306" s="287">
        <v>0</v>
      </c>
      <c r="P306" s="287">
        <v>0</v>
      </c>
      <c r="Q306" s="287">
        <v>0</v>
      </c>
      <c r="R306" s="287">
        <v>0</v>
      </c>
      <c r="S306" s="287">
        <v>0</v>
      </c>
      <c r="T306" s="287">
        <v>0</v>
      </c>
      <c r="U306" s="287">
        <v>617102.16</v>
      </c>
      <c r="V306" s="287">
        <v>0</v>
      </c>
      <c r="W306" s="287">
        <v>0</v>
      </c>
      <c r="X306" s="287">
        <v>0</v>
      </c>
      <c r="Y306" s="287">
        <v>0</v>
      </c>
      <c r="Z306" s="287">
        <v>0</v>
      </c>
      <c r="AA306" s="287">
        <v>0</v>
      </c>
      <c r="AB306" s="287">
        <v>0</v>
      </c>
      <c r="AC306" s="287">
        <v>0</v>
      </c>
      <c r="AD306" s="287">
        <v>0</v>
      </c>
    </row>
    <row r="307" spans="1:30" x14ac:dyDescent="0.15">
      <c r="A307" s="287">
        <v>4634</v>
      </c>
      <c r="B307" s="287" t="s">
        <v>756</v>
      </c>
      <c r="C307" s="287">
        <v>666940.01</v>
      </c>
      <c r="D307" s="287">
        <v>0</v>
      </c>
      <c r="E307" s="287">
        <v>0</v>
      </c>
      <c r="F307" s="287">
        <v>0</v>
      </c>
      <c r="G307" s="287">
        <v>0</v>
      </c>
      <c r="H307" s="287">
        <v>0</v>
      </c>
      <c r="I307" s="287">
        <v>0</v>
      </c>
      <c r="J307" s="287">
        <v>0</v>
      </c>
      <c r="K307" s="287">
        <v>0</v>
      </c>
      <c r="L307" s="287">
        <v>0</v>
      </c>
      <c r="M307" s="287">
        <v>0</v>
      </c>
      <c r="N307" s="287">
        <v>0</v>
      </c>
      <c r="O307" s="287">
        <v>0</v>
      </c>
      <c r="P307" s="287">
        <v>0</v>
      </c>
      <c r="Q307" s="287">
        <v>0</v>
      </c>
      <c r="R307" s="287">
        <v>0</v>
      </c>
      <c r="S307" s="287">
        <v>0</v>
      </c>
      <c r="T307" s="287">
        <v>0</v>
      </c>
      <c r="U307" s="287">
        <v>517072.94</v>
      </c>
      <c r="V307" s="287">
        <v>0</v>
      </c>
      <c r="W307" s="287">
        <v>100000</v>
      </c>
      <c r="X307" s="287">
        <v>49867.07</v>
      </c>
      <c r="Y307" s="287">
        <v>0</v>
      </c>
      <c r="Z307" s="287">
        <v>0</v>
      </c>
      <c r="AA307" s="287">
        <v>0</v>
      </c>
      <c r="AB307" s="287">
        <v>0</v>
      </c>
      <c r="AC307" s="287">
        <v>0</v>
      </c>
      <c r="AD307" s="287">
        <v>0</v>
      </c>
    </row>
    <row r="308" spans="1:30" x14ac:dyDescent="0.15">
      <c r="A308" s="287">
        <v>4641</v>
      </c>
      <c r="B308" s="287" t="s">
        <v>757</v>
      </c>
      <c r="C308" s="287">
        <v>754033</v>
      </c>
      <c r="D308" s="287">
        <v>0</v>
      </c>
      <c r="E308" s="287">
        <v>0</v>
      </c>
      <c r="F308" s="287">
        <v>0</v>
      </c>
      <c r="G308" s="287">
        <v>0</v>
      </c>
      <c r="H308" s="287">
        <v>0</v>
      </c>
      <c r="I308" s="287">
        <v>0</v>
      </c>
      <c r="J308" s="287">
        <v>0</v>
      </c>
      <c r="K308" s="287">
        <v>0</v>
      </c>
      <c r="L308" s="287">
        <v>0</v>
      </c>
      <c r="M308" s="287">
        <v>0</v>
      </c>
      <c r="N308" s="287">
        <v>0</v>
      </c>
      <c r="O308" s="287">
        <v>0</v>
      </c>
      <c r="P308" s="287">
        <v>0</v>
      </c>
      <c r="Q308" s="287">
        <v>0</v>
      </c>
      <c r="R308" s="287">
        <v>0</v>
      </c>
      <c r="S308" s="287">
        <v>0</v>
      </c>
      <c r="T308" s="287">
        <v>0</v>
      </c>
      <c r="U308" s="287">
        <v>684456.07</v>
      </c>
      <c r="V308" s="287">
        <v>0</v>
      </c>
      <c r="W308" s="287">
        <v>0</v>
      </c>
      <c r="X308" s="287">
        <v>0</v>
      </c>
      <c r="Y308" s="287">
        <v>69576.929999999993</v>
      </c>
      <c r="Z308" s="287">
        <v>0</v>
      </c>
      <c r="AA308" s="287">
        <v>0</v>
      </c>
      <c r="AB308" s="287">
        <v>0</v>
      </c>
      <c r="AC308" s="287">
        <v>0</v>
      </c>
      <c r="AD308" s="287">
        <v>0</v>
      </c>
    </row>
    <row r="309" spans="1:30" x14ac:dyDescent="0.15">
      <c r="A309" s="287">
        <v>4686</v>
      </c>
      <c r="B309" s="287" t="s">
        <v>758</v>
      </c>
      <c r="C309" s="287">
        <v>474994.71</v>
      </c>
      <c r="D309" s="287">
        <v>0</v>
      </c>
      <c r="E309" s="287">
        <v>0</v>
      </c>
      <c r="F309" s="287">
        <v>0</v>
      </c>
      <c r="G309" s="287">
        <v>0</v>
      </c>
      <c r="H309" s="287">
        <v>0</v>
      </c>
      <c r="I309" s="287">
        <v>0</v>
      </c>
      <c r="J309" s="287">
        <v>0</v>
      </c>
      <c r="K309" s="287">
        <v>0</v>
      </c>
      <c r="L309" s="287">
        <v>0</v>
      </c>
      <c r="M309" s="287">
        <v>0</v>
      </c>
      <c r="N309" s="287">
        <v>0</v>
      </c>
      <c r="O309" s="287">
        <v>0</v>
      </c>
      <c r="P309" s="287">
        <v>0</v>
      </c>
      <c r="Q309" s="287">
        <v>0</v>
      </c>
      <c r="R309" s="287">
        <v>0</v>
      </c>
      <c r="S309" s="287">
        <v>0</v>
      </c>
      <c r="T309" s="287">
        <v>0</v>
      </c>
      <c r="U309" s="287">
        <v>474994.71</v>
      </c>
      <c r="V309" s="287">
        <v>0</v>
      </c>
      <c r="W309" s="287">
        <v>0</v>
      </c>
      <c r="X309" s="287">
        <v>0</v>
      </c>
      <c r="Y309" s="287">
        <v>0</v>
      </c>
      <c r="Z309" s="287">
        <v>0</v>
      </c>
      <c r="AA309" s="287">
        <v>0</v>
      </c>
      <c r="AB309" s="287">
        <v>0</v>
      </c>
      <c r="AC309" s="287">
        <v>0</v>
      </c>
      <c r="AD309" s="287">
        <v>0</v>
      </c>
    </row>
    <row r="310" spans="1:30" x14ac:dyDescent="0.15">
      <c r="A310" s="287">
        <v>4690</v>
      </c>
      <c r="B310" s="287" t="s">
        <v>759</v>
      </c>
      <c r="C310" s="287">
        <v>340093.83</v>
      </c>
      <c r="D310" s="287">
        <v>0</v>
      </c>
      <c r="E310" s="287">
        <v>0</v>
      </c>
      <c r="F310" s="287">
        <v>0</v>
      </c>
      <c r="G310" s="287">
        <v>0</v>
      </c>
      <c r="H310" s="287">
        <v>0</v>
      </c>
      <c r="I310" s="287">
        <v>0</v>
      </c>
      <c r="J310" s="287">
        <v>0</v>
      </c>
      <c r="K310" s="287">
        <v>0</v>
      </c>
      <c r="L310" s="287">
        <v>0</v>
      </c>
      <c r="M310" s="287">
        <v>0</v>
      </c>
      <c r="N310" s="287">
        <v>0</v>
      </c>
      <c r="O310" s="287">
        <v>0</v>
      </c>
      <c r="P310" s="287">
        <v>0</v>
      </c>
      <c r="Q310" s="287">
        <v>0</v>
      </c>
      <c r="R310" s="287">
        <v>0</v>
      </c>
      <c r="S310" s="287">
        <v>0</v>
      </c>
      <c r="T310" s="287">
        <v>0</v>
      </c>
      <c r="U310" s="287">
        <v>339539.5</v>
      </c>
      <c r="V310" s="287">
        <v>0</v>
      </c>
      <c r="W310" s="287">
        <v>0</v>
      </c>
      <c r="X310" s="287">
        <v>0</v>
      </c>
      <c r="Y310" s="287">
        <v>554.33000000000004</v>
      </c>
      <c r="Z310" s="287">
        <v>0</v>
      </c>
      <c r="AA310" s="287">
        <v>0</v>
      </c>
      <c r="AB310" s="287">
        <v>0</v>
      </c>
      <c r="AC310" s="287">
        <v>0</v>
      </c>
      <c r="AD310" s="287">
        <v>0</v>
      </c>
    </row>
    <row r="311" spans="1:30" x14ac:dyDescent="0.15">
      <c r="A311" s="287">
        <v>4753</v>
      </c>
      <c r="B311" s="287" t="s">
        <v>760</v>
      </c>
      <c r="C311" s="287">
        <v>3936103.33</v>
      </c>
      <c r="D311" s="287">
        <v>0</v>
      </c>
      <c r="E311" s="287">
        <v>0</v>
      </c>
      <c r="F311" s="287">
        <v>0</v>
      </c>
      <c r="G311" s="287">
        <v>0</v>
      </c>
      <c r="H311" s="287">
        <v>0</v>
      </c>
      <c r="I311" s="287">
        <v>0</v>
      </c>
      <c r="J311" s="287">
        <v>0</v>
      </c>
      <c r="K311" s="287">
        <v>0</v>
      </c>
      <c r="L311" s="287">
        <v>0</v>
      </c>
      <c r="M311" s="287">
        <v>0</v>
      </c>
      <c r="N311" s="287">
        <v>0</v>
      </c>
      <c r="O311" s="287">
        <v>1814.04</v>
      </c>
      <c r="P311" s="287">
        <v>0</v>
      </c>
      <c r="Q311" s="287">
        <v>0</v>
      </c>
      <c r="R311" s="287">
        <v>0</v>
      </c>
      <c r="S311" s="287">
        <v>0</v>
      </c>
      <c r="T311" s="287">
        <v>0</v>
      </c>
      <c r="U311" s="287">
        <v>3896716.07</v>
      </c>
      <c r="V311" s="287">
        <v>0</v>
      </c>
      <c r="W311" s="287">
        <v>0</v>
      </c>
      <c r="X311" s="287">
        <v>39387.26</v>
      </c>
      <c r="Y311" s="287">
        <v>0</v>
      </c>
      <c r="Z311" s="287">
        <v>0</v>
      </c>
      <c r="AA311" s="287">
        <v>1814.04</v>
      </c>
      <c r="AB311" s="287">
        <v>0</v>
      </c>
      <c r="AC311" s="287">
        <v>0</v>
      </c>
      <c r="AD311" s="287">
        <v>0</v>
      </c>
    </row>
    <row r="312" spans="1:30" x14ac:dyDescent="0.15">
      <c r="A312" s="287">
        <v>4760</v>
      </c>
      <c r="B312" s="287" t="s">
        <v>761</v>
      </c>
      <c r="C312" s="287">
        <v>1210043.1399999999</v>
      </c>
      <c r="D312" s="287">
        <v>0</v>
      </c>
      <c r="E312" s="287">
        <v>0</v>
      </c>
      <c r="F312" s="287">
        <v>0</v>
      </c>
      <c r="G312" s="287">
        <v>0</v>
      </c>
      <c r="H312" s="287">
        <v>0</v>
      </c>
      <c r="I312" s="287">
        <v>0</v>
      </c>
      <c r="J312" s="287">
        <v>0</v>
      </c>
      <c r="K312" s="287">
        <v>0</v>
      </c>
      <c r="L312" s="287">
        <v>0</v>
      </c>
      <c r="M312" s="287">
        <v>0</v>
      </c>
      <c r="N312" s="287">
        <v>0</v>
      </c>
      <c r="O312" s="287">
        <v>0</v>
      </c>
      <c r="P312" s="287">
        <v>0</v>
      </c>
      <c r="Q312" s="287">
        <v>0</v>
      </c>
      <c r="R312" s="287">
        <v>0</v>
      </c>
      <c r="S312" s="287">
        <v>0</v>
      </c>
      <c r="T312" s="287">
        <v>0</v>
      </c>
      <c r="U312" s="287">
        <v>481043.14</v>
      </c>
      <c r="V312" s="287">
        <v>0</v>
      </c>
      <c r="W312" s="287">
        <v>729000</v>
      </c>
      <c r="X312" s="287">
        <v>0</v>
      </c>
      <c r="Y312" s="287">
        <v>0</v>
      </c>
      <c r="Z312" s="287">
        <v>0</v>
      </c>
      <c r="AA312" s="287">
        <v>0</v>
      </c>
      <c r="AB312" s="287">
        <v>0</v>
      </c>
      <c r="AC312" s="287">
        <v>0</v>
      </c>
      <c r="AD312" s="287">
        <v>0</v>
      </c>
    </row>
    <row r="313" spans="1:30" x14ac:dyDescent="0.15">
      <c r="A313" s="287">
        <v>4781</v>
      </c>
      <c r="B313" s="287" t="s">
        <v>762</v>
      </c>
      <c r="C313" s="287">
        <v>3100365.47</v>
      </c>
      <c r="D313" s="287">
        <v>0</v>
      </c>
      <c r="E313" s="287">
        <v>0</v>
      </c>
      <c r="F313" s="287">
        <v>0</v>
      </c>
      <c r="G313" s="287">
        <v>23281.33</v>
      </c>
      <c r="H313" s="287">
        <v>0</v>
      </c>
      <c r="I313" s="287">
        <v>0</v>
      </c>
      <c r="J313" s="287">
        <v>0</v>
      </c>
      <c r="K313" s="287">
        <v>0</v>
      </c>
      <c r="L313" s="287">
        <v>0</v>
      </c>
      <c r="M313" s="287">
        <v>0</v>
      </c>
      <c r="N313" s="287">
        <v>0</v>
      </c>
      <c r="O313" s="287">
        <v>0</v>
      </c>
      <c r="P313" s="287">
        <v>0</v>
      </c>
      <c r="Q313" s="287">
        <v>0</v>
      </c>
      <c r="R313" s="287">
        <v>0</v>
      </c>
      <c r="S313" s="287">
        <v>0</v>
      </c>
      <c r="T313" s="287">
        <v>0</v>
      </c>
      <c r="U313" s="287">
        <v>3091065.97</v>
      </c>
      <c r="V313" s="287">
        <v>32580.83</v>
      </c>
      <c r="W313" s="287">
        <v>0</v>
      </c>
      <c r="X313" s="287">
        <v>0</v>
      </c>
      <c r="Y313" s="287">
        <v>0</v>
      </c>
      <c r="Z313" s="287">
        <v>0</v>
      </c>
      <c r="AA313" s="287">
        <v>0</v>
      </c>
      <c r="AB313" s="287">
        <v>0</v>
      </c>
      <c r="AC313" s="287">
        <v>0</v>
      </c>
      <c r="AD313" s="287">
        <v>0</v>
      </c>
    </row>
    <row r="314" spans="1:30" x14ac:dyDescent="0.15">
      <c r="A314" s="287">
        <v>4795</v>
      </c>
      <c r="B314" s="287" t="s">
        <v>763</v>
      </c>
      <c r="C314" s="287">
        <v>410157.28</v>
      </c>
      <c r="D314" s="287">
        <v>0</v>
      </c>
      <c r="E314" s="287">
        <v>0</v>
      </c>
      <c r="F314" s="287">
        <v>0</v>
      </c>
      <c r="G314" s="287">
        <v>0</v>
      </c>
      <c r="H314" s="287">
        <v>0</v>
      </c>
      <c r="I314" s="287">
        <v>0</v>
      </c>
      <c r="J314" s="287">
        <v>0</v>
      </c>
      <c r="K314" s="287">
        <v>0</v>
      </c>
      <c r="L314" s="287">
        <v>0</v>
      </c>
      <c r="M314" s="287">
        <v>0</v>
      </c>
      <c r="N314" s="287">
        <v>0</v>
      </c>
      <c r="O314" s="287">
        <v>0</v>
      </c>
      <c r="P314" s="287">
        <v>0</v>
      </c>
      <c r="Q314" s="287">
        <v>0</v>
      </c>
      <c r="R314" s="287">
        <v>0</v>
      </c>
      <c r="S314" s="287">
        <v>0</v>
      </c>
      <c r="T314" s="287">
        <v>0</v>
      </c>
      <c r="U314" s="287">
        <v>395157.28</v>
      </c>
      <c r="V314" s="287">
        <v>0</v>
      </c>
      <c r="W314" s="287">
        <v>15000</v>
      </c>
      <c r="X314" s="287">
        <v>0</v>
      </c>
      <c r="Y314" s="287">
        <v>0</v>
      </c>
      <c r="Z314" s="287">
        <v>0</v>
      </c>
      <c r="AA314" s="287">
        <v>0</v>
      </c>
      <c r="AB314" s="287">
        <v>0</v>
      </c>
      <c r="AC314" s="287">
        <v>0</v>
      </c>
      <c r="AD314" s="287">
        <v>0</v>
      </c>
    </row>
    <row r="315" spans="1:30" x14ac:dyDescent="0.15">
      <c r="A315" s="287">
        <v>4802</v>
      </c>
      <c r="B315" s="287" t="s">
        <v>764</v>
      </c>
      <c r="C315" s="287">
        <v>2691852.7</v>
      </c>
      <c r="D315" s="287">
        <v>0</v>
      </c>
      <c r="E315" s="287">
        <v>0</v>
      </c>
      <c r="F315" s="287">
        <v>0</v>
      </c>
      <c r="G315" s="287">
        <v>0</v>
      </c>
      <c r="H315" s="287">
        <v>0</v>
      </c>
      <c r="I315" s="287">
        <v>0</v>
      </c>
      <c r="J315" s="287">
        <v>0</v>
      </c>
      <c r="K315" s="287">
        <v>0</v>
      </c>
      <c r="L315" s="287">
        <v>0</v>
      </c>
      <c r="M315" s="287">
        <v>0</v>
      </c>
      <c r="N315" s="287">
        <v>0</v>
      </c>
      <c r="O315" s="287">
        <v>0</v>
      </c>
      <c r="P315" s="287">
        <v>0</v>
      </c>
      <c r="Q315" s="287">
        <v>0</v>
      </c>
      <c r="R315" s="287">
        <v>0</v>
      </c>
      <c r="S315" s="287">
        <v>0</v>
      </c>
      <c r="T315" s="287">
        <v>0</v>
      </c>
      <c r="U315" s="287">
        <v>2691852.7</v>
      </c>
      <c r="V315" s="287">
        <v>0</v>
      </c>
      <c r="W315" s="287">
        <v>0</v>
      </c>
      <c r="X315" s="287">
        <v>0</v>
      </c>
      <c r="Y315" s="287">
        <v>0</v>
      </c>
      <c r="Z315" s="287">
        <v>0</v>
      </c>
      <c r="AA315" s="287">
        <v>0</v>
      </c>
      <c r="AB315" s="287">
        <v>0</v>
      </c>
      <c r="AC315" s="287">
        <v>0</v>
      </c>
      <c r="AD315" s="287">
        <v>0</v>
      </c>
    </row>
    <row r="316" spans="1:30" x14ac:dyDescent="0.15">
      <c r="A316" s="287">
        <v>4820</v>
      </c>
      <c r="B316" s="287" t="s">
        <v>765</v>
      </c>
      <c r="C316" s="287">
        <v>572793.81000000006</v>
      </c>
      <c r="D316" s="287">
        <v>0</v>
      </c>
      <c r="E316" s="287">
        <v>0</v>
      </c>
      <c r="F316" s="287">
        <v>0</v>
      </c>
      <c r="G316" s="287">
        <v>0</v>
      </c>
      <c r="H316" s="287">
        <v>0</v>
      </c>
      <c r="I316" s="287">
        <v>0</v>
      </c>
      <c r="J316" s="287">
        <v>0</v>
      </c>
      <c r="K316" s="287">
        <v>0</v>
      </c>
      <c r="L316" s="287">
        <v>0</v>
      </c>
      <c r="M316" s="287">
        <v>0</v>
      </c>
      <c r="N316" s="287">
        <v>0</v>
      </c>
      <c r="O316" s="287">
        <v>0</v>
      </c>
      <c r="P316" s="287">
        <v>0</v>
      </c>
      <c r="Q316" s="287">
        <v>0</v>
      </c>
      <c r="R316" s="287">
        <v>0</v>
      </c>
      <c r="S316" s="287">
        <v>0</v>
      </c>
      <c r="T316" s="287">
        <v>0</v>
      </c>
      <c r="U316" s="287">
        <v>322793.81</v>
      </c>
      <c r="V316" s="287">
        <v>0</v>
      </c>
      <c r="W316" s="287">
        <v>250000</v>
      </c>
      <c r="X316" s="287">
        <v>0</v>
      </c>
      <c r="Y316" s="287">
        <v>0</v>
      </c>
      <c r="Z316" s="287">
        <v>0</v>
      </c>
      <c r="AA316" s="287">
        <v>0</v>
      </c>
      <c r="AB316" s="287">
        <v>0</v>
      </c>
      <c r="AC316" s="287">
        <v>0</v>
      </c>
      <c r="AD316" s="287">
        <v>0</v>
      </c>
    </row>
    <row r="317" spans="1:30" x14ac:dyDescent="0.15">
      <c r="A317" s="287">
        <v>4843</v>
      </c>
      <c r="B317" s="287" t="s">
        <v>766</v>
      </c>
      <c r="C317" s="287">
        <v>203436.98</v>
      </c>
      <c r="D317" s="287">
        <v>0</v>
      </c>
      <c r="E317" s="287">
        <v>0</v>
      </c>
      <c r="F317" s="287">
        <v>0</v>
      </c>
      <c r="G317" s="287">
        <v>0</v>
      </c>
      <c r="H317" s="287">
        <v>0</v>
      </c>
      <c r="I317" s="287">
        <v>0</v>
      </c>
      <c r="J317" s="287">
        <v>0</v>
      </c>
      <c r="K317" s="287">
        <v>0</v>
      </c>
      <c r="L317" s="287">
        <v>0</v>
      </c>
      <c r="M317" s="287">
        <v>0</v>
      </c>
      <c r="N317" s="287">
        <v>0</v>
      </c>
      <c r="O317" s="287">
        <v>0</v>
      </c>
      <c r="P317" s="287">
        <v>0</v>
      </c>
      <c r="Q317" s="287">
        <v>0</v>
      </c>
      <c r="R317" s="287">
        <v>0</v>
      </c>
      <c r="S317" s="287">
        <v>0</v>
      </c>
      <c r="T317" s="287">
        <v>0</v>
      </c>
      <c r="U317" s="287">
        <v>203427.51</v>
      </c>
      <c r="V317" s="287">
        <v>0</v>
      </c>
      <c r="W317" s="287">
        <v>0</v>
      </c>
      <c r="X317" s="287">
        <v>9.4700000000000006</v>
      </c>
      <c r="Y317" s="287">
        <v>0</v>
      </c>
      <c r="Z317" s="287">
        <v>0</v>
      </c>
      <c r="AA317" s="287">
        <v>0</v>
      </c>
      <c r="AB317" s="287">
        <v>0</v>
      </c>
      <c r="AC317" s="287">
        <v>0</v>
      </c>
      <c r="AD317" s="287">
        <v>0</v>
      </c>
    </row>
    <row r="318" spans="1:30" x14ac:dyDescent="0.15">
      <c r="A318" s="287">
        <v>4851</v>
      </c>
      <c r="B318" s="287" t="s">
        <v>767</v>
      </c>
      <c r="C318" s="287">
        <v>1458433.16</v>
      </c>
      <c r="D318" s="287">
        <v>0</v>
      </c>
      <c r="E318" s="287">
        <v>0</v>
      </c>
      <c r="F318" s="287">
        <v>0</v>
      </c>
      <c r="G318" s="287">
        <v>0</v>
      </c>
      <c r="H318" s="287">
        <v>0</v>
      </c>
      <c r="I318" s="287">
        <v>0</v>
      </c>
      <c r="J318" s="287">
        <v>0</v>
      </c>
      <c r="K318" s="287">
        <v>0</v>
      </c>
      <c r="L318" s="287">
        <v>0</v>
      </c>
      <c r="M318" s="287">
        <v>500</v>
      </c>
      <c r="N318" s="287">
        <v>0</v>
      </c>
      <c r="O318" s="287">
        <v>0</v>
      </c>
      <c r="P318" s="287">
        <v>0</v>
      </c>
      <c r="Q318" s="287">
        <v>0</v>
      </c>
      <c r="R318" s="287">
        <v>0</v>
      </c>
      <c r="S318" s="287">
        <v>0</v>
      </c>
      <c r="T318" s="287">
        <v>0</v>
      </c>
      <c r="U318" s="287">
        <v>1452600.15</v>
      </c>
      <c r="V318" s="287">
        <v>0</v>
      </c>
      <c r="W318" s="287">
        <v>0</v>
      </c>
      <c r="X318" s="287">
        <v>0</v>
      </c>
      <c r="Y318" s="287">
        <v>5833.01</v>
      </c>
      <c r="Z318" s="287">
        <v>500</v>
      </c>
      <c r="AA318" s="287">
        <v>0</v>
      </c>
      <c r="AB318" s="287">
        <v>0</v>
      </c>
      <c r="AC318" s="287">
        <v>0</v>
      </c>
      <c r="AD318" s="287">
        <v>0</v>
      </c>
    </row>
    <row r="319" spans="1:30" x14ac:dyDescent="0.15">
      <c r="A319" s="287">
        <v>4865</v>
      </c>
      <c r="B319" s="287" t="s">
        <v>768</v>
      </c>
      <c r="C319" s="287">
        <v>583110.86</v>
      </c>
      <c r="D319" s="287">
        <v>0</v>
      </c>
      <c r="E319" s="287">
        <v>0</v>
      </c>
      <c r="F319" s="287">
        <v>0</v>
      </c>
      <c r="G319" s="287">
        <v>0</v>
      </c>
      <c r="H319" s="287">
        <v>0</v>
      </c>
      <c r="I319" s="287">
        <v>0</v>
      </c>
      <c r="J319" s="287">
        <v>0</v>
      </c>
      <c r="K319" s="287">
        <v>2492.5300000000002</v>
      </c>
      <c r="L319" s="287">
        <v>0</v>
      </c>
      <c r="M319" s="287">
        <v>0</v>
      </c>
      <c r="N319" s="287">
        <v>0</v>
      </c>
      <c r="O319" s="287">
        <v>0</v>
      </c>
      <c r="P319" s="287">
        <v>0</v>
      </c>
      <c r="Q319" s="287">
        <v>0</v>
      </c>
      <c r="R319" s="287">
        <v>0</v>
      </c>
      <c r="S319" s="287">
        <v>0</v>
      </c>
      <c r="T319" s="287">
        <v>0</v>
      </c>
      <c r="U319" s="287">
        <v>549042.98</v>
      </c>
      <c r="V319" s="287">
        <v>0</v>
      </c>
      <c r="W319" s="287">
        <v>0</v>
      </c>
      <c r="X319" s="287">
        <v>34067.879999999997</v>
      </c>
      <c r="Y319" s="287">
        <v>0</v>
      </c>
      <c r="Z319" s="287">
        <v>2492.5300000000002</v>
      </c>
      <c r="AA319" s="287">
        <v>0</v>
      </c>
      <c r="AB319" s="287">
        <v>0</v>
      </c>
      <c r="AC319" s="287">
        <v>0</v>
      </c>
      <c r="AD319" s="287">
        <v>0</v>
      </c>
    </row>
    <row r="320" spans="1:30" x14ac:dyDescent="0.15">
      <c r="A320" s="287">
        <v>4872</v>
      </c>
      <c r="B320" s="287" t="s">
        <v>769</v>
      </c>
      <c r="C320" s="287">
        <v>1557515.43</v>
      </c>
      <c r="D320" s="287">
        <v>0</v>
      </c>
      <c r="E320" s="287">
        <v>0</v>
      </c>
      <c r="F320" s="287">
        <v>0</v>
      </c>
      <c r="G320" s="287">
        <v>0</v>
      </c>
      <c r="H320" s="287">
        <v>0</v>
      </c>
      <c r="I320" s="287">
        <v>0</v>
      </c>
      <c r="J320" s="287">
        <v>0</v>
      </c>
      <c r="K320" s="287">
        <v>0</v>
      </c>
      <c r="L320" s="287">
        <v>0</v>
      </c>
      <c r="M320" s="287">
        <v>0</v>
      </c>
      <c r="N320" s="287">
        <v>0</v>
      </c>
      <c r="O320" s="287">
        <v>0</v>
      </c>
      <c r="P320" s="287">
        <v>0</v>
      </c>
      <c r="Q320" s="287">
        <v>0</v>
      </c>
      <c r="R320" s="287">
        <v>0</v>
      </c>
      <c r="S320" s="287">
        <v>0</v>
      </c>
      <c r="T320" s="287">
        <v>0</v>
      </c>
      <c r="U320" s="287">
        <v>1521844.54</v>
      </c>
      <c r="V320" s="287">
        <v>11975</v>
      </c>
      <c r="W320" s="287">
        <v>0</v>
      </c>
      <c r="X320" s="287">
        <v>23695.89</v>
      </c>
      <c r="Y320" s="287">
        <v>0</v>
      </c>
      <c r="Z320" s="287">
        <v>0</v>
      </c>
      <c r="AA320" s="287">
        <v>0</v>
      </c>
      <c r="AB320" s="287">
        <v>0</v>
      </c>
      <c r="AC320" s="287">
        <v>0</v>
      </c>
      <c r="AD320" s="287">
        <v>0</v>
      </c>
    </row>
    <row r="321" spans="1:30" x14ac:dyDescent="0.15">
      <c r="A321" s="287">
        <v>4893</v>
      </c>
      <c r="B321" s="287" t="s">
        <v>770</v>
      </c>
      <c r="C321" s="287">
        <v>2591566.86</v>
      </c>
      <c r="D321" s="287">
        <v>0</v>
      </c>
      <c r="E321" s="287">
        <v>0</v>
      </c>
      <c r="F321" s="287">
        <v>0</v>
      </c>
      <c r="G321" s="287">
        <v>0</v>
      </c>
      <c r="H321" s="287">
        <v>0</v>
      </c>
      <c r="I321" s="287">
        <v>0</v>
      </c>
      <c r="J321" s="287">
        <v>0</v>
      </c>
      <c r="K321" s="287">
        <v>0</v>
      </c>
      <c r="L321" s="287">
        <v>0</v>
      </c>
      <c r="M321" s="287">
        <v>0</v>
      </c>
      <c r="N321" s="287">
        <v>0</v>
      </c>
      <c r="O321" s="287">
        <v>0</v>
      </c>
      <c r="P321" s="287">
        <v>0</v>
      </c>
      <c r="Q321" s="287">
        <v>0</v>
      </c>
      <c r="R321" s="287">
        <v>0</v>
      </c>
      <c r="S321" s="287">
        <v>0</v>
      </c>
      <c r="T321" s="287">
        <v>0</v>
      </c>
      <c r="U321" s="287">
        <v>2591566.86</v>
      </c>
      <c r="V321" s="287">
        <v>0</v>
      </c>
      <c r="W321" s="287">
        <v>0</v>
      </c>
      <c r="X321" s="287">
        <v>0</v>
      </c>
      <c r="Y321" s="287">
        <v>0</v>
      </c>
      <c r="Z321" s="287">
        <v>0</v>
      </c>
      <c r="AA321" s="287">
        <v>0</v>
      </c>
      <c r="AB321" s="287">
        <v>0</v>
      </c>
      <c r="AC321" s="287">
        <v>0</v>
      </c>
      <c r="AD321" s="287">
        <v>0</v>
      </c>
    </row>
    <row r="322" spans="1:30" x14ac:dyDescent="0.15">
      <c r="A322" s="287">
        <v>4904</v>
      </c>
      <c r="B322" s="287" t="s">
        <v>771</v>
      </c>
      <c r="C322" s="287">
        <v>781644.17</v>
      </c>
      <c r="D322" s="287">
        <v>0</v>
      </c>
      <c r="E322" s="287">
        <v>0</v>
      </c>
      <c r="F322" s="287">
        <v>0</v>
      </c>
      <c r="G322" s="287">
        <v>0</v>
      </c>
      <c r="H322" s="287">
        <v>0</v>
      </c>
      <c r="I322" s="287">
        <v>0</v>
      </c>
      <c r="J322" s="287">
        <v>0</v>
      </c>
      <c r="K322" s="287">
        <v>0</v>
      </c>
      <c r="L322" s="287">
        <v>0</v>
      </c>
      <c r="M322" s="287">
        <v>0</v>
      </c>
      <c r="N322" s="287">
        <v>0</v>
      </c>
      <c r="O322" s="287">
        <v>0</v>
      </c>
      <c r="P322" s="287">
        <v>0</v>
      </c>
      <c r="Q322" s="287">
        <v>0</v>
      </c>
      <c r="R322" s="287">
        <v>0</v>
      </c>
      <c r="S322" s="287">
        <v>0</v>
      </c>
      <c r="T322" s="287">
        <v>0</v>
      </c>
      <c r="U322" s="287">
        <v>729681.85</v>
      </c>
      <c r="V322" s="287">
        <v>0</v>
      </c>
      <c r="W322" s="287">
        <v>0</v>
      </c>
      <c r="X322" s="287">
        <v>51962.32</v>
      </c>
      <c r="Y322" s="287">
        <v>0</v>
      </c>
      <c r="Z322" s="287">
        <v>0</v>
      </c>
      <c r="AA322" s="287">
        <v>0</v>
      </c>
      <c r="AB322" s="287">
        <v>0</v>
      </c>
      <c r="AC322" s="287">
        <v>0</v>
      </c>
      <c r="AD322" s="287">
        <v>0</v>
      </c>
    </row>
    <row r="323" spans="1:30" x14ac:dyDescent="0.15">
      <c r="A323" s="287">
        <v>4956</v>
      </c>
      <c r="B323" s="287" t="s">
        <v>772</v>
      </c>
      <c r="C323" s="287">
        <v>897939.34</v>
      </c>
      <c r="D323" s="287">
        <v>0</v>
      </c>
      <c r="E323" s="287">
        <v>0</v>
      </c>
      <c r="F323" s="287">
        <v>0</v>
      </c>
      <c r="G323" s="287">
        <v>0</v>
      </c>
      <c r="H323" s="287">
        <v>0</v>
      </c>
      <c r="I323" s="287">
        <v>0</v>
      </c>
      <c r="J323" s="287">
        <v>0</v>
      </c>
      <c r="K323" s="287">
        <v>2831.96</v>
      </c>
      <c r="L323" s="287">
        <v>0</v>
      </c>
      <c r="M323" s="287">
        <v>0</v>
      </c>
      <c r="N323" s="287">
        <v>0</v>
      </c>
      <c r="O323" s="287">
        <v>0</v>
      </c>
      <c r="P323" s="287">
        <v>0</v>
      </c>
      <c r="Q323" s="287">
        <v>0</v>
      </c>
      <c r="R323" s="287">
        <v>0</v>
      </c>
      <c r="S323" s="287">
        <v>0</v>
      </c>
      <c r="T323" s="287">
        <v>0</v>
      </c>
      <c r="U323" s="287">
        <v>897939.34</v>
      </c>
      <c r="V323" s="287">
        <v>0</v>
      </c>
      <c r="W323" s="287">
        <v>0</v>
      </c>
      <c r="X323" s="287">
        <v>0</v>
      </c>
      <c r="Y323" s="287">
        <v>0</v>
      </c>
      <c r="Z323" s="287">
        <v>2831.96</v>
      </c>
      <c r="AA323" s="287">
        <v>0</v>
      </c>
      <c r="AB323" s="287">
        <v>0</v>
      </c>
      <c r="AC323" s="287">
        <v>0</v>
      </c>
      <c r="AD323" s="287">
        <v>0</v>
      </c>
    </row>
    <row r="324" spans="1:30" x14ac:dyDescent="0.15">
      <c r="A324" s="287">
        <v>4963</v>
      </c>
      <c r="B324" s="287" t="s">
        <v>773</v>
      </c>
      <c r="C324" s="287">
        <v>649070.52</v>
      </c>
      <c r="D324" s="287">
        <v>0</v>
      </c>
      <c r="E324" s="287">
        <v>0</v>
      </c>
      <c r="F324" s="287">
        <v>0</v>
      </c>
      <c r="G324" s="287">
        <v>0</v>
      </c>
      <c r="H324" s="287">
        <v>0</v>
      </c>
      <c r="I324" s="287">
        <v>0</v>
      </c>
      <c r="J324" s="287">
        <v>0</v>
      </c>
      <c r="K324" s="287">
        <v>0</v>
      </c>
      <c r="L324" s="287">
        <v>0</v>
      </c>
      <c r="M324" s="287">
        <v>0</v>
      </c>
      <c r="N324" s="287">
        <v>0</v>
      </c>
      <c r="O324" s="287">
        <v>4828.76</v>
      </c>
      <c r="P324" s="287">
        <v>0</v>
      </c>
      <c r="Q324" s="287">
        <v>0</v>
      </c>
      <c r="R324" s="287">
        <v>0</v>
      </c>
      <c r="S324" s="287">
        <v>0</v>
      </c>
      <c r="T324" s="287">
        <v>0</v>
      </c>
      <c r="U324" s="287">
        <v>649070.52</v>
      </c>
      <c r="V324" s="287">
        <v>0</v>
      </c>
      <c r="W324" s="287">
        <v>0</v>
      </c>
      <c r="X324" s="287">
        <v>0</v>
      </c>
      <c r="Y324" s="287">
        <v>0</v>
      </c>
      <c r="Z324" s="287">
        <v>0</v>
      </c>
      <c r="AA324" s="287">
        <v>4828.76</v>
      </c>
      <c r="AB324" s="287">
        <v>0</v>
      </c>
      <c r="AC324" s="287">
        <v>0</v>
      </c>
      <c r="AD324" s="287">
        <v>0</v>
      </c>
    </row>
    <row r="325" spans="1:30" x14ac:dyDescent="0.15">
      <c r="A325" s="287">
        <v>4970</v>
      </c>
      <c r="B325" s="287" t="s">
        <v>774</v>
      </c>
      <c r="C325" s="287">
        <v>6026153.4800000004</v>
      </c>
      <c r="D325" s="287">
        <v>0</v>
      </c>
      <c r="E325" s="287">
        <v>0</v>
      </c>
      <c r="F325" s="287">
        <v>0</v>
      </c>
      <c r="G325" s="287">
        <v>0</v>
      </c>
      <c r="H325" s="287">
        <v>0</v>
      </c>
      <c r="I325" s="287">
        <v>0</v>
      </c>
      <c r="J325" s="287">
        <v>0</v>
      </c>
      <c r="K325" s="287">
        <v>0</v>
      </c>
      <c r="L325" s="287">
        <v>0</v>
      </c>
      <c r="M325" s="287">
        <v>0</v>
      </c>
      <c r="N325" s="287">
        <v>0</v>
      </c>
      <c r="O325" s="287">
        <v>0</v>
      </c>
      <c r="P325" s="287">
        <v>0</v>
      </c>
      <c r="Q325" s="287">
        <v>0</v>
      </c>
      <c r="R325" s="287">
        <v>0</v>
      </c>
      <c r="S325" s="287">
        <v>0</v>
      </c>
      <c r="T325" s="287">
        <v>0</v>
      </c>
      <c r="U325" s="287">
        <v>5374351.8099999996</v>
      </c>
      <c r="V325" s="287">
        <v>0</v>
      </c>
      <c r="W325" s="287">
        <v>651801.67000000004</v>
      </c>
      <c r="X325" s="287">
        <v>0</v>
      </c>
      <c r="Y325" s="287">
        <v>0</v>
      </c>
      <c r="Z325" s="287">
        <v>0</v>
      </c>
      <c r="AA325" s="287">
        <v>0</v>
      </c>
      <c r="AB325" s="287">
        <v>0</v>
      </c>
      <c r="AC325" s="287">
        <v>0</v>
      </c>
      <c r="AD325" s="287">
        <v>0</v>
      </c>
    </row>
    <row r="326" spans="1:30" x14ac:dyDescent="0.15">
      <c r="A326" s="287">
        <v>5019</v>
      </c>
      <c r="B326" s="287" t="s">
        <v>775</v>
      </c>
      <c r="C326" s="287">
        <v>1064943.3700000001</v>
      </c>
      <c r="D326" s="287">
        <v>0</v>
      </c>
      <c r="E326" s="287">
        <v>0</v>
      </c>
      <c r="F326" s="287">
        <v>0</v>
      </c>
      <c r="G326" s="287">
        <v>0</v>
      </c>
      <c r="H326" s="287">
        <v>0</v>
      </c>
      <c r="I326" s="287">
        <v>0</v>
      </c>
      <c r="J326" s="287">
        <v>0</v>
      </c>
      <c r="K326" s="287">
        <v>0</v>
      </c>
      <c r="L326" s="287">
        <v>0</v>
      </c>
      <c r="M326" s="287">
        <v>0</v>
      </c>
      <c r="N326" s="287">
        <v>0</v>
      </c>
      <c r="O326" s="287">
        <v>0</v>
      </c>
      <c r="P326" s="287">
        <v>0</v>
      </c>
      <c r="Q326" s="287">
        <v>0</v>
      </c>
      <c r="R326" s="287">
        <v>0</v>
      </c>
      <c r="S326" s="287">
        <v>0</v>
      </c>
      <c r="T326" s="287">
        <v>0</v>
      </c>
      <c r="U326" s="287">
        <v>1064943.3700000001</v>
      </c>
      <c r="V326" s="287">
        <v>0</v>
      </c>
      <c r="W326" s="287">
        <v>0</v>
      </c>
      <c r="X326" s="287">
        <v>0</v>
      </c>
      <c r="Y326" s="287">
        <v>0</v>
      </c>
      <c r="Z326" s="287">
        <v>0</v>
      </c>
      <c r="AA326" s="287">
        <v>0</v>
      </c>
      <c r="AB326" s="287">
        <v>0</v>
      </c>
      <c r="AC326" s="287">
        <v>0</v>
      </c>
      <c r="AD326" s="287">
        <v>0</v>
      </c>
    </row>
    <row r="327" spans="1:30" x14ac:dyDescent="0.15">
      <c r="A327" s="287">
        <v>5026</v>
      </c>
      <c r="B327" s="287" t="s">
        <v>776</v>
      </c>
      <c r="C327" s="287">
        <v>1433976.36</v>
      </c>
      <c r="D327" s="287">
        <v>0</v>
      </c>
      <c r="E327" s="287">
        <v>0</v>
      </c>
      <c r="F327" s="287">
        <v>0</v>
      </c>
      <c r="G327" s="287">
        <v>0</v>
      </c>
      <c r="H327" s="287">
        <v>0</v>
      </c>
      <c r="I327" s="287">
        <v>0</v>
      </c>
      <c r="J327" s="287">
        <v>0</v>
      </c>
      <c r="K327" s="287">
        <v>0</v>
      </c>
      <c r="L327" s="287">
        <v>0</v>
      </c>
      <c r="M327" s="287">
        <v>0</v>
      </c>
      <c r="N327" s="287">
        <v>0</v>
      </c>
      <c r="O327" s="287">
        <v>0</v>
      </c>
      <c r="P327" s="287">
        <v>0</v>
      </c>
      <c r="Q327" s="287">
        <v>0</v>
      </c>
      <c r="R327" s="287">
        <v>0</v>
      </c>
      <c r="S327" s="287">
        <v>0</v>
      </c>
      <c r="T327" s="287">
        <v>0</v>
      </c>
      <c r="U327" s="287">
        <v>1233976.3600000001</v>
      </c>
      <c r="V327" s="287">
        <v>200000</v>
      </c>
      <c r="W327" s="287">
        <v>0</v>
      </c>
      <c r="X327" s="287">
        <v>0</v>
      </c>
      <c r="Y327" s="287">
        <v>0</v>
      </c>
      <c r="Z327" s="287">
        <v>0</v>
      </c>
      <c r="AA327" s="287">
        <v>0</v>
      </c>
      <c r="AB327" s="287">
        <v>0</v>
      </c>
      <c r="AC327" s="287">
        <v>0</v>
      </c>
      <c r="AD327" s="287">
        <v>0</v>
      </c>
    </row>
    <row r="328" spans="1:30" x14ac:dyDescent="0.15">
      <c r="A328" s="287">
        <v>5054</v>
      </c>
      <c r="B328" s="287" t="s">
        <v>777</v>
      </c>
      <c r="C328" s="287">
        <v>1343383.34</v>
      </c>
      <c r="D328" s="287">
        <v>0</v>
      </c>
      <c r="E328" s="287">
        <v>0</v>
      </c>
      <c r="F328" s="287">
        <v>0</v>
      </c>
      <c r="G328" s="287">
        <v>0</v>
      </c>
      <c r="H328" s="287">
        <v>0</v>
      </c>
      <c r="I328" s="287">
        <v>21136</v>
      </c>
      <c r="J328" s="287">
        <v>0</v>
      </c>
      <c r="K328" s="287">
        <v>0</v>
      </c>
      <c r="L328" s="287">
        <v>0</v>
      </c>
      <c r="M328" s="287">
        <v>0</v>
      </c>
      <c r="N328" s="287">
        <v>0</v>
      </c>
      <c r="O328" s="287">
        <v>0</v>
      </c>
      <c r="P328" s="287">
        <v>0</v>
      </c>
      <c r="Q328" s="287">
        <v>0</v>
      </c>
      <c r="R328" s="287">
        <v>0</v>
      </c>
      <c r="S328" s="287">
        <v>21136</v>
      </c>
      <c r="T328" s="287">
        <v>0</v>
      </c>
      <c r="U328" s="287">
        <v>1343383.34</v>
      </c>
      <c r="V328" s="287">
        <v>0</v>
      </c>
      <c r="W328" s="287">
        <v>0</v>
      </c>
      <c r="X328" s="287">
        <v>0</v>
      </c>
      <c r="Y328" s="287">
        <v>0</v>
      </c>
      <c r="Z328" s="287">
        <v>0</v>
      </c>
      <c r="AA328" s="287">
        <v>0</v>
      </c>
      <c r="AB328" s="287">
        <v>0</v>
      </c>
      <c r="AC328" s="287">
        <v>0</v>
      </c>
      <c r="AD328" s="287">
        <v>0</v>
      </c>
    </row>
    <row r="329" spans="1:30" x14ac:dyDescent="0.15">
      <c r="A329" s="287">
        <v>5068</v>
      </c>
      <c r="B329" s="287" t="s">
        <v>778</v>
      </c>
      <c r="C329" s="287">
        <v>1451305.66</v>
      </c>
      <c r="D329" s="287">
        <v>0</v>
      </c>
      <c r="E329" s="287">
        <v>0</v>
      </c>
      <c r="F329" s="287">
        <v>0</v>
      </c>
      <c r="G329" s="287">
        <v>0</v>
      </c>
      <c r="H329" s="287">
        <v>0</v>
      </c>
      <c r="I329" s="287">
        <v>0</v>
      </c>
      <c r="J329" s="287">
        <v>0</v>
      </c>
      <c r="K329" s="287">
        <v>0</v>
      </c>
      <c r="L329" s="287">
        <v>0</v>
      </c>
      <c r="M329" s="287">
        <v>0</v>
      </c>
      <c r="N329" s="287">
        <v>0</v>
      </c>
      <c r="O329" s="287">
        <v>0</v>
      </c>
      <c r="P329" s="287">
        <v>0</v>
      </c>
      <c r="Q329" s="287">
        <v>0</v>
      </c>
      <c r="R329" s="287">
        <v>0</v>
      </c>
      <c r="S329" s="287">
        <v>0</v>
      </c>
      <c r="T329" s="287">
        <v>0</v>
      </c>
      <c r="U329" s="287">
        <v>1450305.66</v>
      </c>
      <c r="V329" s="287">
        <v>0</v>
      </c>
      <c r="W329" s="287">
        <v>1000</v>
      </c>
      <c r="X329" s="287">
        <v>0</v>
      </c>
      <c r="Y329" s="287">
        <v>0</v>
      </c>
      <c r="Z329" s="287">
        <v>0</v>
      </c>
      <c r="AA329" s="287">
        <v>0</v>
      </c>
      <c r="AB329" s="287">
        <v>0</v>
      </c>
      <c r="AC329" s="287">
        <v>0</v>
      </c>
      <c r="AD329" s="287">
        <v>0</v>
      </c>
    </row>
    <row r="330" spans="1:30" x14ac:dyDescent="0.15">
      <c r="A330" s="287">
        <v>5100</v>
      </c>
      <c r="B330" s="287" t="s">
        <v>779</v>
      </c>
      <c r="C330" s="287">
        <v>3343685.52</v>
      </c>
      <c r="D330" s="287">
        <v>0</v>
      </c>
      <c r="E330" s="287">
        <v>0</v>
      </c>
      <c r="F330" s="287">
        <v>0</v>
      </c>
      <c r="G330" s="287">
        <v>0</v>
      </c>
      <c r="H330" s="287">
        <v>0</v>
      </c>
      <c r="I330" s="287">
        <v>0</v>
      </c>
      <c r="J330" s="287">
        <v>0</v>
      </c>
      <c r="K330" s="287">
        <v>0</v>
      </c>
      <c r="L330" s="287">
        <v>0</v>
      </c>
      <c r="M330" s="287">
        <v>0</v>
      </c>
      <c r="N330" s="287">
        <v>0</v>
      </c>
      <c r="O330" s="287">
        <v>0</v>
      </c>
      <c r="P330" s="287">
        <v>72695.37</v>
      </c>
      <c r="Q330" s="287">
        <v>0</v>
      </c>
      <c r="R330" s="287">
        <v>0</v>
      </c>
      <c r="S330" s="287">
        <v>0</v>
      </c>
      <c r="T330" s="287">
        <v>0</v>
      </c>
      <c r="U330" s="287">
        <v>3326248.19</v>
      </c>
      <c r="V330" s="287">
        <v>0</v>
      </c>
      <c r="W330" s="287">
        <v>500</v>
      </c>
      <c r="X330" s="287">
        <v>0</v>
      </c>
      <c r="Y330" s="287">
        <v>16937.330000000002</v>
      </c>
      <c r="Z330" s="287">
        <v>0</v>
      </c>
      <c r="AA330" s="287">
        <v>0</v>
      </c>
      <c r="AB330" s="287">
        <v>72695.37</v>
      </c>
      <c r="AC330" s="287">
        <v>0</v>
      </c>
      <c r="AD330" s="287">
        <v>0</v>
      </c>
    </row>
    <row r="331" spans="1:30" x14ac:dyDescent="0.15">
      <c r="A331" s="287">
        <v>5124</v>
      </c>
      <c r="B331" s="287" t="s">
        <v>780</v>
      </c>
      <c r="C331" s="287">
        <v>415213.83</v>
      </c>
      <c r="D331" s="287">
        <v>0</v>
      </c>
      <c r="E331" s="287">
        <v>0</v>
      </c>
      <c r="F331" s="287">
        <v>0</v>
      </c>
      <c r="G331" s="287">
        <v>0</v>
      </c>
      <c r="H331" s="287">
        <v>0</v>
      </c>
      <c r="I331" s="287">
        <v>0</v>
      </c>
      <c r="J331" s="287">
        <v>0</v>
      </c>
      <c r="K331" s="287">
        <v>0</v>
      </c>
      <c r="L331" s="287">
        <v>0</v>
      </c>
      <c r="M331" s="287">
        <v>0</v>
      </c>
      <c r="N331" s="287">
        <v>0</v>
      </c>
      <c r="O331" s="287">
        <v>0</v>
      </c>
      <c r="P331" s="287">
        <v>0</v>
      </c>
      <c r="Q331" s="287">
        <v>0</v>
      </c>
      <c r="R331" s="287">
        <v>0</v>
      </c>
      <c r="S331" s="287">
        <v>0</v>
      </c>
      <c r="T331" s="287">
        <v>0</v>
      </c>
      <c r="U331" s="287">
        <v>413027.7</v>
      </c>
      <c r="V331" s="287">
        <v>0</v>
      </c>
      <c r="W331" s="287">
        <v>0</v>
      </c>
      <c r="X331" s="287">
        <v>2186.13</v>
      </c>
      <c r="Y331" s="287">
        <v>0</v>
      </c>
      <c r="Z331" s="287">
        <v>0</v>
      </c>
      <c r="AA331" s="287">
        <v>0</v>
      </c>
      <c r="AB331" s="287">
        <v>0</v>
      </c>
      <c r="AC331" s="287">
        <v>0</v>
      </c>
      <c r="AD331" s="287">
        <v>0</v>
      </c>
    </row>
    <row r="332" spans="1:30" x14ac:dyDescent="0.15">
      <c r="A332" s="287">
        <v>5130</v>
      </c>
      <c r="B332" s="287" t="s">
        <v>781</v>
      </c>
      <c r="C332" s="287">
        <v>856411.19</v>
      </c>
      <c r="D332" s="287">
        <v>0</v>
      </c>
      <c r="E332" s="287">
        <v>0</v>
      </c>
      <c r="F332" s="287">
        <v>0</v>
      </c>
      <c r="G332" s="287">
        <v>0</v>
      </c>
      <c r="H332" s="287">
        <v>0</v>
      </c>
      <c r="I332" s="287">
        <v>0</v>
      </c>
      <c r="J332" s="287">
        <v>0</v>
      </c>
      <c r="K332" s="287">
        <v>0</v>
      </c>
      <c r="L332" s="287">
        <v>0</v>
      </c>
      <c r="M332" s="287">
        <v>0</v>
      </c>
      <c r="N332" s="287">
        <v>0</v>
      </c>
      <c r="O332" s="287">
        <v>0</v>
      </c>
      <c r="P332" s="287">
        <v>0</v>
      </c>
      <c r="Q332" s="287">
        <v>0</v>
      </c>
      <c r="R332" s="287">
        <v>0</v>
      </c>
      <c r="S332" s="287">
        <v>0</v>
      </c>
      <c r="T332" s="287">
        <v>0</v>
      </c>
      <c r="U332" s="287">
        <v>813947.09</v>
      </c>
      <c r="V332" s="287">
        <v>0</v>
      </c>
      <c r="W332" s="287">
        <v>0</v>
      </c>
      <c r="X332" s="287">
        <v>42464.1</v>
      </c>
      <c r="Y332" s="287">
        <v>0</v>
      </c>
      <c r="Z332" s="287">
        <v>0</v>
      </c>
      <c r="AA332" s="287">
        <v>0</v>
      </c>
      <c r="AB332" s="287">
        <v>0</v>
      </c>
      <c r="AC332" s="287">
        <v>0</v>
      </c>
      <c r="AD332" s="287">
        <v>0</v>
      </c>
    </row>
    <row r="333" spans="1:30" x14ac:dyDescent="0.15">
      <c r="A333" s="287">
        <v>5138</v>
      </c>
      <c r="B333" s="287" t="s">
        <v>782</v>
      </c>
      <c r="C333" s="287">
        <v>1641297.47</v>
      </c>
      <c r="D333" s="287">
        <v>0</v>
      </c>
      <c r="E333" s="287">
        <v>0</v>
      </c>
      <c r="F333" s="287">
        <v>0</v>
      </c>
      <c r="G333" s="287">
        <v>0</v>
      </c>
      <c r="H333" s="287">
        <v>0</v>
      </c>
      <c r="I333" s="287">
        <v>0</v>
      </c>
      <c r="J333" s="287">
        <v>0</v>
      </c>
      <c r="K333" s="287">
        <v>0</v>
      </c>
      <c r="L333" s="287">
        <v>0</v>
      </c>
      <c r="M333" s="287">
        <v>0</v>
      </c>
      <c r="N333" s="287">
        <v>0</v>
      </c>
      <c r="O333" s="287">
        <v>0</v>
      </c>
      <c r="P333" s="287">
        <v>0</v>
      </c>
      <c r="Q333" s="287">
        <v>0</v>
      </c>
      <c r="R333" s="287">
        <v>0</v>
      </c>
      <c r="S333" s="287">
        <v>0</v>
      </c>
      <c r="T333" s="287">
        <v>0</v>
      </c>
      <c r="U333" s="287">
        <v>1641297.47</v>
      </c>
      <c r="V333" s="287">
        <v>0</v>
      </c>
      <c r="W333" s="287">
        <v>0</v>
      </c>
      <c r="X333" s="287">
        <v>0</v>
      </c>
      <c r="Y333" s="287">
        <v>0</v>
      </c>
      <c r="Z333" s="287">
        <v>0</v>
      </c>
      <c r="AA333" s="287">
        <v>0</v>
      </c>
      <c r="AB333" s="287">
        <v>0</v>
      </c>
      <c r="AC333" s="287">
        <v>0</v>
      </c>
      <c r="AD333" s="287">
        <v>0</v>
      </c>
    </row>
    <row r="334" spans="1:30" x14ac:dyDescent="0.15">
      <c r="A334" s="287">
        <v>5258</v>
      </c>
      <c r="B334" s="287" t="s">
        <v>783</v>
      </c>
      <c r="C334" s="287">
        <v>280746.06</v>
      </c>
      <c r="D334" s="287">
        <v>0</v>
      </c>
      <c r="E334" s="287">
        <v>0</v>
      </c>
      <c r="F334" s="287">
        <v>0</v>
      </c>
      <c r="G334" s="287">
        <v>0</v>
      </c>
      <c r="H334" s="287">
        <v>0</v>
      </c>
      <c r="I334" s="287">
        <v>0</v>
      </c>
      <c r="J334" s="287">
        <v>0</v>
      </c>
      <c r="K334" s="287">
        <v>0</v>
      </c>
      <c r="L334" s="287">
        <v>0</v>
      </c>
      <c r="M334" s="287">
        <v>0</v>
      </c>
      <c r="N334" s="287">
        <v>0</v>
      </c>
      <c r="O334" s="287">
        <v>0</v>
      </c>
      <c r="P334" s="287">
        <v>0</v>
      </c>
      <c r="Q334" s="287">
        <v>0</v>
      </c>
      <c r="R334" s="287">
        <v>0</v>
      </c>
      <c r="S334" s="287">
        <v>0</v>
      </c>
      <c r="T334" s="287">
        <v>0</v>
      </c>
      <c r="U334" s="287">
        <v>280746.06</v>
      </c>
      <c r="V334" s="287">
        <v>0</v>
      </c>
      <c r="W334" s="287">
        <v>0</v>
      </c>
      <c r="X334" s="287">
        <v>0</v>
      </c>
      <c r="Y334" s="287">
        <v>0</v>
      </c>
      <c r="Z334" s="287">
        <v>0</v>
      </c>
      <c r="AA334" s="287">
        <v>0</v>
      </c>
      <c r="AB334" s="287">
        <v>0</v>
      </c>
      <c r="AC334" s="287">
        <v>0</v>
      </c>
      <c r="AD334" s="287">
        <v>0</v>
      </c>
    </row>
    <row r="335" spans="1:30" x14ac:dyDescent="0.15">
      <c r="A335" s="287">
        <v>5264</v>
      </c>
      <c r="B335" s="287" t="s">
        <v>784</v>
      </c>
      <c r="C335" s="287">
        <v>3244693.29</v>
      </c>
      <c r="D335" s="287">
        <v>0</v>
      </c>
      <c r="E335" s="287">
        <v>0</v>
      </c>
      <c r="F335" s="287">
        <v>0</v>
      </c>
      <c r="G335" s="287">
        <v>0</v>
      </c>
      <c r="H335" s="287">
        <v>0</v>
      </c>
      <c r="I335" s="287">
        <v>0</v>
      </c>
      <c r="J335" s="287">
        <v>0</v>
      </c>
      <c r="K335" s="287">
        <v>0</v>
      </c>
      <c r="L335" s="287">
        <v>0</v>
      </c>
      <c r="M335" s="287">
        <v>0</v>
      </c>
      <c r="N335" s="287">
        <v>0</v>
      </c>
      <c r="O335" s="287">
        <v>0</v>
      </c>
      <c r="P335" s="287">
        <v>0</v>
      </c>
      <c r="Q335" s="287">
        <v>0</v>
      </c>
      <c r="R335" s="287">
        <v>0</v>
      </c>
      <c r="S335" s="287">
        <v>0</v>
      </c>
      <c r="T335" s="287">
        <v>0</v>
      </c>
      <c r="U335" s="287">
        <v>2839693.29</v>
      </c>
      <c r="V335" s="287">
        <v>205000</v>
      </c>
      <c r="W335" s="287">
        <v>200000</v>
      </c>
      <c r="X335" s="287">
        <v>0</v>
      </c>
      <c r="Y335" s="287">
        <v>0</v>
      </c>
      <c r="Z335" s="287">
        <v>0</v>
      </c>
      <c r="AA335" s="287">
        <v>0</v>
      </c>
      <c r="AB335" s="287">
        <v>0</v>
      </c>
      <c r="AC335" s="287">
        <v>0</v>
      </c>
      <c r="AD335" s="287">
        <v>0</v>
      </c>
    </row>
    <row r="336" spans="1:30" x14ac:dyDescent="0.15">
      <c r="A336" s="287">
        <v>5271</v>
      </c>
      <c r="B336" s="287" t="s">
        <v>785</v>
      </c>
      <c r="C336" s="287">
        <v>12848383.720000001</v>
      </c>
      <c r="D336" s="287">
        <v>0</v>
      </c>
      <c r="E336" s="287">
        <v>0</v>
      </c>
      <c r="F336" s="287">
        <v>0</v>
      </c>
      <c r="G336" s="287">
        <v>0</v>
      </c>
      <c r="H336" s="287">
        <v>0</v>
      </c>
      <c r="I336" s="287">
        <v>0</v>
      </c>
      <c r="J336" s="287">
        <v>0</v>
      </c>
      <c r="K336" s="287">
        <v>0</v>
      </c>
      <c r="L336" s="287">
        <v>0</v>
      </c>
      <c r="M336" s="287">
        <v>0</v>
      </c>
      <c r="N336" s="287">
        <v>0</v>
      </c>
      <c r="O336" s="287">
        <v>0</v>
      </c>
      <c r="P336" s="287">
        <v>0</v>
      </c>
      <c r="Q336" s="287">
        <v>0</v>
      </c>
      <c r="R336" s="287">
        <v>0</v>
      </c>
      <c r="S336" s="287">
        <v>0</v>
      </c>
      <c r="T336" s="287">
        <v>0</v>
      </c>
      <c r="U336" s="287">
        <v>12822132.18</v>
      </c>
      <c r="V336" s="287">
        <v>0</v>
      </c>
      <c r="W336" s="287">
        <v>0</v>
      </c>
      <c r="X336" s="287">
        <v>26251.54</v>
      </c>
      <c r="Y336" s="287">
        <v>0</v>
      </c>
      <c r="Z336" s="287">
        <v>0</v>
      </c>
      <c r="AA336" s="287">
        <v>0</v>
      </c>
      <c r="AB336" s="287">
        <v>0</v>
      </c>
      <c r="AC336" s="287">
        <v>0</v>
      </c>
      <c r="AD336" s="287">
        <v>0</v>
      </c>
    </row>
    <row r="337" spans="1:30" x14ac:dyDescent="0.15">
      <c r="A337" s="287">
        <v>5278</v>
      </c>
      <c r="B337" s="287" t="s">
        <v>786</v>
      </c>
      <c r="C337" s="287">
        <v>2285028.66</v>
      </c>
      <c r="D337" s="287">
        <v>0</v>
      </c>
      <c r="E337" s="287">
        <v>0</v>
      </c>
      <c r="F337" s="287">
        <v>0</v>
      </c>
      <c r="G337" s="287">
        <v>0</v>
      </c>
      <c r="H337" s="287">
        <v>0</v>
      </c>
      <c r="I337" s="287">
        <v>0</v>
      </c>
      <c r="J337" s="287">
        <v>0</v>
      </c>
      <c r="K337" s="287">
        <v>0</v>
      </c>
      <c r="L337" s="287">
        <v>0</v>
      </c>
      <c r="M337" s="287">
        <v>0</v>
      </c>
      <c r="N337" s="287">
        <v>0</v>
      </c>
      <c r="O337" s="287">
        <v>4143.17</v>
      </c>
      <c r="P337" s="287">
        <v>0</v>
      </c>
      <c r="Q337" s="287">
        <v>0</v>
      </c>
      <c r="R337" s="287">
        <v>0</v>
      </c>
      <c r="S337" s="287">
        <v>0</v>
      </c>
      <c r="T337" s="287">
        <v>0</v>
      </c>
      <c r="U337" s="287">
        <v>1943236.55</v>
      </c>
      <c r="V337" s="287">
        <v>0</v>
      </c>
      <c r="W337" s="287">
        <v>340000</v>
      </c>
      <c r="X337" s="287">
        <v>1792.11</v>
      </c>
      <c r="Y337" s="287">
        <v>0</v>
      </c>
      <c r="Z337" s="287">
        <v>0</v>
      </c>
      <c r="AA337" s="287">
        <v>4143.17</v>
      </c>
      <c r="AB337" s="287">
        <v>0</v>
      </c>
      <c r="AC337" s="287">
        <v>0</v>
      </c>
      <c r="AD337" s="287">
        <v>0</v>
      </c>
    </row>
    <row r="338" spans="1:30" x14ac:dyDescent="0.15">
      <c r="A338" s="287">
        <v>5306</v>
      </c>
      <c r="B338" s="287" t="s">
        <v>787</v>
      </c>
      <c r="C338" s="287">
        <v>750968.85</v>
      </c>
      <c r="D338" s="287">
        <v>0</v>
      </c>
      <c r="E338" s="287">
        <v>0</v>
      </c>
      <c r="F338" s="287">
        <v>0</v>
      </c>
      <c r="G338" s="287">
        <v>0</v>
      </c>
      <c r="H338" s="287">
        <v>0</v>
      </c>
      <c r="I338" s="287">
        <v>0</v>
      </c>
      <c r="J338" s="287">
        <v>0</v>
      </c>
      <c r="K338" s="287">
        <v>0</v>
      </c>
      <c r="L338" s="287">
        <v>0</v>
      </c>
      <c r="M338" s="287">
        <v>0</v>
      </c>
      <c r="N338" s="287">
        <v>0</v>
      </c>
      <c r="O338" s="287">
        <v>0</v>
      </c>
      <c r="P338" s="287">
        <v>0</v>
      </c>
      <c r="Q338" s="287">
        <v>0</v>
      </c>
      <c r="R338" s="287">
        <v>0</v>
      </c>
      <c r="S338" s="287">
        <v>0</v>
      </c>
      <c r="T338" s="287">
        <v>0</v>
      </c>
      <c r="U338" s="287">
        <v>600968.85</v>
      </c>
      <c r="V338" s="287">
        <v>0</v>
      </c>
      <c r="W338" s="287">
        <v>150000</v>
      </c>
      <c r="X338" s="287">
        <v>0</v>
      </c>
      <c r="Y338" s="287">
        <v>0</v>
      </c>
      <c r="Z338" s="287">
        <v>0</v>
      </c>
      <c r="AA338" s="287">
        <v>0</v>
      </c>
      <c r="AB338" s="287">
        <v>0</v>
      </c>
      <c r="AC338" s="287">
        <v>0</v>
      </c>
      <c r="AD338" s="287">
        <v>0</v>
      </c>
    </row>
    <row r="339" spans="1:30" x14ac:dyDescent="0.15">
      <c r="A339" s="287">
        <v>5348</v>
      </c>
      <c r="B339" s="287" t="s">
        <v>788</v>
      </c>
      <c r="C339" s="287">
        <v>635845.92000000004</v>
      </c>
      <c r="D339" s="287">
        <v>0</v>
      </c>
      <c r="E339" s="287">
        <v>0</v>
      </c>
      <c r="F339" s="287">
        <v>0</v>
      </c>
      <c r="G339" s="287">
        <v>0</v>
      </c>
      <c r="H339" s="287">
        <v>0</v>
      </c>
      <c r="I339" s="287">
        <v>0</v>
      </c>
      <c r="J339" s="287">
        <v>0</v>
      </c>
      <c r="K339" s="287">
        <v>0</v>
      </c>
      <c r="L339" s="287">
        <v>0</v>
      </c>
      <c r="M339" s="287">
        <v>0</v>
      </c>
      <c r="N339" s="287">
        <v>0</v>
      </c>
      <c r="O339" s="287">
        <v>0</v>
      </c>
      <c r="P339" s="287">
        <v>0</v>
      </c>
      <c r="Q339" s="287">
        <v>0</v>
      </c>
      <c r="R339" s="287">
        <v>0</v>
      </c>
      <c r="S339" s="287">
        <v>0</v>
      </c>
      <c r="T339" s="287">
        <v>0</v>
      </c>
      <c r="U339" s="287">
        <v>635845.92000000004</v>
      </c>
      <c r="V339" s="287">
        <v>0</v>
      </c>
      <c r="W339" s="287">
        <v>0</v>
      </c>
      <c r="X339" s="287">
        <v>0</v>
      </c>
      <c r="Y339" s="287">
        <v>0</v>
      </c>
      <c r="Z339" s="287">
        <v>0</v>
      </c>
      <c r="AA339" s="287">
        <v>0</v>
      </c>
      <c r="AB339" s="287">
        <v>0</v>
      </c>
      <c r="AC339" s="287">
        <v>0</v>
      </c>
      <c r="AD339" s="287">
        <v>0</v>
      </c>
    </row>
    <row r="340" spans="1:30" x14ac:dyDescent="0.15">
      <c r="A340" s="287">
        <v>5355</v>
      </c>
      <c r="B340" s="287" t="s">
        <v>789</v>
      </c>
      <c r="C340" s="287">
        <v>2687797.08</v>
      </c>
      <c r="D340" s="287">
        <v>0</v>
      </c>
      <c r="E340" s="287">
        <v>0</v>
      </c>
      <c r="F340" s="287">
        <v>0</v>
      </c>
      <c r="G340" s="287">
        <v>0</v>
      </c>
      <c r="H340" s="287">
        <v>0</v>
      </c>
      <c r="I340" s="287">
        <v>0</v>
      </c>
      <c r="J340" s="287">
        <v>0</v>
      </c>
      <c r="K340" s="287">
        <v>0</v>
      </c>
      <c r="L340" s="287">
        <v>0</v>
      </c>
      <c r="M340" s="287">
        <v>0</v>
      </c>
      <c r="N340" s="287">
        <v>0</v>
      </c>
      <c r="O340" s="287">
        <v>0</v>
      </c>
      <c r="P340" s="287">
        <v>0</v>
      </c>
      <c r="Q340" s="287">
        <v>0</v>
      </c>
      <c r="R340" s="287">
        <v>0</v>
      </c>
      <c r="S340" s="287">
        <v>0</v>
      </c>
      <c r="T340" s="287">
        <v>0</v>
      </c>
      <c r="U340" s="287">
        <v>2631991.79</v>
      </c>
      <c r="V340" s="287">
        <v>0</v>
      </c>
      <c r="W340" s="287">
        <v>0</v>
      </c>
      <c r="X340" s="287">
        <v>55805.29</v>
      </c>
      <c r="Y340" s="287">
        <v>0</v>
      </c>
      <c r="Z340" s="287">
        <v>0</v>
      </c>
      <c r="AA340" s="287">
        <v>0</v>
      </c>
      <c r="AB340" s="287">
        <v>0</v>
      </c>
      <c r="AC340" s="287">
        <v>0</v>
      </c>
      <c r="AD340" s="287">
        <v>0</v>
      </c>
    </row>
    <row r="341" spans="1:30" x14ac:dyDescent="0.15">
      <c r="A341" s="287">
        <v>5362</v>
      </c>
      <c r="B341" s="287" t="s">
        <v>790</v>
      </c>
      <c r="C341" s="287">
        <v>343767.57</v>
      </c>
      <c r="D341" s="287">
        <v>0</v>
      </c>
      <c r="E341" s="287">
        <v>0</v>
      </c>
      <c r="F341" s="287">
        <v>0</v>
      </c>
      <c r="G341" s="287">
        <v>0</v>
      </c>
      <c r="H341" s="287">
        <v>0</v>
      </c>
      <c r="I341" s="287">
        <v>0</v>
      </c>
      <c r="J341" s="287">
        <v>0</v>
      </c>
      <c r="K341" s="287">
        <v>5635.73</v>
      </c>
      <c r="L341" s="287">
        <v>0</v>
      </c>
      <c r="M341" s="287">
        <v>0</v>
      </c>
      <c r="N341" s="287">
        <v>0</v>
      </c>
      <c r="O341" s="287">
        <v>0</v>
      </c>
      <c r="P341" s="287">
        <v>0</v>
      </c>
      <c r="Q341" s="287">
        <v>0</v>
      </c>
      <c r="R341" s="287">
        <v>0</v>
      </c>
      <c r="S341" s="287">
        <v>0</v>
      </c>
      <c r="T341" s="287">
        <v>0</v>
      </c>
      <c r="U341" s="287">
        <v>343767.57</v>
      </c>
      <c r="V341" s="287">
        <v>0</v>
      </c>
      <c r="W341" s="287">
        <v>0</v>
      </c>
      <c r="X341" s="287">
        <v>0</v>
      </c>
      <c r="Y341" s="287">
        <v>0</v>
      </c>
      <c r="Z341" s="287">
        <v>5635.73</v>
      </c>
      <c r="AA341" s="287">
        <v>0</v>
      </c>
      <c r="AB341" s="287">
        <v>0</v>
      </c>
      <c r="AC341" s="287">
        <v>0</v>
      </c>
      <c r="AD341" s="287">
        <v>0</v>
      </c>
    </row>
    <row r="342" spans="1:30" x14ac:dyDescent="0.15">
      <c r="A342" s="287">
        <v>5369</v>
      </c>
      <c r="B342" s="287" t="s">
        <v>791</v>
      </c>
      <c r="C342" s="287">
        <v>386702.93</v>
      </c>
      <c r="D342" s="287">
        <v>0</v>
      </c>
      <c r="E342" s="287">
        <v>0</v>
      </c>
      <c r="F342" s="287">
        <v>0</v>
      </c>
      <c r="G342" s="287">
        <v>0</v>
      </c>
      <c r="H342" s="287">
        <v>0</v>
      </c>
      <c r="I342" s="287">
        <v>0</v>
      </c>
      <c r="J342" s="287">
        <v>0</v>
      </c>
      <c r="K342" s="287">
        <v>0</v>
      </c>
      <c r="L342" s="287">
        <v>0</v>
      </c>
      <c r="M342" s="287">
        <v>0</v>
      </c>
      <c r="N342" s="287">
        <v>0</v>
      </c>
      <c r="O342" s="287">
        <v>0</v>
      </c>
      <c r="P342" s="287">
        <v>18690.810000000001</v>
      </c>
      <c r="Q342" s="287">
        <v>0</v>
      </c>
      <c r="R342" s="287">
        <v>0</v>
      </c>
      <c r="S342" s="287">
        <v>0</v>
      </c>
      <c r="T342" s="287">
        <v>0</v>
      </c>
      <c r="U342" s="287">
        <v>385374.82</v>
      </c>
      <c r="V342" s="287">
        <v>392.58</v>
      </c>
      <c r="W342" s="287">
        <v>0</v>
      </c>
      <c r="X342" s="287">
        <v>935.53</v>
      </c>
      <c r="Y342" s="287">
        <v>0</v>
      </c>
      <c r="Z342" s="287">
        <v>0</v>
      </c>
      <c r="AA342" s="287">
        <v>16700</v>
      </c>
      <c r="AB342" s="287">
        <v>1990.81</v>
      </c>
      <c r="AC342" s="287">
        <v>0</v>
      </c>
      <c r="AD342" s="287">
        <v>0</v>
      </c>
    </row>
    <row r="343" spans="1:30" x14ac:dyDescent="0.15">
      <c r="A343" s="287">
        <v>5376</v>
      </c>
      <c r="B343" s="287" t="s">
        <v>792</v>
      </c>
      <c r="C343" s="287">
        <v>718462.05</v>
      </c>
      <c r="D343" s="287">
        <v>0</v>
      </c>
      <c r="E343" s="287">
        <v>0</v>
      </c>
      <c r="F343" s="287">
        <v>0</v>
      </c>
      <c r="G343" s="287">
        <v>0</v>
      </c>
      <c r="H343" s="287">
        <v>0</v>
      </c>
      <c r="I343" s="287">
        <v>0</v>
      </c>
      <c r="J343" s="287">
        <v>0</v>
      </c>
      <c r="K343" s="287">
        <v>0</v>
      </c>
      <c r="L343" s="287">
        <v>0</v>
      </c>
      <c r="M343" s="287">
        <v>0</v>
      </c>
      <c r="N343" s="287">
        <v>0</v>
      </c>
      <c r="O343" s="287">
        <v>0</v>
      </c>
      <c r="P343" s="287">
        <v>0</v>
      </c>
      <c r="Q343" s="287">
        <v>0</v>
      </c>
      <c r="R343" s="287">
        <v>0</v>
      </c>
      <c r="S343" s="287">
        <v>0</v>
      </c>
      <c r="T343" s="287">
        <v>0</v>
      </c>
      <c r="U343" s="287">
        <v>718462.05</v>
      </c>
      <c r="V343" s="287">
        <v>0</v>
      </c>
      <c r="W343" s="287">
        <v>0</v>
      </c>
      <c r="X343" s="287">
        <v>0</v>
      </c>
      <c r="Y343" s="287">
        <v>0</v>
      </c>
      <c r="Z343" s="287">
        <v>0</v>
      </c>
      <c r="AA343" s="287">
        <v>0</v>
      </c>
      <c r="AB343" s="287">
        <v>0</v>
      </c>
      <c r="AC343" s="287">
        <v>0</v>
      </c>
      <c r="AD343" s="287">
        <v>0</v>
      </c>
    </row>
    <row r="344" spans="1:30" x14ac:dyDescent="0.15">
      <c r="A344" s="287">
        <v>5390</v>
      </c>
      <c r="B344" s="287" t="s">
        <v>793</v>
      </c>
      <c r="C344" s="287">
        <v>3227774.67</v>
      </c>
      <c r="D344" s="287">
        <v>0</v>
      </c>
      <c r="E344" s="287">
        <v>0</v>
      </c>
      <c r="F344" s="287">
        <v>0</v>
      </c>
      <c r="G344" s="287">
        <v>0</v>
      </c>
      <c r="H344" s="287">
        <v>0</v>
      </c>
      <c r="I344" s="287">
        <v>0</v>
      </c>
      <c r="J344" s="287">
        <v>0</v>
      </c>
      <c r="K344" s="287">
        <v>0</v>
      </c>
      <c r="L344" s="287">
        <v>0</v>
      </c>
      <c r="M344" s="287">
        <v>0</v>
      </c>
      <c r="N344" s="287">
        <v>0</v>
      </c>
      <c r="O344" s="287">
        <v>0</v>
      </c>
      <c r="P344" s="287">
        <v>0</v>
      </c>
      <c r="Q344" s="287">
        <v>0</v>
      </c>
      <c r="R344" s="287">
        <v>0</v>
      </c>
      <c r="S344" s="287">
        <v>0</v>
      </c>
      <c r="T344" s="287">
        <v>0</v>
      </c>
      <c r="U344" s="287">
        <v>2407774.67</v>
      </c>
      <c r="V344" s="287">
        <v>0</v>
      </c>
      <c r="W344" s="287">
        <v>820000</v>
      </c>
      <c r="X344" s="287">
        <v>0</v>
      </c>
      <c r="Y344" s="287">
        <v>0</v>
      </c>
      <c r="Z344" s="287">
        <v>0</v>
      </c>
      <c r="AA344" s="287">
        <v>0</v>
      </c>
      <c r="AB344" s="287">
        <v>0</v>
      </c>
      <c r="AC344" s="287">
        <v>0</v>
      </c>
      <c r="AD344" s="287">
        <v>0</v>
      </c>
    </row>
    <row r="345" spans="1:30" x14ac:dyDescent="0.15">
      <c r="A345" s="287">
        <v>5397</v>
      </c>
      <c r="B345" s="287" t="s">
        <v>794</v>
      </c>
      <c r="C345" s="287">
        <v>439623.67999999999</v>
      </c>
      <c r="D345" s="287">
        <v>0</v>
      </c>
      <c r="E345" s="287">
        <v>0</v>
      </c>
      <c r="F345" s="287">
        <v>0</v>
      </c>
      <c r="G345" s="287">
        <v>0</v>
      </c>
      <c r="H345" s="287">
        <v>0</v>
      </c>
      <c r="I345" s="287">
        <v>0</v>
      </c>
      <c r="J345" s="287">
        <v>0</v>
      </c>
      <c r="K345" s="287">
        <v>0</v>
      </c>
      <c r="L345" s="287">
        <v>0</v>
      </c>
      <c r="M345" s="287">
        <v>0</v>
      </c>
      <c r="N345" s="287">
        <v>0</v>
      </c>
      <c r="O345" s="287">
        <v>0</v>
      </c>
      <c r="P345" s="287">
        <v>0</v>
      </c>
      <c r="Q345" s="287">
        <v>0</v>
      </c>
      <c r="R345" s="287">
        <v>0</v>
      </c>
      <c r="S345" s="287">
        <v>0</v>
      </c>
      <c r="T345" s="287">
        <v>0</v>
      </c>
      <c r="U345" s="287">
        <v>369608.58</v>
      </c>
      <c r="V345" s="287">
        <v>31674.799999999999</v>
      </c>
      <c r="W345" s="287">
        <v>0</v>
      </c>
      <c r="X345" s="287">
        <v>38340.300000000003</v>
      </c>
      <c r="Y345" s="287">
        <v>0</v>
      </c>
      <c r="Z345" s="287">
        <v>0</v>
      </c>
      <c r="AA345" s="287">
        <v>0</v>
      </c>
      <c r="AB345" s="287">
        <v>0</v>
      </c>
      <c r="AC345" s="287">
        <v>0</v>
      </c>
      <c r="AD345" s="287">
        <v>0</v>
      </c>
    </row>
    <row r="346" spans="1:30" x14ac:dyDescent="0.15">
      <c r="A346" s="287">
        <v>5432</v>
      </c>
      <c r="B346" s="287" t="s">
        <v>795</v>
      </c>
      <c r="C346" s="287">
        <v>1881353.55</v>
      </c>
      <c r="D346" s="287">
        <v>0</v>
      </c>
      <c r="E346" s="287">
        <v>0</v>
      </c>
      <c r="F346" s="287">
        <v>0</v>
      </c>
      <c r="G346" s="287">
        <v>0</v>
      </c>
      <c r="H346" s="287">
        <v>0</v>
      </c>
      <c r="I346" s="287">
        <v>0</v>
      </c>
      <c r="J346" s="287">
        <v>0</v>
      </c>
      <c r="K346" s="287">
        <v>0</v>
      </c>
      <c r="L346" s="287">
        <v>0</v>
      </c>
      <c r="M346" s="287">
        <v>0</v>
      </c>
      <c r="N346" s="287">
        <v>0</v>
      </c>
      <c r="O346" s="287">
        <v>0</v>
      </c>
      <c r="P346" s="287">
        <v>0</v>
      </c>
      <c r="Q346" s="287">
        <v>0</v>
      </c>
      <c r="R346" s="287">
        <v>0</v>
      </c>
      <c r="S346" s="287">
        <v>0</v>
      </c>
      <c r="T346" s="287">
        <v>0</v>
      </c>
      <c r="U346" s="287">
        <v>1880050.22</v>
      </c>
      <c r="V346" s="287">
        <v>1303.33</v>
      </c>
      <c r="W346" s="287">
        <v>0</v>
      </c>
      <c r="X346" s="287">
        <v>0</v>
      </c>
      <c r="Y346" s="287">
        <v>0</v>
      </c>
      <c r="Z346" s="287">
        <v>0</v>
      </c>
      <c r="AA346" s="287">
        <v>0</v>
      </c>
      <c r="AB346" s="287">
        <v>0</v>
      </c>
      <c r="AC346" s="287">
        <v>0</v>
      </c>
      <c r="AD346" s="287">
        <v>0</v>
      </c>
    </row>
    <row r="347" spans="1:30" x14ac:dyDescent="0.15">
      <c r="A347" s="287">
        <v>5439</v>
      </c>
      <c r="B347" s="287" t="s">
        <v>796</v>
      </c>
      <c r="C347" s="287">
        <v>3514644.55</v>
      </c>
      <c r="D347" s="287">
        <v>0</v>
      </c>
      <c r="E347" s="287">
        <v>0</v>
      </c>
      <c r="F347" s="287">
        <v>0</v>
      </c>
      <c r="G347" s="287">
        <v>0</v>
      </c>
      <c r="H347" s="287">
        <v>0</v>
      </c>
      <c r="I347" s="287">
        <v>0</v>
      </c>
      <c r="J347" s="287">
        <v>0</v>
      </c>
      <c r="K347" s="287">
        <v>0</v>
      </c>
      <c r="L347" s="287">
        <v>0</v>
      </c>
      <c r="M347" s="287">
        <v>0</v>
      </c>
      <c r="N347" s="287">
        <v>0</v>
      </c>
      <c r="O347" s="287">
        <v>0</v>
      </c>
      <c r="P347" s="287">
        <v>0</v>
      </c>
      <c r="Q347" s="287">
        <v>0</v>
      </c>
      <c r="R347" s="287">
        <v>0</v>
      </c>
      <c r="S347" s="287">
        <v>0</v>
      </c>
      <c r="T347" s="287">
        <v>0</v>
      </c>
      <c r="U347" s="287">
        <v>3367937.55</v>
      </c>
      <c r="V347" s="287">
        <v>146707</v>
      </c>
      <c r="W347" s="287">
        <v>0</v>
      </c>
      <c r="X347" s="287">
        <v>0</v>
      </c>
      <c r="Y347" s="287">
        <v>0</v>
      </c>
      <c r="Z347" s="287">
        <v>0</v>
      </c>
      <c r="AA347" s="287">
        <v>0</v>
      </c>
      <c r="AB347" s="287">
        <v>0</v>
      </c>
      <c r="AC347" s="287">
        <v>0</v>
      </c>
      <c r="AD347" s="287">
        <v>0</v>
      </c>
    </row>
    <row r="348" spans="1:30" x14ac:dyDescent="0.15">
      <c r="A348" s="287">
        <v>5457</v>
      </c>
      <c r="B348" s="287" t="s">
        <v>797</v>
      </c>
      <c r="C348" s="287">
        <v>1322851.21</v>
      </c>
      <c r="D348" s="287">
        <v>0</v>
      </c>
      <c r="E348" s="287">
        <v>0</v>
      </c>
      <c r="F348" s="287">
        <v>0</v>
      </c>
      <c r="G348" s="287">
        <v>0</v>
      </c>
      <c r="H348" s="287">
        <v>0</v>
      </c>
      <c r="I348" s="287">
        <v>0</v>
      </c>
      <c r="J348" s="287">
        <v>0</v>
      </c>
      <c r="K348" s="287">
        <v>0</v>
      </c>
      <c r="L348" s="287">
        <v>0</v>
      </c>
      <c r="M348" s="287">
        <v>0</v>
      </c>
      <c r="N348" s="287">
        <v>0</v>
      </c>
      <c r="O348" s="287">
        <v>0</v>
      </c>
      <c r="P348" s="287">
        <v>0</v>
      </c>
      <c r="Q348" s="287">
        <v>0</v>
      </c>
      <c r="R348" s="287">
        <v>0</v>
      </c>
      <c r="S348" s="287">
        <v>0</v>
      </c>
      <c r="T348" s="287">
        <v>0</v>
      </c>
      <c r="U348" s="287">
        <v>1322052.4099999999</v>
      </c>
      <c r="V348" s="287">
        <v>0</v>
      </c>
      <c r="W348" s="287">
        <v>0</v>
      </c>
      <c r="X348" s="287">
        <v>798.8</v>
      </c>
      <c r="Y348" s="287">
        <v>0</v>
      </c>
      <c r="Z348" s="287">
        <v>0</v>
      </c>
      <c r="AA348" s="287">
        <v>0</v>
      </c>
      <c r="AB348" s="287">
        <v>0</v>
      </c>
      <c r="AC348" s="287">
        <v>0</v>
      </c>
      <c r="AD348" s="287">
        <v>0</v>
      </c>
    </row>
    <row r="349" spans="1:30" x14ac:dyDescent="0.15">
      <c r="A349" s="287">
        <v>5460</v>
      </c>
      <c r="B349" s="287" t="s">
        <v>798</v>
      </c>
      <c r="C349" s="287">
        <v>3641319.49</v>
      </c>
      <c r="D349" s="287">
        <v>0</v>
      </c>
      <c r="E349" s="287">
        <v>0</v>
      </c>
      <c r="F349" s="287">
        <v>0</v>
      </c>
      <c r="G349" s="287">
        <v>0</v>
      </c>
      <c r="H349" s="287">
        <v>0</v>
      </c>
      <c r="I349" s="287">
        <v>0</v>
      </c>
      <c r="J349" s="287">
        <v>0</v>
      </c>
      <c r="K349" s="287">
        <v>0</v>
      </c>
      <c r="L349" s="287">
        <v>0</v>
      </c>
      <c r="M349" s="287">
        <v>0</v>
      </c>
      <c r="N349" s="287">
        <v>0</v>
      </c>
      <c r="O349" s="287">
        <v>0</v>
      </c>
      <c r="P349" s="287">
        <v>8.4499999999999993</v>
      </c>
      <c r="Q349" s="287">
        <v>0</v>
      </c>
      <c r="R349" s="287">
        <v>0</v>
      </c>
      <c r="S349" s="287">
        <v>0</v>
      </c>
      <c r="T349" s="287">
        <v>0</v>
      </c>
      <c r="U349" s="287">
        <v>3321256.67</v>
      </c>
      <c r="V349" s="287">
        <v>0</v>
      </c>
      <c r="W349" s="287">
        <v>250000</v>
      </c>
      <c r="X349" s="287">
        <v>70062.820000000007</v>
      </c>
      <c r="Y349" s="287">
        <v>0</v>
      </c>
      <c r="Z349" s="287">
        <v>0</v>
      </c>
      <c r="AA349" s="287">
        <v>8.4499999999999993</v>
      </c>
      <c r="AB349" s="287">
        <v>0</v>
      </c>
      <c r="AC349" s="287">
        <v>0</v>
      </c>
      <c r="AD349" s="287">
        <v>0</v>
      </c>
    </row>
    <row r="350" spans="1:30" x14ac:dyDescent="0.15">
      <c r="A350" s="287">
        <v>5467</v>
      </c>
      <c r="B350" s="287" t="s">
        <v>799</v>
      </c>
      <c r="C350" s="287">
        <v>755409.64</v>
      </c>
      <c r="D350" s="287">
        <v>0</v>
      </c>
      <c r="E350" s="287">
        <v>0</v>
      </c>
      <c r="F350" s="287">
        <v>0</v>
      </c>
      <c r="G350" s="287">
        <v>0</v>
      </c>
      <c r="H350" s="287">
        <v>0</v>
      </c>
      <c r="I350" s="287">
        <v>0</v>
      </c>
      <c r="J350" s="287">
        <v>0</v>
      </c>
      <c r="K350" s="287">
        <v>0</v>
      </c>
      <c r="L350" s="287">
        <v>0</v>
      </c>
      <c r="M350" s="287">
        <v>0</v>
      </c>
      <c r="N350" s="287">
        <v>0</v>
      </c>
      <c r="O350" s="287">
        <v>0</v>
      </c>
      <c r="P350" s="287">
        <v>0</v>
      </c>
      <c r="Q350" s="287">
        <v>0</v>
      </c>
      <c r="R350" s="287">
        <v>0</v>
      </c>
      <c r="S350" s="287">
        <v>0</v>
      </c>
      <c r="T350" s="287">
        <v>0</v>
      </c>
      <c r="U350" s="287">
        <v>655409.64</v>
      </c>
      <c r="V350" s="287">
        <v>0</v>
      </c>
      <c r="W350" s="287">
        <v>100000</v>
      </c>
      <c r="X350" s="287">
        <v>0</v>
      </c>
      <c r="Y350" s="287">
        <v>0</v>
      </c>
      <c r="Z350" s="287">
        <v>0</v>
      </c>
      <c r="AA350" s="287">
        <v>0</v>
      </c>
      <c r="AB350" s="287">
        <v>0</v>
      </c>
      <c r="AC350" s="287">
        <v>0</v>
      </c>
      <c r="AD350" s="287">
        <v>0</v>
      </c>
    </row>
    <row r="351" spans="1:30" x14ac:dyDescent="0.15">
      <c r="A351" s="287">
        <v>5474</v>
      </c>
      <c r="B351" s="287" t="s">
        <v>800</v>
      </c>
      <c r="C351" s="287">
        <v>1514710.35</v>
      </c>
      <c r="D351" s="287">
        <v>0</v>
      </c>
      <c r="E351" s="287">
        <v>0</v>
      </c>
      <c r="F351" s="287">
        <v>0</v>
      </c>
      <c r="G351" s="287">
        <v>0</v>
      </c>
      <c r="H351" s="287">
        <v>0</v>
      </c>
      <c r="I351" s="287">
        <v>0</v>
      </c>
      <c r="J351" s="287">
        <v>0</v>
      </c>
      <c r="K351" s="287">
        <v>0</v>
      </c>
      <c r="L351" s="287">
        <v>0</v>
      </c>
      <c r="M351" s="287">
        <v>0</v>
      </c>
      <c r="N351" s="287">
        <v>0</v>
      </c>
      <c r="O351" s="287">
        <v>0</v>
      </c>
      <c r="P351" s="287">
        <v>0</v>
      </c>
      <c r="Q351" s="287">
        <v>0</v>
      </c>
      <c r="R351" s="287">
        <v>0</v>
      </c>
      <c r="S351" s="287">
        <v>0</v>
      </c>
      <c r="T351" s="287">
        <v>0</v>
      </c>
      <c r="U351" s="287">
        <v>1461151.45</v>
      </c>
      <c r="V351" s="287">
        <v>0</v>
      </c>
      <c r="W351" s="287">
        <v>0</v>
      </c>
      <c r="X351" s="287">
        <v>53558.9</v>
      </c>
      <c r="Y351" s="287">
        <v>0</v>
      </c>
      <c r="Z351" s="287">
        <v>0</v>
      </c>
      <c r="AA351" s="287">
        <v>0</v>
      </c>
      <c r="AB351" s="287">
        <v>0</v>
      </c>
      <c r="AC351" s="287">
        <v>0</v>
      </c>
      <c r="AD351" s="287">
        <v>0</v>
      </c>
    </row>
    <row r="352" spans="1:30" x14ac:dyDescent="0.15">
      <c r="A352" s="287">
        <v>5523</v>
      </c>
      <c r="B352" s="287" t="s">
        <v>801</v>
      </c>
      <c r="C352" s="287">
        <v>2271905.7599999998</v>
      </c>
      <c r="D352" s="287">
        <v>0</v>
      </c>
      <c r="E352" s="287">
        <v>0</v>
      </c>
      <c r="F352" s="287">
        <v>0</v>
      </c>
      <c r="G352" s="287">
        <v>0</v>
      </c>
      <c r="H352" s="287">
        <v>0</v>
      </c>
      <c r="I352" s="287">
        <v>0</v>
      </c>
      <c r="J352" s="287">
        <v>0</v>
      </c>
      <c r="K352" s="287">
        <v>0</v>
      </c>
      <c r="L352" s="287">
        <v>0</v>
      </c>
      <c r="M352" s="287">
        <v>0</v>
      </c>
      <c r="N352" s="287">
        <v>0</v>
      </c>
      <c r="O352" s="287">
        <v>8268.2099999999991</v>
      </c>
      <c r="P352" s="287">
        <v>0</v>
      </c>
      <c r="Q352" s="287">
        <v>0</v>
      </c>
      <c r="R352" s="287">
        <v>0</v>
      </c>
      <c r="S352" s="287">
        <v>0</v>
      </c>
      <c r="T352" s="287">
        <v>0</v>
      </c>
      <c r="U352" s="287">
        <v>1878888.16</v>
      </c>
      <c r="V352" s="287">
        <v>354085.85</v>
      </c>
      <c r="W352" s="287">
        <v>0</v>
      </c>
      <c r="X352" s="287">
        <v>38931.75</v>
      </c>
      <c r="Y352" s="287">
        <v>0</v>
      </c>
      <c r="Z352" s="287">
        <v>0</v>
      </c>
      <c r="AA352" s="287">
        <v>8268.2099999999991</v>
      </c>
      <c r="AB352" s="287">
        <v>0</v>
      </c>
      <c r="AC352" s="287">
        <v>0</v>
      </c>
      <c r="AD352" s="287">
        <v>0</v>
      </c>
    </row>
    <row r="353" spans="1:30" x14ac:dyDescent="0.15">
      <c r="A353" s="287">
        <v>5586</v>
      </c>
      <c r="B353" s="287" t="s">
        <v>802</v>
      </c>
      <c r="C353" s="287">
        <v>956579.97</v>
      </c>
      <c r="D353" s="287">
        <v>0</v>
      </c>
      <c r="E353" s="287">
        <v>0</v>
      </c>
      <c r="F353" s="287">
        <v>0</v>
      </c>
      <c r="G353" s="287">
        <v>0</v>
      </c>
      <c r="H353" s="287">
        <v>0</v>
      </c>
      <c r="I353" s="287">
        <v>0</v>
      </c>
      <c r="J353" s="287">
        <v>0</v>
      </c>
      <c r="K353" s="287">
        <v>0</v>
      </c>
      <c r="L353" s="287">
        <v>0</v>
      </c>
      <c r="M353" s="287">
        <v>0</v>
      </c>
      <c r="N353" s="287">
        <v>0</v>
      </c>
      <c r="O353" s="287">
        <v>0</v>
      </c>
      <c r="P353" s="287">
        <v>0</v>
      </c>
      <c r="Q353" s="287">
        <v>0</v>
      </c>
      <c r="R353" s="287">
        <v>0</v>
      </c>
      <c r="S353" s="287">
        <v>0</v>
      </c>
      <c r="T353" s="287">
        <v>0</v>
      </c>
      <c r="U353" s="287">
        <v>556579.97</v>
      </c>
      <c r="V353" s="287">
        <v>0</v>
      </c>
      <c r="W353" s="287">
        <v>400000</v>
      </c>
      <c r="X353" s="287">
        <v>0</v>
      </c>
      <c r="Y353" s="287">
        <v>0</v>
      </c>
      <c r="Z353" s="287">
        <v>0</v>
      </c>
      <c r="AA353" s="287">
        <v>0</v>
      </c>
      <c r="AB353" s="287">
        <v>0</v>
      </c>
      <c r="AC353" s="287">
        <v>0</v>
      </c>
      <c r="AD353" s="287">
        <v>0</v>
      </c>
    </row>
    <row r="354" spans="1:30" x14ac:dyDescent="0.15">
      <c r="A354" s="287">
        <v>5593</v>
      </c>
      <c r="B354" s="287" t="s">
        <v>803</v>
      </c>
      <c r="C354" s="287">
        <v>776720.3</v>
      </c>
      <c r="D354" s="287">
        <v>0</v>
      </c>
      <c r="E354" s="287">
        <v>0</v>
      </c>
      <c r="F354" s="287">
        <v>0</v>
      </c>
      <c r="G354" s="287">
        <v>0</v>
      </c>
      <c r="H354" s="287">
        <v>0</v>
      </c>
      <c r="I354" s="287">
        <v>0</v>
      </c>
      <c r="J354" s="287">
        <v>0</v>
      </c>
      <c r="K354" s="287">
        <v>0</v>
      </c>
      <c r="L354" s="287">
        <v>0</v>
      </c>
      <c r="M354" s="287">
        <v>0</v>
      </c>
      <c r="N354" s="287">
        <v>0</v>
      </c>
      <c r="O354" s="287">
        <v>0</v>
      </c>
      <c r="P354" s="287">
        <v>0</v>
      </c>
      <c r="Q354" s="287">
        <v>0</v>
      </c>
      <c r="R354" s="287">
        <v>0</v>
      </c>
      <c r="S354" s="287">
        <v>0</v>
      </c>
      <c r="T354" s="287">
        <v>0</v>
      </c>
      <c r="U354" s="287">
        <v>776620.3</v>
      </c>
      <c r="V354" s="287">
        <v>0</v>
      </c>
      <c r="W354" s="287">
        <v>100</v>
      </c>
      <c r="X354" s="287">
        <v>0</v>
      </c>
      <c r="Y354" s="287">
        <v>0</v>
      </c>
      <c r="Z354" s="287">
        <v>0</v>
      </c>
      <c r="AA354" s="287">
        <v>0</v>
      </c>
      <c r="AB354" s="287">
        <v>0</v>
      </c>
      <c r="AC354" s="287">
        <v>0</v>
      </c>
      <c r="AD354" s="287">
        <v>0</v>
      </c>
    </row>
    <row r="355" spans="1:30" x14ac:dyDescent="0.15">
      <c r="A355" s="287">
        <v>5607</v>
      </c>
      <c r="B355" s="287" t="s">
        <v>804</v>
      </c>
      <c r="C355" s="287">
        <v>8348600</v>
      </c>
      <c r="D355" s="287">
        <v>0</v>
      </c>
      <c r="E355" s="287">
        <v>0</v>
      </c>
      <c r="F355" s="287">
        <v>0</v>
      </c>
      <c r="G355" s="287">
        <v>0</v>
      </c>
      <c r="H355" s="287">
        <v>41075.64</v>
      </c>
      <c r="I355" s="287">
        <v>0</v>
      </c>
      <c r="J355" s="287">
        <v>0</v>
      </c>
      <c r="K355" s="287">
        <v>0</v>
      </c>
      <c r="L355" s="287">
        <v>0</v>
      </c>
      <c r="M355" s="287">
        <v>0</v>
      </c>
      <c r="N355" s="287">
        <v>0</v>
      </c>
      <c r="O355" s="287">
        <v>0</v>
      </c>
      <c r="P355" s="287">
        <v>0</v>
      </c>
      <c r="Q355" s="287">
        <v>0</v>
      </c>
      <c r="R355" s="287">
        <v>0</v>
      </c>
      <c r="S355" s="287">
        <v>0</v>
      </c>
      <c r="T355" s="287">
        <v>0</v>
      </c>
      <c r="U355" s="287">
        <v>8348600</v>
      </c>
      <c r="V355" s="287">
        <v>0</v>
      </c>
      <c r="W355" s="287">
        <v>0</v>
      </c>
      <c r="X355" s="287">
        <v>41075.64</v>
      </c>
      <c r="Y355" s="287">
        <v>0</v>
      </c>
      <c r="Z355" s="287">
        <v>0</v>
      </c>
      <c r="AA355" s="287">
        <v>0</v>
      </c>
      <c r="AB355" s="287">
        <v>0</v>
      </c>
      <c r="AC355" s="287">
        <v>0</v>
      </c>
      <c r="AD355" s="287">
        <v>0</v>
      </c>
    </row>
    <row r="356" spans="1:30" x14ac:dyDescent="0.15">
      <c r="A356" s="287">
        <v>5614</v>
      </c>
      <c r="B356" s="287" t="s">
        <v>805</v>
      </c>
      <c r="C356" s="287">
        <v>132201.01999999999</v>
      </c>
      <c r="D356" s="287">
        <v>0</v>
      </c>
      <c r="E356" s="287">
        <v>0</v>
      </c>
      <c r="F356" s="287">
        <v>0</v>
      </c>
      <c r="G356" s="287">
        <v>0</v>
      </c>
      <c r="H356" s="287">
        <v>0</v>
      </c>
      <c r="I356" s="287">
        <v>0</v>
      </c>
      <c r="J356" s="287">
        <v>0</v>
      </c>
      <c r="K356" s="287">
        <v>0</v>
      </c>
      <c r="L356" s="287">
        <v>0</v>
      </c>
      <c r="M356" s="287">
        <v>0</v>
      </c>
      <c r="N356" s="287">
        <v>0</v>
      </c>
      <c r="O356" s="287">
        <v>0</v>
      </c>
      <c r="P356" s="287">
        <v>0</v>
      </c>
      <c r="Q356" s="287">
        <v>0</v>
      </c>
      <c r="R356" s="287">
        <v>0</v>
      </c>
      <c r="S356" s="287">
        <v>0</v>
      </c>
      <c r="T356" s="287">
        <v>0</v>
      </c>
      <c r="U356" s="287">
        <v>132201.01999999999</v>
      </c>
      <c r="V356" s="287">
        <v>0</v>
      </c>
      <c r="W356" s="287">
        <v>0</v>
      </c>
      <c r="X356" s="287">
        <v>0</v>
      </c>
      <c r="Y356" s="287">
        <v>0</v>
      </c>
      <c r="Z356" s="287">
        <v>0</v>
      </c>
      <c r="AA356" s="287">
        <v>0</v>
      </c>
      <c r="AB356" s="287">
        <v>0</v>
      </c>
      <c r="AC356" s="287">
        <v>0</v>
      </c>
      <c r="AD356" s="287">
        <v>0</v>
      </c>
    </row>
    <row r="357" spans="1:30" x14ac:dyDescent="0.15">
      <c r="A357" s="287">
        <v>5621</v>
      </c>
      <c r="B357" s="287" t="s">
        <v>806</v>
      </c>
      <c r="C357" s="287">
        <v>4424145.75</v>
      </c>
      <c r="D357" s="287">
        <v>0</v>
      </c>
      <c r="E357" s="287">
        <v>0</v>
      </c>
      <c r="F357" s="287">
        <v>0</v>
      </c>
      <c r="G357" s="287">
        <v>0</v>
      </c>
      <c r="H357" s="287">
        <v>0</v>
      </c>
      <c r="I357" s="287">
        <v>0</v>
      </c>
      <c r="J357" s="287">
        <v>0</v>
      </c>
      <c r="K357" s="287">
        <v>0</v>
      </c>
      <c r="L357" s="287">
        <v>0</v>
      </c>
      <c r="M357" s="287">
        <v>0</v>
      </c>
      <c r="N357" s="287">
        <v>0</v>
      </c>
      <c r="O357" s="287">
        <v>52361.91</v>
      </c>
      <c r="P357" s="287">
        <v>0</v>
      </c>
      <c r="Q357" s="287">
        <v>0</v>
      </c>
      <c r="R357" s="287">
        <v>0</v>
      </c>
      <c r="S357" s="287">
        <v>0</v>
      </c>
      <c r="T357" s="287">
        <v>0</v>
      </c>
      <c r="U357" s="287">
        <v>3724145.75</v>
      </c>
      <c r="V357" s="287">
        <v>0</v>
      </c>
      <c r="W357" s="287">
        <v>700000</v>
      </c>
      <c r="X357" s="287">
        <v>0</v>
      </c>
      <c r="Y357" s="287">
        <v>0</v>
      </c>
      <c r="Z357" s="287">
        <v>0</v>
      </c>
      <c r="AA357" s="287">
        <v>52361.91</v>
      </c>
      <c r="AB357" s="287">
        <v>0</v>
      </c>
      <c r="AC357" s="287">
        <v>0</v>
      </c>
      <c r="AD357" s="287">
        <v>0</v>
      </c>
    </row>
    <row r="358" spans="1:30" x14ac:dyDescent="0.15">
      <c r="A358" s="287">
        <v>5628</v>
      </c>
      <c r="B358" s="287" t="s">
        <v>807</v>
      </c>
      <c r="C358" s="287">
        <v>545808.56999999995</v>
      </c>
      <c r="D358" s="287">
        <v>0</v>
      </c>
      <c r="E358" s="287">
        <v>0</v>
      </c>
      <c r="F358" s="287">
        <v>0</v>
      </c>
      <c r="G358" s="287">
        <v>0</v>
      </c>
      <c r="H358" s="287">
        <v>0</v>
      </c>
      <c r="I358" s="287">
        <v>0</v>
      </c>
      <c r="J358" s="287">
        <v>0</v>
      </c>
      <c r="K358" s="287">
        <v>2501</v>
      </c>
      <c r="L358" s="287">
        <v>0</v>
      </c>
      <c r="M358" s="287">
        <v>0</v>
      </c>
      <c r="N358" s="287">
        <v>0</v>
      </c>
      <c r="O358" s="287">
        <v>0</v>
      </c>
      <c r="P358" s="287">
        <v>0</v>
      </c>
      <c r="Q358" s="287">
        <v>0</v>
      </c>
      <c r="R358" s="287">
        <v>0</v>
      </c>
      <c r="S358" s="287">
        <v>0</v>
      </c>
      <c r="T358" s="287">
        <v>0</v>
      </c>
      <c r="U358" s="287">
        <v>540808.56999999995</v>
      </c>
      <c r="V358" s="287">
        <v>0</v>
      </c>
      <c r="W358" s="287">
        <v>5000</v>
      </c>
      <c r="X358" s="287">
        <v>0</v>
      </c>
      <c r="Y358" s="287">
        <v>0</v>
      </c>
      <c r="Z358" s="287">
        <v>2501</v>
      </c>
      <c r="AA358" s="287">
        <v>0</v>
      </c>
      <c r="AB358" s="287">
        <v>0</v>
      </c>
      <c r="AC358" s="287">
        <v>0</v>
      </c>
      <c r="AD358" s="287">
        <v>0</v>
      </c>
    </row>
    <row r="359" spans="1:30" x14ac:dyDescent="0.15">
      <c r="A359" s="287">
        <v>5642</v>
      </c>
      <c r="B359" s="287" t="s">
        <v>808</v>
      </c>
      <c r="C359" s="287">
        <v>1604424.21</v>
      </c>
      <c r="D359" s="287">
        <v>0</v>
      </c>
      <c r="E359" s="287">
        <v>0</v>
      </c>
      <c r="F359" s="287">
        <v>0</v>
      </c>
      <c r="G359" s="287">
        <v>0</v>
      </c>
      <c r="H359" s="287">
        <v>0</v>
      </c>
      <c r="I359" s="287">
        <v>0</v>
      </c>
      <c r="J359" s="287">
        <v>0</v>
      </c>
      <c r="K359" s="287">
        <v>0</v>
      </c>
      <c r="L359" s="287">
        <v>0</v>
      </c>
      <c r="M359" s="287">
        <v>0</v>
      </c>
      <c r="N359" s="287">
        <v>0</v>
      </c>
      <c r="O359" s="287">
        <v>0</v>
      </c>
      <c r="P359" s="287">
        <v>0</v>
      </c>
      <c r="Q359" s="287">
        <v>0</v>
      </c>
      <c r="R359" s="287">
        <v>0</v>
      </c>
      <c r="S359" s="287">
        <v>0</v>
      </c>
      <c r="T359" s="287">
        <v>0</v>
      </c>
      <c r="U359" s="287">
        <v>1604324.21</v>
      </c>
      <c r="V359" s="287">
        <v>0</v>
      </c>
      <c r="W359" s="287">
        <v>100</v>
      </c>
      <c r="X359" s="287">
        <v>0</v>
      </c>
      <c r="Y359" s="287">
        <v>0</v>
      </c>
      <c r="Z359" s="287">
        <v>0</v>
      </c>
      <c r="AA359" s="287">
        <v>0</v>
      </c>
      <c r="AB359" s="287">
        <v>0</v>
      </c>
      <c r="AC359" s="287">
        <v>0</v>
      </c>
      <c r="AD359" s="287">
        <v>0</v>
      </c>
    </row>
    <row r="360" spans="1:30" x14ac:dyDescent="0.15">
      <c r="A360" s="287">
        <v>5656</v>
      </c>
      <c r="B360" s="287" t="s">
        <v>809</v>
      </c>
      <c r="C360" s="287">
        <v>12716559.93</v>
      </c>
      <c r="D360" s="287">
        <v>0</v>
      </c>
      <c r="E360" s="287">
        <v>0</v>
      </c>
      <c r="F360" s="287">
        <v>0</v>
      </c>
      <c r="G360" s="287">
        <v>0</v>
      </c>
      <c r="H360" s="287">
        <v>0</v>
      </c>
      <c r="I360" s="287">
        <v>0</v>
      </c>
      <c r="J360" s="287">
        <v>0</v>
      </c>
      <c r="K360" s="287">
        <v>0</v>
      </c>
      <c r="L360" s="287">
        <v>0</v>
      </c>
      <c r="M360" s="287">
        <v>0</v>
      </c>
      <c r="N360" s="287">
        <v>0</v>
      </c>
      <c r="O360" s="287">
        <v>0</v>
      </c>
      <c r="P360" s="287">
        <v>1017470.42</v>
      </c>
      <c r="Q360" s="287">
        <v>0</v>
      </c>
      <c r="R360" s="287">
        <v>0</v>
      </c>
      <c r="S360" s="287">
        <v>0</v>
      </c>
      <c r="T360" s="287">
        <v>0</v>
      </c>
      <c r="U360" s="287">
        <v>11956601.35</v>
      </c>
      <c r="V360" s="287">
        <v>0</v>
      </c>
      <c r="W360" s="287">
        <v>750100</v>
      </c>
      <c r="X360" s="287">
        <v>0</v>
      </c>
      <c r="Y360" s="287">
        <v>9858.58</v>
      </c>
      <c r="Z360" s="287">
        <v>0</v>
      </c>
      <c r="AA360" s="287">
        <v>0</v>
      </c>
      <c r="AB360" s="287">
        <v>1017470.42</v>
      </c>
      <c r="AC360" s="287">
        <v>0</v>
      </c>
      <c r="AD360" s="287">
        <v>0</v>
      </c>
    </row>
    <row r="361" spans="1:30" x14ac:dyDescent="0.15">
      <c r="A361" s="287">
        <v>5663</v>
      </c>
      <c r="B361" s="287" t="s">
        <v>810</v>
      </c>
      <c r="C361" s="287">
        <v>6452108.6299999999</v>
      </c>
      <c r="D361" s="287">
        <v>0</v>
      </c>
      <c r="E361" s="287">
        <v>0</v>
      </c>
      <c r="F361" s="287">
        <v>0</v>
      </c>
      <c r="G361" s="287">
        <v>0</v>
      </c>
      <c r="H361" s="287">
        <v>0</v>
      </c>
      <c r="I361" s="287">
        <v>0</v>
      </c>
      <c r="J361" s="287">
        <v>0</v>
      </c>
      <c r="K361" s="287">
        <v>0</v>
      </c>
      <c r="L361" s="287">
        <v>0</v>
      </c>
      <c r="M361" s="287">
        <v>0</v>
      </c>
      <c r="N361" s="287">
        <v>0</v>
      </c>
      <c r="O361" s="287">
        <v>0</v>
      </c>
      <c r="P361" s="287">
        <v>87500.72</v>
      </c>
      <c r="Q361" s="287">
        <v>0</v>
      </c>
      <c r="R361" s="287">
        <v>0</v>
      </c>
      <c r="S361" s="287">
        <v>0</v>
      </c>
      <c r="T361" s="287">
        <v>0</v>
      </c>
      <c r="U361" s="287">
        <v>6321462.9800000004</v>
      </c>
      <c r="V361" s="287">
        <v>0</v>
      </c>
      <c r="W361" s="287">
        <v>130645.65</v>
      </c>
      <c r="X361" s="287">
        <v>0</v>
      </c>
      <c r="Y361" s="287">
        <v>0</v>
      </c>
      <c r="Z361" s="287">
        <v>0</v>
      </c>
      <c r="AA361" s="287">
        <v>87500.72</v>
      </c>
      <c r="AB361" s="287">
        <v>0</v>
      </c>
      <c r="AC361" s="287">
        <v>0</v>
      </c>
      <c r="AD361" s="287">
        <v>0</v>
      </c>
    </row>
    <row r="362" spans="1:30" x14ac:dyDescent="0.15">
      <c r="A362" s="287">
        <v>5670</v>
      </c>
      <c r="B362" s="287" t="s">
        <v>811</v>
      </c>
      <c r="C362" s="287">
        <v>495505.91999999998</v>
      </c>
      <c r="D362" s="287">
        <v>0</v>
      </c>
      <c r="E362" s="287">
        <v>0</v>
      </c>
      <c r="F362" s="287">
        <v>0</v>
      </c>
      <c r="G362" s="287">
        <v>0</v>
      </c>
      <c r="H362" s="287">
        <v>0</v>
      </c>
      <c r="I362" s="287">
        <v>0</v>
      </c>
      <c r="J362" s="287">
        <v>0</v>
      </c>
      <c r="K362" s="287">
        <v>0</v>
      </c>
      <c r="L362" s="287">
        <v>0</v>
      </c>
      <c r="M362" s="287">
        <v>0</v>
      </c>
      <c r="N362" s="287">
        <v>0</v>
      </c>
      <c r="O362" s="287">
        <v>0</v>
      </c>
      <c r="P362" s="287">
        <v>0</v>
      </c>
      <c r="Q362" s="287">
        <v>0</v>
      </c>
      <c r="R362" s="287">
        <v>0</v>
      </c>
      <c r="S362" s="287">
        <v>0</v>
      </c>
      <c r="T362" s="287">
        <v>0</v>
      </c>
      <c r="U362" s="287">
        <v>495505.91999999998</v>
      </c>
      <c r="V362" s="287">
        <v>0</v>
      </c>
      <c r="W362" s="287">
        <v>0</v>
      </c>
      <c r="X362" s="287">
        <v>0</v>
      </c>
      <c r="Y362" s="287">
        <v>0</v>
      </c>
      <c r="Z362" s="287">
        <v>0</v>
      </c>
      <c r="AA362" s="287">
        <v>0</v>
      </c>
      <c r="AB362" s="287">
        <v>0</v>
      </c>
      <c r="AC362" s="287">
        <v>0</v>
      </c>
      <c r="AD362" s="287">
        <v>0</v>
      </c>
    </row>
    <row r="363" spans="1:30" x14ac:dyDescent="0.15">
      <c r="A363" s="287">
        <v>5726</v>
      </c>
      <c r="B363" s="287" t="s">
        <v>812</v>
      </c>
      <c r="C363" s="287">
        <v>547100.07999999996</v>
      </c>
      <c r="D363" s="287">
        <v>0</v>
      </c>
      <c r="E363" s="287">
        <v>0</v>
      </c>
      <c r="F363" s="287">
        <v>0</v>
      </c>
      <c r="G363" s="287">
        <v>0</v>
      </c>
      <c r="H363" s="287">
        <v>0</v>
      </c>
      <c r="I363" s="287">
        <v>0</v>
      </c>
      <c r="J363" s="287">
        <v>0</v>
      </c>
      <c r="K363" s="287">
        <v>0</v>
      </c>
      <c r="L363" s="287">
        <v>0</v>
      </c>
      <c r="M363" s="287">
        <v>0</v>
      </c>
      <c r="N363" s="287">
        <v>0</v>
      </c>
      <c r="O363" s="287">
        <v>0</v>
      </c>
      <c r="P363" s="287">
        <v>0</v>
      </c>
      <c r="Q363" s="287">
        <v>0</v>
      </c>
      <c r="R363" s="287">
        <v>0</v>
      </c>
      <c r="S363" s="287">
        <v>0</v>
      </c>
      <c r="T363" s="287">
        <v>0</v>
      </c>
      <c r="U363" s="287">
        <v>546100.07999999996</v>
      </c>
      <c r="V363" s="287">
        <v>0</v>
      </c>
      <c r="W363" s="287">
        <v>1000</v>
      </c>
      <c r="X363" s="287">
        <v>0</v>
      </c>
      <c r="Y363" s="287">
        <v>0</v>
      </c>
      <c r="Z363" s="287">
        <v>0</v>
      </c>
      <c r="AA363" s="287">
        <v>0</v>
      </c>
      <c r="AB363" s="287">
        <v>0</v>
      </c>
      <c r="AC363" s="287">
        <v>0</v>
      </c>
      <c r="AD363" s="287">
        <v>0</v>
      </c>
    </row>
    <row r="364" spans="1:30" x14ac:dyDescent="0.15">
      <c r="A364" s="287">
        <v>5733</v>
      </c>
      <c r="B364" s="287" t="s">
        <v>813</v>
      </c>
      <c r="C364" s="287">
        <v>979987.62</v>
      </c>
      <c r="D364" s="287">
        <v>0</v>
      </c>
      <c r="E364" s="287">
        <v>0</v>
      </c>
      <c r="F364" s="287">
        <v>0</v>
      </c>
      <c r="G364" s="287">
        <v>0</v>
      </c>
      <c r="H364" s="287">
        <v>0</v>
      </c>
      <c r="I364" s="287">
        <v>0</v>
      </c>
      <c r="J364" s="287">
        <v>0</v>
      </c>
      <c r="K364" s="287">
        <v>0</v>
      </c>
      <c r="L364" s="287">
        <v>0</v>
      </c>
      <c r="M364" s="287">
        <v>0</v>
      </c>
      <c r="N364" s="287">
        <v>0</v>
      </c>
      <c r="O364" s="287">
        <v>0</v>
      </c>
      <c r="P364" s="287">
        <v>0</v>
      </c>
      <c r="Q364" s="287">
        <v>0</v>
      </c>
      <c r="R364" s="287">
        <v>0</v>
      </c>
      <c r="S364" s="287">
        <v>0</v>
      </c>
      <c r="T364" s="287">
        <v>0</v>
      </c>
      <c r="U364" s="287">
        <v>964314.97</v>
      </c>
      <c r="V364" s="287">
        <v>0</v>
      </c>
      <c r="W364" s="287">
        <v>0</v>
      </c>
      <c r="X364" s="287">
        <v>15672.65</v>
      </c>
      <c r="Y364" s="287">
        <v>0</v>
      </c>
      <c r="Z364" s="287">
        <v>0</v>
      </c>
      <c r="AA364" s="287">
        <v>0</v>
      </c>
      <c r="AB364" s="287">
        <v>0</v>
      </c>
      <c r="AC364" s="287">
        <v>0</v>
      </c>
      <c r="AD364" s="287">
        <v>0</v>
      </c>
    </row>
    <row r="365" spans="1:30" x14ac:dyDescent="0.15">
      <c r="A365" s="287">
        <v>5740</v>
      </c>
      <c r="B365" s="287" t="s">
        <v>814</v>
      </c>
      <c r="C365" s="287">
        <v>186047.56</v>
      </c>
      <c r="D365" s="287">
        <v>0</v>
      </c>
      <c r="E365" s="287">
        <v>0</v>
      </c>
      <c r="F365" s="287">
        <v>0</v>
      </c>
      <c r="G365" s="287">
        <v>0</v>
      </c>
      <c r="H365" s="287">
        <v>0</v>
      </c>
      <c r="I365" s="287">
        <v>0</v>
      </c>
      <c r="J365" s="287">
        <v>0</v>
      </c>
      <c r="K365" s="287">
        <v>0</v>
      </c>
      <c r="L365" s="287">
        <v>0</v>
      </c>
      <c r="M365" s="287">
        <v>0</v>
      </c>
      <c r="N365" s="287">
        <v>0</v>
      </c>
      <c r="O365" s="287">
        <v>0</v>
      </c>
      <c r="P365" s="287">
        <v>0</v>
      </c>
      <c r="Q365" s="287">
        <v>0</v>
      </c>
      <c r="R365" s="287">
        <v>0</v>
      </c>
      <c r="S365" s="287">
        <v>0</v>
      </c>
      <c r="T365" s="287">
        <v>0</v>
      </c>
      <c r="U365" s="287">
        <v>186047.56</v>
      </c>
      <c r="V365" s="287">
        <v>0</v>
      </c>
      <c r="W365" s="287">
        <v>0</v>
      </c>
      <c r="X365" s="287">
        <v>0</v>
      </c>
      <c r="Y365" s="287">
        <v>0</v>
      </c>
      <c r="Z365" s="287">
        <v>0</v>
      </c>
      <c r="AA365" s="287">
        <v>0</v>
      </c>
      <c r="AB365" s="287">
        <v>0</v>
      </c>
      <c r="AC365" s="287">
        <v>0</v>
      </c>
      <c r="AD365" s="287">
        <v>0</v>
      </c>
    </row>
    <row r="366" spans="1:30" x14ac:dyDescent="0.15">
      <c r="A366" s="287">
        <v>5747</v>
      </c>
      <c r="B366" s="287" t="s">
        <v>815</v>
      </c>
      <c r="C366" s="287">
        <v>3088091.19</v>
      </c>
      <c r="D366" s="287">
        <v>0</v>
      </c>
      <c r="E366" s="287">
        <v>0</v>
      </c>
      <c r="F366" s="287">
        <v>0</v>
      </c>
      <c r="G366" s="287">
        <v>0</v>
      </c>
      <c r="H366" s="287">
        <v>0</v>
      </c>
      <c r="I366" s="287">
        <v>0</v>
      </c>
      <c r="J366" s="287">
        <v>0</v>
      </c>
      <c r="K366" s="287">
        <v>0</v>
      </c>
      <c r="L366" s="287">
        <v>0</v>
      </c>
      <c r="M366" s="287">
        <v>0</v>
      </c>
      <c r="N366" s="287">
        <v>0</v>
      </c>
      <c r="O366" s="287">
        <v>3021.31</v>
      </c>
      <c r="P366" s="287">
        <v>0</v>
      </c>
      <c r="Q366" s="287">
        <v>0</v>
      </c>
      <c r="R366" s="287">
        <v>0</v>
      </c>
      <c r="S366" s="287">
        <v>0</v>
      </c>
      <c r="T366" s="287">
        <v>0</v>
      </c>
      <c r="U366" s="287">
        <v>3068091.19</v>
      </c>
      <c r="V366" s="287">
        <v>0</v>
      </c>
      <c r="W366" s="287">
        <v>20000</v>
      </c>
      <c r="X366" s="287">
        <v>0</v>
      </c>
      <c r="Y366" s="287">
        <v>0</v>
      </c>
      <c r="Z366" s="287">
        <v>0</v>
      </c>
      <c r="AA366" s="287">
        <v>3021.31</v>
      </c>
      <c r="AB366" s="287">
        <v>0</v>
      </c>
      <c r="AC366" s="287">
        <v>0</v>
      </c>
      <c r="AD366" s="287">
        <v>0</v>
      </c>
    </row>
    <row r="367" spans="1:30" x14ac:dyDescent="0.15">
      <c r="A367" s="287">
        <v>5754</v>
      </c>
      <c r="B367" s="287" t="s">
        <v>816</v>
      </c>
      <c r="C367" s="287">
        <v>1213121.6299999999</v>
      </c>
      <c r="D367" s="287">
        <v>0</v>
      </c>
      <c r="E367" s="287">
        <v>0</v>
      </c>
      <c r="F367" s="287">
        <v>0</v>
      </c>
      <c r="G367" s="287">
        <v>0</v>
      </c>
      <c r="H367" s="287">
        <v>0</v>
      </c>
      <c r="I367" s="287">
        <v>0</v>
      </c>
      <c r="J367" s="287">
        <v>0</v>
      </c>
      <c r="K367" s="287">
        <v>0</v>
      </c>
      <c r="L367" s="287">
        <v>0</v>
      </c>
      <c r="M367" s="287">
        <v>0</v>
      </c>
      <c r="N367" s="287">
        <v>0</v>
      </c>
      <c r="O367" s="287">
        <v>0</v>
      </c>
      <c r="P367" s="287">
        <v>0</v>
      </c>
      <c r="Q367" s="287">
        <v>0</v>
      </c>
      <c r="R367" s="287">
        <v>0</v>
      </c>
      <c r="S367" s="287">
        <v>0</v>
      </c>
      <c r="T367" s="287">
        <v>0</v>
      </c>
      <c r="U367" s="287">
        <v>1213121.6299999999</v>
      </c>
      <c r="V367" s="287">
        <v>0</v>
      </c>
      <c r="W367" s="287">
        <v>0</v>
      </c>
      <c r="X367" s="287">
        <v>0</v>
      </c>
      <c r="Y367" s="287">
        <v>0</v>
      </c>
      <c r="Z367" s="287">
        <v>0</v>
      </c>
      <c r="AA367" s="287">
        <v>0</v>
      </c>
      <c r="AB367" s="287">
        <v>0</v>
      </c>
      <c r="AC367" s="287">
        <v>0</v>
      </c>
      <c r="AD367" s="287">
        <v>0</v>
      </c>
    </row>
    <row r="368" spans="1:30" x14ac:dyDescent="0.15">
      <c r="A368" s="287">
        <v>5757</v>
      </c>
      <c r="B368" s="287" t="s">
        <v>817</v>
      </c>
      <c r="C368" s="287">
        <v>535995.37</v>
      </c>
      <c r="D368" s="287">
        <v>0</v>
      </c>
      <c r="E368" s="287">
        <v>0</v>
      </c>
      <c r="F368" s="287">
        <v>0</v>
      </c>
      <c r="G368" s="287">
        <v>0</v>
      </c>
      <c r="H368" s="287">
        <v>0</v>
      </c>
      <c r="I368" s="287">
        <v>0</v>
      </c>
      <c r="J368" s="287">
        <v>0</v>
      </c>
      <c r="K368" s="287">
        <v>0</v>
      </c>
      <c r="L368" s="287">
        <v>0</v>
      </c>
      <c r="M368" s="287">
        <v>0</v>
      </c>
      <c r="N368" s="287">
        <v>0</v>
      </c>
      <c r="O368" s="287">
        <v>55.11</v>
      </c>
      <c r="P368" s="287">
        <v>0</v>
      </c>
      <c r="Q368" s="287">
        <v>0</v>
      </c>
      <c r="R368" s="287">
        <v>0</v>
      </c>
      <c r="S368" s="287">
        <v>0</v>
      </c>
      <c r="T368" s="287">
        <v>0</v>
      </c>
      <c r="U368" s="287">
        <v>519352.85</v>
      </c>
      <c r="V368" s="287">
        <v>16642.52</v>
      </c>
      <c r="W368" s="287">
        <v>0</v>
      </c>
      <c r="X368" s="287">
        <v>0</v>
      </c>
      <c r="Y368" s="287">
        <v>0</v>
      </c>
      <c r="Z368" s="287">
        <v>0</v>
      </c>
      <c r="AA368" s="287">
        <v>55.11</v>
      </c>
      <c r="AB368" s="287">
        <v>0</v>
      </c>
      <c r="AC368" s="287">
        <v>0</v>
      </c>
      <c r="AD368" s="287">
        <v>0</v>
      </c>
    </row>
    <row r="369" spans="1:30" x14ac:dyDescent="0.15">
      <c r="A369" s="287">
        <v>5780</v>
      </c>
      <c r="B369" s="287" t="s">
        <v>818</v>
      </c>
      <c r="C369" s="287">
        <v>1176836.48</v>
      </c>
      <c r="D369" s="287">
        <v>0</v>
      </c>
      <c r="E369" s="287">
        <v>0</v>
      </c>
      <c r="F369" s="287">
        <v>0</v>
      </c>
      <c r="G369" s="287">
        <v>0</v>
      </c>
      <c r="H369" s="287">
        <v>0</v>
      </c>
      <c r="I369" s="287">
        <v>0</v>
      </c>
      <c r="J369" s="287">
        <v>0</v>
      </c>
      <c r="K369" s="287">
        <v>0</v>
      </c>
      <c r="L369" s="287">
        <v>0</v>
      </c>
      <c r="M369" s="287">
        <v>0</v>
      </c>
      <c r="N369" s="287">
        <v>0</v>
      </c>
      <c r="O369" s="287">
        <v>0</v>
      </c>
      <c r="P369" s="287">
        <v>0</v>
      </c>
      <c r="Q369" s="287">
        <v>0</v>
      </c>
      <c r="R369" s="287">
        <v>0</v>
      </c>
      <c r="S369" s="287">
        <v>0</v>
      </c>
      <c r="T369" s="287">
        <v>0</v>
      </c>
      <c r="U369" s="287">
        <v>591584.57999999996</v>
      </c>
      <c r="V369" s="287">
        <v>100000</v>
      </c>
      <c r="W369" s="287">
        <v>470930</v>
      </c>
      <c r="X369" s="287">
        <v>0</v>
      </c>
      <c r="Y369" s="287">
        <v>14321.9</v>
      </c>
      <c r="Z369" s="287">
        <v>0</v>
      </c>
      <c r="AA369" s="287">
        <v>0</v>
      </c>
      <c r="AB369" s="287">
        <v>0</v>
      </c>
      <c r="AC369" s="287">
        <v>0</v>
      </c>
      <c r="AD369" s="287">
        <v>0</v>
      </c>
    </row>
    <row r="370" spans="1:30" x14ac:dyDescent="0.15">
      <c r="A370" s="287">
        <v>5810</v>
      </c>
      <c r="B370" s="287" t="s">
        <v>819</v>
      </c>
      <c r="C370" s="287">
        <v>380296.03</v>
      </c>
      <c r="D370" s="287">
        <v>0</v>
      </c>
      <c r="E370" s="287">
        <v>0</v>
      </c>
      <c r="F370" s="287">
        <v>0</v>
      </c>
      <c r="G370" s="287">
        <v>0</v>
      </c>
      <c r="H370" s="287">
        <v>0</v>
      </c>
      <c r="I370" s="287">
        <v>0</v>
      </c>
      <c r="J370" s="287">
        <v>0</v>
      </c>
      <c r="K370" s="287">
        <v>0</v>
      </c>
      <c r="L370" s="287">
        <v>0</v>
      </c>
      <c r="M370" s="287">
        <v>0</v>
      </c>
      <c r="N370" s="287">
        <v>0</v>
      </c>
      <c r="O370" s="287">
        <v>0</v>
      </c>
      <c r="P370" s="287">
        <v>0</v>
      </c>
      <c r="Q370" s="287">
        <v>0</v>
      </c>
      <c r="R370" s="287">
        <v>0</v>
      </c>
      <c r="S370" s="287">
        <v>0</v>
      </c>
      <c r="T370" s="287">
        <v>0</v>
      </c>
      <c r="U370" s="287">
        <v>380296.03</v>
      </c>
      <c r="V370" s="287">
        <v>0</v>
      </c>
      <c r="W370" s="287">
        <v>0</v>
      </c>
      <c r="X370" s="287">
        <v>0</v>
      </c>
      <c r="Y370" s="287">
        <v>0</v>
      </c>
      <c r="Z370" s="287">
        <v>0</v>
      </c>
      <c r="AA370" s="287">
        <v>0</v>
      </c>
      <c r="AB370" s="287">
        <v>0</v>
      </c>
      <c r="AC370" s="287">
        <v>0</v>
      </c>
      <c r="AD370" s="287">
        <v>0</v>
      </c>
    </row>
    <row r="371" spans="1:30" x14ac:dyDescent="0.15">
      <c r="A371" s="287">
        <v>5817</v>
      </c>
      <c r="B371" s="287" t="s">
        <v>820</v>
      </c>
      <c r="C371" s="287">
        <v>381112.88</v>
      </c>
      <c r="D371" s="287">
        <v>0</v>
      </c>
      <c r="E371" s="287">
        <v>0</v>
      </c>
      <c r="F371" s="287">
        <v>0</v>
      </c>
      <c r="G371" s="287">
        <v>0</v>
      </c>
      <c r="H371" s="287">
        <v>0</v>
      </c>
      <c r="I371" s="287">
        <v>0</v>
      </c>
      <c r="J371" s="287">
        <v>0</v>
      </c>
      <c r="K371" s="287">
        <v>0</v>
      </c>
      <c r="L371" s="287">
        <v>0</v>
      </c>
      <c r="M371" s="287">
        <v>0</v>
      </c>
      <c r="N371" s="287">
        <v>0</v>
      </c>
      <c r="O371" s="287">
        <v>0</v>
      </c>
      <c r="P371" s="287">
        <v>0</v>
      </c>
      <c r="Q371" s="287">
        <v>0</v>
      </c>
      <c r="R371" s="287">
        <v>0</v>
      </c>
      <c r="S371" s="287">
        <v>0</v>
      </c>
      <c r="T371" s="287">
        <v>0</v>
      </c>
      <c r="U371" s="287">
        <v>381112.88</v>
      </c>
      <c r="V371" s="287">
        <v>0</v>
      </c>
      <c r="W371" s="287">
        <v>0</v>
      </c>
      <c r="X371" s="287">
        <v>0</v>
      </c>
      <c r="Y371" s="287">
        <v>0</v>
      </c>
      <c r="Z371" s="287">
        <v>0</v>
      </c>
      <c r="AA371" s="287">
        <v>0</v>
      </c>
      <c r="AB371" s="287">
        <v>0</v>
      </c>
      <c r="AC371" s="287">
        <v>0</v>
      </c>
      <c r="AD371" s="287">
        <v>0</v>
      </c>
    </row>
    <row r="372" spans="1:30" x14ac:dyDescent="0.15">
      <c r="A372" s="287">
        <v>5824</v>
      </c>
      <c r="B372" s="287" t="s">
        <v>821</v>
      </c>
      <c r="C372" s="287">
        <v>2161445.44</v>
      </c>
      <c r="D372" s="287">
        <v>0</v>
      </c>
      <c r="E372" s="287">
        <v>0</v>
      </c>
      <c r="F372" s="287">
        <v>0</v>
      </c>
      <c r="G372" s="287">
        <v>0</v>
      </c>
      <c r="H372" s="287">
        <v>0</v>
      </c>
      <c r="I372" s="287">
        <v>0</v>
      </c>
      <c r="J372" s="287">
        <v>0</v>
      </c>
      <c r="K372" s="287">
        <v>0</v>
      </c>
      <c r="L372" s="287">
        <v>0</v>
      </c>
      <c r="M372" s="287">
        <v>0</v>
      </c>
      <c r="N372" s="287">
        <v>0</v>
      </c>
      <c r="O372" s="287">
        <v>0</v>
      </c>
      <c r="P372" s="287">
        <v>0</v>
      </c>
      <c r="Q372" s="287">
        <v>0</v>
      </c>
      <c r="R372" s="287">
        <v>0</v>
      </c>
      <c r="S372" s="287">
        <v>0</v>
      </c>
      <c r="T372" s="287">
        <v>0</v>
      </c>
      <c r="U372" s="287">
        <v>2134069.44</v>
      </c>
      <c r="V372" s="287">
        <v>17376</v>
      </c>
      <c r="W372" s="287">
        <v>10000</v>
      </c>
      <c r="X372" s="287">
        <v>0</v>
      </c>
      <c r="Y372" s="287">
        <v>0</v>
      </c>
      <c r="Z372" s="287">
        <v>0</v>
      </c>
      <c r="AA372" s="287">
        <v>0</v>
      </c>
      <c r="AB372" s="287">
        <v>0</v>
      </c>
      <c r="AC372" s="287">
        <v>0</v>
      </c>
      <c r="AD372" s="287">
        <v>0</v>
      </c>
    </row>
    <row r="373" spans="1:30" x14ac:dyDescent="0.15">
      <c r="A373" s="287">
        <v>5852</v>
      </c>
      <c r="B373" s="287" t="s">
        <v>822</v>
      </c>
      <c r="C373" s="287">
        <v>686458.97</v>
      </c>
      <c r="D373" s="287">
        <v>0</v>
      </c>
      <c r="E373" s="287">
        <v>0</v>
      </c>
      <c r="F373" s="287">
        <v>0</v>
      </c>
      <c r="G373" s="287">
        <v>0</v>
      </c>
      <c r="H373" s="287">
        <v>0</v>
      </c>
      <c r="I373" s="287">
        <v>0</v>
      </c>
      <c r="J373" s="287">
        <v>0</v>
      </c>
      <c r="K373" s="287">
        <v>0</v>
      </c>
      <c r="L373" s="287">
        <v>0</v>
      </c>
      <c r="M373" s="287">
        <v>0</v>
      </c>
      <c r="N373" s="287">
        <v>0</v>
      </c>
      <c r="O373" s="287">
        <v>0</v>
      </c>
      <c r="P373" s="287">
        <v>0</v>
      </c>
      <c r="Q373" s="287">
        <v>0</v>
      </c>
      <c r="R373" s="287">
        <v>0</v>
      </c>
      <c r="S373" s="287">
        <v>0</v>
      </c>
      <c r="T373" s="287">
        <v>0</v>
      </c>
      <c r="U373" s="287">
        <v>646458.97</v>
      </c>
      <c r="V373" s="287">
        <v>0</v>
      </c>
      <c r="W373" s="287">
        <v>40000</v>
      </c>
      <c r="X373" s="287">
        <v>0</v>
      </c>
      <c r="Y373" s="287">
        <v>0</v>
      </c>
      <c r="Z373" s="287">
        <v>0</v>
      </c>
      <c r="AA373" s="287">
        <v>0</v>
      </c>
      <c r="AB373" s="287">
        <v>0</v>
      </c>
      <c r="AC373" s="287">
        <v>0</v>
      </c>
      <c r="AD373" s="287">
        <v>0</v>
      </c>
    </row>
    <row r="374" spans="1:30" x14ac:dyDescent="0.15">
      <c r="A374" s="287">
        <v>5859</v>
      </c>
      <c r="B374" s="287" t="s">
        <v>823</v>
      </c>
      <c r="C374" s="287">
        <v>1391053.76</v>
      </c>
      <c r="D374" s="287">
        <v>0</v>
      </c>
      <c r="E374" s="287">
        <v>0</v>
      </c>
      <c r="F374" s="287">
        <v>0</v>
      </c>
      <c r="G374" s="287">
        <v>0</v>
      </c>
      <c r="H374" s="287">
        <v>0</v>
      </c>
      <c r="I374" s="287">
        <v>0</v>
      </c>
      <c r="J374" s="287">
        <v>0</v>
      </c>
      <c r="K374" s="287">
        <v>0</v>
      </c>
      <c r="L374" s="287">
        <v>0</v>
      </c>
      <c r="M374" s="287">
        <v>0</v>
      </c>
      <c r="N374" s="287">
        <v>0</v>
      </c>
      <c r="O374" s="287">
        <v>0</v>
      </c>
      <c r="P374" s="287">
        <v>0</v>
      </c>
      <c r="Q374" s="287">
        <v>0</v>
      </c>
      <c r="R374" s="287">
        <v>0</v>
      </c>
      <c r="S374" s="287">
        <v>0</v>
      </c>
      <c r="T374" s="287">
        <v>0</v>
      </c>
      <c r="U374" s="287">
        <v>1309352.29</v>
      </c>
      <c r="V374" s="287">
        <v>55701.47</v>
      </c>
      <c r="W374" s="287">
        <v>26000</v>
      </c>
      <c r="X374" s="287">
        <v>0</v>
      </c>
      <c r="Y374" s="287">
        <v>0</v>
      </c>
      <c r="Z374" s="287">
        <v>0</v>
      </c>
      <c r="AA374" s="287">
        <v>0</v>
      </c>
      <c r="AB374" s="287">
        <v>0</v>
      </c>
      <c r="AC374" s="287">
        <v>0</v>
      </c>
      <c r="AD374" s="287">
        <v>0</v>
      </c>
    </row>
    <row r="375" spans="1:30" x14ac:dyDescent="0.15">
      <c r="A375" s="287">
        <v>5866</v>
      </c>
      <c r="B375" s="287" t="s">
        <v>824</v>
      </c>
      <c r="C375" s="287">
        <v>1124365.02</v>
      </c>
      <c r="D375" s="287">
        <v>0</v>
      </c>
      <c r="E375" s="287">
        <v>0</v>
      </c>
      <c r="F375" s="287">
        <v>0</v>
      </c>
      <c r="G375" s="287">
        <v>0</v>
      </c>
      <c r="H375" s="287">
        <v>0</v>
      </c>
      <c r="I375" s="287">
        <v>0</v>
      </c>
      <c r="J375" s="287">
        <v>0</v>
      </c>
      <c r="K375" s="287">
        <v>0</v>
      </c>
      <c r="L375" s="287">
        <v>0</v>
      </c>
      <c r="M375" s="287">
        <v>0</v>
      </c>
      <c r="N375" s="287">
        <v>0</v>
      </c>
      <c r="O375" s="287">
        <v>0</v>
      </c>
      <c r="P375" s="287">
        <v>0</v>
      </c>
      <c r="Q375" s="287">
        <v>0</v>
      </c>
      <c r="R375" s="287">
        <v>0</v>
      </c>
      <c r="S375" s="287">
        <v>0</v>
      </c>
      <c r="T375" s="287">
        <v>0</v>
      </c>
      <c r="U375" s="287">
        <v>1124365.02</v>
      </c>
      <c r="V375" s="287">
        <v>0</v>
      </c>
      <c r="W375" s="287">
        <v>0</v>
      </c>
      <c r="X375" s="287">
        <v>0</v>
      </c>
      <c r="Y375" s="287">
        <v>0</v>
      </c>
      <c r="Z375" s="287">
        <v>0</v>
      </c>
      <c r="AA375" s="287">
        <v>0</v>
      </c>
      <c r="AB375" s="287">
        <v>0</v>
      </c>
      <c r="AC375" s="287">
        <v>0</v>
      </c>
      <c r="AD375" s="287">
        <v>0</v>
      </c>
    </row>
    <row r="376" spans="1:30" x14ac:dyDescent="0.15">
      <c r="A376" s="287">
        <v>5901</v>
      </c>
      <c r="B376" s="287" t="s">
        <v>825</v>
      </c>
      <c r="C376" s="287">
        <v>8853751.3000000007</v>
      </c>
      <c r="D376" s="287">
        <v>0</v>
      </c>
      <c r="E376" s="287">
        <v>0</v>
      </c>
      <c r="F376" s="287">
        <v>0</v>
      </c>
      <c r="G376" s="287">
        <v>0</v>
      </c>
      <c r="H376" s="287">
        <v>0</v>
      </c>
      <c r="I376" s="287">
        <v>0</v>
      </c>
      <c r="J376" s="287">
        <v>0</v>
      </c>
      <c r="K376" s="287">
        <v>0</v>
      </c>
      <c r="L376" s="287">
        <v>0</v>
      </c>
      <c r="M376" s="287">
        <v>0</v>
      </c>
      <c r="N376" s="287">
        <v>0</v>
      </c>
      <c r="O376" s="287">
        <v>0</v>
      </c>
      <c r="P376" s="287">
        <v>0</v>
      </c>
      <c r="Q376" s="287">
        <v>0</v>
      </c>
      <c r="R376" s="287">
        <v>0</v>
      </c>
      <c r="S376" s="287">
        <v>0</v>
      </c>
      <c r="T376" s="287">
        <v>0</v>
      </c>
      <c r="U376" s="287">
        <v>6019273.7999999998</v>
      </c>
      <c r="V376" s="287">
        <v>2834477.5</v>
      </c>
      <c r="W376" s="287">
        <v>0</v>
      </c>
      <c r="X376" s="287">
        <v>0</v>
      </c>
      <c r="Y376" s="287">
        <v>0</v>
      </c>
      <c r="Z376" s="287">
        <v>0</v>
      </c>
      <c r="AA376" s="287">
        <v>0</v>
      </c>
      <c r="AB376" s="287">
        <v>0</v>
      </c>
      <c r="AC376" s="287">
        <v>0</v>
      </c>
      <c r="AD376" s="287">
        <v>0</v>
      </c>
    </row>
    <row r="377" spans="1:30" x14ac:dyDescent="0.15">
      <c r="A377" s="287">
        <v>5960</v>
      </c>
      <c r="B377" s="287" t="s">
        <v>826</v>
      </c>
      <c r="C377" s="287">
        <v>569079.85</v>
      </c>
      <c r="D377" s="287">
        <v>0</v>
      </c>
      <c r="E377" s="287">
        <v>0</v>
      </c>
      <c r="F377" s="287">
        <v>0</v>
      </c>
      <c r="G377" s="287">
        <v>0</v>
      </c>
      <c r="H377" s="287">
        <v>0</v>
      </c>
      <c r="I377" s="287">
        <v>0</v>
      </c>
      <c r="J377" s="287">
        <v>0</v>
      </c>
      <c r="K377" s="287">
        <v>2859.41</v>
      </c>
      <c r="L377" s="287">
        <v>0</v>
      </c>
      <c r="M377" s="287">
        <v>0</v>
      </c>
      <c r="N377" s="287">
        <v>0</v>
      </c>
      <c r="O377" s="287">
        <v>0</v>
      </c>
      <c r="P377" s="287">
        <v>0</v>
      </c>
      <c r="Q377" s="287">
        <v>0</v>
      </c>
      <c r="R377" s="287">
        <v>0</v>
      </c>
      <c r="S377" s="287">
        <v>0</v>
      </c>
      <c r="T377" s="287">
        <v>0</v>
      </c>
      <c r="U377" s="287">
        <v>483079.85</v>
      </c>
      <c r="V377" s="287">
        <v>0</v>
      </c>
      <c r="W377" s="287">
        <v>86000</v>
      </c>
      <c r="X377" s="287">
        <v>0</v>
      </c>
      <c r="Y377" s="287">
        <v>0</v>
      </c>
      <c r="Z377" s="287">
        <v>2859.41</v>
      </c>
      <c r="AA377" s="287">
        <v>0</v>
      </c>
      <c r="AB377" s="287">
        <v>0</v>
      </c>
      <c r="AC377" s="287">
        <v>0</v>
      </c>
      <c r="AD377" s="287">
        <v>0</v>
      </c>
    </row>
    <row r="378" spans="1:30" x14ac:dyDescent="0.15">
      <c r="A378" s="287">
        <v>5985</v>
      </c>
      <c r="B378" s="287" t="s">
        <v>827</v>
      </c>
      <c r="C378" s="287">
        <v>1379092.86</v>
      </c>
      <c r="D378" s="287">
        <v>0</v>
      </c>
      <c r="E378" s="287">
        <v>0</v>
      </c>
      <c r="F378" s="287">
        <v>0</v>
      </c>
      <c r="G378" s="287">
        <v>0</v>
      </c>
      <c r="H378" s="287">
        <v>0</v>
      </c>
      <c r="I378" s="287">
        <v>0</v>
      </c>
      <c r="J378" s="287">
        <v>0</v>
      </c>
      <c r="K378" s="287">
        <v>0</v>
      </c>
      <c r="L378" s="287">
        <v>0</v>
      </c>
      <c r="M378" s="287">
        <v>6808</v>
      </c>
      <c r="N378" s="287">
        <v>0</v>
      </c>
      <c r="O378" s="287">
        <v>0</v>
      </c>
      <c r="P378" s="287">
        <v>0</v>
      </c>
      <c r="Q378" s="287">
        <v>0</v>
      </c>
      <c r="R378" s="287">
        <v>0</v>
      </c>
      <c r="S378" s="287">
        <v>0</v>
      </c>
      <c r="T378" s="287">
        <v>0</v>
      </c>
      <c r="U378" s="287">
        <v>1281588.99</v>
      </c>
      <c r="V378" s="287">
        <v>0</v>
      </c>
      <c r="W378" s="287">
        <v>0</v>
      </c>
      <c r="X378" s="287">
        <v>0</v>
      </c>
      <c r="Y378" s="287">
        <v>97503.87</v>
      </c>
      <c r="Z378" s="287">
        <v>6808</v>
      </c>
      <c r="AA378" s="287">
        <v>0</v>
      </c>
      <c r="AB378" s="287">
        <v>0</v>
      </c>
      <c r="AC378" s="287">
        <v>0</v>
      </c>
      <c r="AD378" s="287">
        <v>0</v>
      </c>
    </row>
    <row r="379" spans="1:30" x14ac:dyDescent="0.15">
      <c r="A379" s="287">
        <v>5992</v>
      </c>
      <c r="B379" s="287" t="s">
        <v>828</v>
      </c>
      <c r="C379" s="287">
        <v>755067.38</v>
      </c>
      <c r="D379" s="287">
        <v>0</v>
      </c>
      <c r="E379" s="287">
        <v>0</v>
      </c>
      <c r="F379" s="287">
        <v>0</v>
      </c>
      <c r="G379" s="287">
        <v>0</v>
      </c>
      <c r="H379" s="287">
        <v>0</v>
      </c>
      <c r="I379" s="287">
        <v>0</v>
      </c>
      <c r="J379" s="287">
        <v>0</v>
      </c>
      <c r="K379" s="287">
        <v>0</v>
      </c>
      <c r="L379" s="287">
        <v>0</v>
      </c>
      <c r="M379" s="287">
        <v>0</v>
      </c>
      <c r="N379" s="287">
        <v>0</v>
      </c>
      <c r="O379" s="287">
        <v>0</v>
      </c>
      <c r="P379" s="287">
        <v>0</v>
      </c>
      <c r="Q379" s="287">
        <v>0</v>
      </c>
      <c r="R379" s="287">
        <v>0</v>
      </c>
      <c r="S379" s="287">
        <v>0</v>
      </c>
      <c r="T379" s="287">
        <v>0</v>
      </c>
      <c r="U379" s="287">
        <v>557473.5</v>
      </c>
      <c r="V379" s="287">
        <v>0</v>
      </c>
      <c r="W379" s="287">
        <v>18096.36</v>
      </c>
      <c r="X379" s="287">
        <v>179497.52</v>
      </c>
      <c r="Y379" s="287">
        <v>0</v>
      </c>
      <c r="Z379" s="287">
        <v>0</v>
      </c>
      <c r="AA379" s="287">
        <v>0</v>
      </c>
      <c r="AB379" s="287">
        <v>0</v>
      </c>
      <c r="AC379" s="287">
        <v>0</v>
      </c>
      <c r="AD379" s="287">
        <v>0</v>
      </c>
    </row>
    <row r="380" spans="1:30" x14ac:dyDescent="0.15">
      <c r="A380" s="287">
        <v>6013</v>
      </c>
      <c r="B380" s="287" t="s">
        <v>829</v>
      </c>
      <c r="C380" s="287">
        <v>587519.56999999995</v>
      </c>
      <c r="D380" s="287">
        <v>0</v>
      </c>
      <c r="E380" s="287">
        <v>0</v>
      </c>
      <c r="F380" s="287">
        <v>0</v>
      </c>
      <c r="G380" s="287">
        <v>0</v>
      </c>
      <c r="H380" s="287">
        <v>0</v>
      </c>
      <c r="I380" s="287">
        <v>0</v>
      </c>
      <c r="J380" s="287">
        <v>0</v>
      </c>
      <c r="K380" s="287">
        <v>0</v>
      </c>
      <c r="L380" s="287">
        <v>0</v>
      </c>
      <c r="M380" s="287">
        <v>0</v>
      </c>
      <c r="N380" s="287">
        <v>0</v>
      </c>
      <c r="O380" s="287">
        <v>0</v>
      </c>
      <c r="P380" s="287">
        <v>311791.99</v>
      </c>
      <c r="Q380" s="287">
        <v>0</v>
      </c>
      <c r="R380" s="287">
        <v>0</v>
      </c>
      <c r="S380" s="287">
        <v>0</v>
      </c>
      <c r="T380" s="287">
        <v>0</v>
      </c>
      <c r="U380" s="287">
        <v>447587.46</v>
      </c>
      <c r="V380" s="287">
        <v>0</v>
      </c>
      <c r="W380" s="287">
        <v>0</v>
      </c>
      <c r="X380" s="287">
        <v>43787.44</v>
      </c>
      <c r="Y380" s="287">
        <v>96144.67</v>
      </c>
      <c r="Z380" s="287">
        <v>0</v>
      </c>
      <c r="AA380" s="287">
        <v>0</v>
      </c>
      <c r="AB380" s="287">
        <v>311791.99</v>
      </c>
      <c r="AC380" s="287">
        <v>0</v>
      </c>
      <c r="AD380" s="287">
        <v>0</v>
      </c>
    </row>
    <row r="381" spans="1:30" x14ac:dyDescent="0.15">
      <c r="A381" s="287">
        <v>6022</v>
      </c>
      <c r="B381" s="287" t="s">
        <v>830</v>
      </c>
      <c r="C381" s="287">
        <v>300233.17</v>
      </c>
      <c r="D381" s="287">
        <v>0</v>
      </c>
      <c r="E381" s="287">
        <v>0</v>
      </c>
      <c r="F381" s="287">
        <v>0</v>
      </c>
      <c r="G381" s="287">
        <v>0</v>
      </c>
      <c r="H381" s="287">
        <v>0</v>
      </c>
      <c r="I381" s="287">
        <v>0</v>
      </c>
      <c r="J381" s="287">
        <v>0</v>
      </c>
      <c r="K381" s="287">
        <v>0</v>
      </c>
      <c r="L381" s="287">
        <v>0</v>
      </c>
      <c r="M381" s="287">
        <v>0</v>
      </c>
      <c r="N381" s="287">
        <v>0</v>
      </c>
      <c r="O381" s="287">
        <v>0</v>
      </c>
      <c r="P381" s="287">
        <v>7457.14</v>
      </c>
      <c r="Q381" s="287">
        <v>0</v>
      </c>
      <c r="R381" s="287">
        <v>0</v>
      </c>
      <c r="S381" s="287">
        <v>0</v>
      </c>
      <c r="T381" s="287">
        <v>0</v>
      </c>
      <c r="U381" s="287">
        <v>282137.17</v>
      </c>
      <c r="V381" s="287">
        <v>18096</v>
      </c>
      <c r="W381" s="287">
        <v>0</v>
      </c>
      <c r="X381" s="287">
        <v>0</v>
      </c>
      <c r="Y381" s="287">
        <v>0</v>
      </c>
      <c r="Z381" s="287">
        <v>0</v>
      </c>
      <c r="AA381" s="287">
        <v>0</v>
      </c>
      <c r="AB381" s="287">
        <v>7457.14</v>
      </c>
      <c r="AC381" s="287">
        <v>0</v>
      </c>
      <c r="AD381" s="287">
        <v>0</v>
      </c>
    </row>
    <row r="382" spans="1:30" x14ac:dyDescent="0.15">
      <c r="A382" s="287">
        <v>6027</v>
      </c>
      <c r="B382" s="287" t="s">
        <v>831</v>
      </c>
      <c r="C382" s="287">
        <v>1004335.92</v>
      </c>
      <c r="D382" s="287">
        <v>0</v>
      </c>
      <c r="E382" s="287">
        <v>0</v>
      </c>
      <c r="F382" s="287">
        <v>0</v>
      </c>
      <c r="G382" s="287">
        <v>0</v>
      </c>
      <c r="H382" s="287">
        <v>0</v>
      </c>
      <c r="I382" s="287">
        <v>0</v>
      </c>
      <c r="J382" s="287">
        <v>0</v>
      </c>
      <c r="K382" s="287">
        <v>0</v>
      </c>
      <c r="L382" s="287">
        <v>0</v>
      </c>
      <c r="M382" s="287">
        <v>0</v>
      </c>
      <c r="N382" s="287">
        <v>0</v>
      </c>
      <c r="O382" s="287">
        <v>0</v>
      </c>
      <c r="P382" s="287">
        <v>0</v>
      </c>
      <c r="Q382" s="287">
        <v>0</v>
      </c>
      <c r="R382" s="287">
        <v>0</v>
      </c>
      <c r="S382" s="287">
        <v>0</v>
      </c>
      <c r="T382" s="287">
        <v>0</v>
      </c>
      <c r="U382" s="287">
        <v>930614.35</v>
      </c>
      <c r="V382" s="287">
        <v>0</v>
      </c>
      <c r="W382" s="287">
        <v>15000</v>
      </c>
      <c r="X382" s="287">
        <v>58721.57</v>
      </c>
      <c r="Y382" s="287">
        <v>0</v>
      </c>
      <c r="Z382" s="287">
        <v>0</v>
      </c>
      <c r="AA382" s="287">
        <v>0</v>
      </c>
      <c r="AB382" s="287">
        <v>0</v>
      </c>
      <c r="AC382" s="287">
        <v>0</v>
      </c>
      <c r="AD382" s="287">
        <v>0</v>
      </c>
    </row>
    <row r="383" spans="1:30" x14ac:dyDescent="0.15">
      <c r="A383" s="287">
        <v>6069</v>
      </c>
      <c r="B383" s="287" t="s">
        <v>832</v>
      </c>
      <c r="C383" s="287">
        <v>116952.06</v>
      </c>
      <c r="D383" s="287">
        <v>0</v>
      </c>
      <c r="E383" s="287">
        <v>0</v>
      </c>
      <c r="F383" s="287">
        <v>0</v>
      </c>
      <c r="G383" s="287">
        <v>0</v>
      </c>
      <c r="H383" s="287">
        <v>0</v>
      </c>
      <c r="I383" s="287">
        <v>0</v>
      </c>
      <c r="J383" s="287">
        <v>0</v>
      </c>
      <c r="K383" s="287">
        <v>0</v>
      </c>
      <c r="L383" s="287">
        <v>0</v>
      </c>
      <c r="M383" s="287">
        <v>0</v>
      </c>
      <c r="N383" s="287">
        <v>0</v>
      </c>
      <c r="O383" s="287">
        <v>0</v>
      </c>
      <c r="P383" s="287">
        <v>0</v>
      </c>
      <c r="Q383" s="287">
        <v>0</v>
      </c>
      <c r="R383" s="287">
        <v>0</v>
      </c>
      <c r="S383" s="287">
        <v>0</v>
      </c>
      <c r="T383" s="287">
        <v>0</v>
      </c>
      <c r="U383" s="287">
        <v>105066.19</v>
      </c>
      <c r="V383" s="287">
        <v>11885.87</v>
      </c>
      <c r="W383" s="287">
        <v>0</v>
      </c>
      <c r="X383" s="287">
        <v>0</v>
      </c>
      <c r="Y383" s="287">
        <v>0</v>
      </c>
      <c r="Z383" s="287">
        <v>0</v>
      </c>
      <c r="AA383" s="287">
        <v>0</v>
      </c>
      <c r="AB383" s="287">
        <v>0</v>
      </c>
      <c r="AC383" s="287">
        <v>0</v>
      </c>
      <c r="AD383" s="287">
        <v>0</v>
      </c>
    </row>
    <row r="384" spans="1:30" x14ac:dyDescent="0.15">
      <c r="A384" s="287">
        <v>6083</v>
      </c>
      <c r="B384" s="287" t="s">
        <v>833</v>
      </c>
      <c r="C384" s="287">
        <v>1979235.98</v>
      </c>
      <c r="D384" s="287">
        <v>0</v>
      </c>
      <c r="E384" s="287">
        <v>0</v>
      </c>
      <c r="F384" s="287">
        <v>0</v>
      </c>
      <c r="G384" s="287">
        <v>0</v>
      </c>
      <c r="H384" s="287">
        <v>0</v>
      </c>
      <c r="I384" s="287">
        <v>0</v>
      </c>
      <c r="J384" s="287">
        <v>0</v>
      </c>
      <c r="K384" s="287">
        <v>0</v>
      </c>
      <c r="L384" s="287">
        <v>0</v>
      </c>
      <c r="M384" s="287">
        <v>0</v>
      </c>
      <c r="N384" s="287">
        <v>0</v>
      </c>
      <c r="O384" s="287">
        <v>0</v>
      </c>
      <c r="P384" s="287">
        <v>0</v>
      </c>
      <c r="Q384" s="287">
        <v>0</v>
      </c>
      <c r="R384" s="287">
        <v>0</v>
      </c>
      <c r="S384" s="287">
        <v>0</v>
      </c>
      <c r="T384" s="287">
        <v>0</v>
      </c>
      <c r="U384" s="287">
        <v>1498725.98</v>
      </c>
      <c r="V384" s="287">
        <v>480510</v>
      </c>
      <c r="W384" s="287">
        <v>0</v>
      </c>
      <c r="X384" s="287">
        <v>0</v>
      </c>
      <c r="Y384" s="287">
        <v>0</v>
      </c>
      <c r="Z384" s="287">
        <v>0</v>
      </c>
      <c r="AA384" s="287">
        <v>0</v>
      </c>
      <c r="AB384" s="287">
        <v>0</v>
      </c>
      <c r="AC384" s="287">
        <v>0</v>
      </c>
      <c r="AD384" s="287">
        <v>0</v>
      </c>
    </row>
    <row r="385" spans="1:30" x14ac:dyDescent="0.15">
      <c r="A385" s="287">
        <v>6104</v>
      </c>
      <c r="B385" s="287" t="s">
        <v>834</v>
      </c>
      <c r="C385" s="287">
        <v>219004.01</v>
      </c>
      <c r="D385" s="287">
        <v>0</v>
      </c>
      <c r="E385" s="287">
        <v>0</v>
      </c>
      <c r="F385" s="287">
        <v>0</v>
      </c>
      <c r="G385" s="287">
        <v>0</v>
      </c>
      <c r="H385" s="287">
        <v>0</v>
      </c>
      <c r="I385" s="287">
        <v>0</v>
      </c>
      <c r="J385" s="287">
        <v>0</v>
      </c>
      <c r="K385" s="287">
        <v>0</v>
      </c>
      <c r="L385" s="287">
        <v>0</v>
      </c>
      <c r="M385" s="287">
        <v>0</v>
      </c>
      <c r="N385" s="287">
        <v>0</v>
      </c>
      <c r="O385" s="287">
        <v>0</v>
      </c>
      <c r="P385" s="287">
        <v>0</v>
      </c>
      <c r="Q385" s="287">
        <v>0</v>
      </c>
      <c r="R385" s="287">
        <v>0</v>
      </c>
      <c r="S385" s="287">
        <v>0</v>
      </c>
      <c r="T385" s="287">
        <v>0</v>
      </c>
      <c r="U385" s="287">
        <v>219004.01</v>
      </c>
      <c r="V385" s="287">
        <v>0</v>
      </c>
      <c r="W385" s="287">
        <v>0</v>
      </c>
      <c r="X385" s="287">
        <v>0</v>
      </c>
      <c r="Y385" s="287">
        <v>0</v>
      </c>
      <c r="Z385" s="287">
        <v>0</v>
      </c>
      <c r="AA385" s="287">
        <v>0</v>
      </c>
      <c r="AB385" s="287">
        <v>0</v>
      </c>
      <c r="AC385" s="287">
        <v>0</v>
      </c>
      <c r="AD385" s="287">
        <v>0</v>
      </c>
    </row>
    <row r="386" spans="1:30" x14ac:dyDescent="0.15">
      <c r="A386" s="287">
        <v>6113</v>
      </c>
      <c r="B386" s="287" t="s">
        <v>835</v>
      </c>
      <c r="C386" s="287">
        <v>2509679.71</v>
      </c>
      <c r="D386" s="287">
        <v>0</v>
      </c>
      <c r="E386" s="287">
        <v>0</v>
      </c>
      <c r="F386" s="287">
        <v>0</v>
      </c>
      <c r="G386" s="287">
        <v>0</v>
      </c>
      <c r="H386" s="287">
        <v>0</v>
      </c>
      <c r="I386" s="287">
        <v>0</v>
      </c>
      <c r="J386" s="287">
        <v>0</v>
      </c>
      <c r="K386" s="287">
        <v>0</v>
      </c>
      <c r="L386" s="287">
        <v>0</v>
      </c>
      <c r="M386" s="287">
        <v>0</v>
      </c>
      <c r="N386" s="287">
        <v>0</v>
      </c>
      <c r="O386" s="287">
        <v>0</v>
      </c>
      <c r="P386" s="287">
        <v>0</v>
      </c>
      <c r="Q386" s="287">
        <v>0</v>
      </c>
      <c r="R386" s="287">
        <v>0</v>
      </c>
      <c r="S386" s="287">
        <v>0</v>
      </c>
      <c r="T386" s="287">
        <v>0</v>
      </c>
      <c r="U386" s="287">
        <v>2451142.5099999998</v>
      </c>
      <c r="V386" s="287">
        <v>58537.2</v>
      </c>
      <c r="W386" s="287">
        <v>0</v>
      </c>
      <c r="X386" s="287">
        <v>0</v>
      </c>
      <c r="Y386" s="287">
        <v>0</v>
      </c>
      <c r="Z386" s="287">
        <v>0</v>
      </c>
      <c r="AA386" s="287">
        <v>0</v>
      </c>
      <c r="AB386" s="287">
        <v>0</v>
      </c>
      <c r="AC386" s="287">
        <v>0</v>
      </c>
      <c r="AD386" s="287">
        <v>0</v>
      </c>
    </row>
    <row r="387" spans="1:30" x14ac:dyDescent="0.15">
      <c r="A387" s="287">
        <v>6118</v>
      </c>
      <c r="B387" s="287" t="s">
        <v>836</v>
      </c>
      <c r="C387" s="287">
        <v>830544.93</v>
      </c>
      <c r="D387" s="287">
        <v>0</v>
      </c>
      <c r="E387" s="287">
        <v>0</v>
      </c>
      <c r="F387" s="287">
        <v>0</v>
      </c>
      <c r="G387" s="287">
        <v>0</v>
      </c>
      <c r="H387" s="287">
        <v>0</v>
      </c>
      <c r="I387" s="287">
        <v>0</v>
      </c>
      <c r="J387" s="287">
        <v>0</v>
      </c>
      <c r="K387" s="287">
        <v>0</v>
      </c>
      <c r="L387" s="287">
        <v>0</v>
      </c>
      <c r="M387" s="287">
        <v>0</v>
      </c>
      <c r="N387" s="287">
        <v>0</v>
      </c>
      <c r="O387" s="287">
        <v>0</v>
      </c>
      <c r="P387" s="287">
        <v>0</v>
      </c>
      <c r="Q387" s="287">
        <v>0</v>
      </c>
      <c r="R387" s="287">
        <v>0</v>
      </c>
      <c r="S387" s="287">
        <v>0</v>
      </c>
      <c r="T387" s="287">
        <v>0</v>
      </c>
      <c r="U387" s="287">
        <v>830544.93</v>
      </c>
      <c r="V387" s="287">
        <v>0</v>
      </c>
      <c r="W387" s="287">
        <v>0</v>
      </c>
      <c r="X387" s="287">
        <v>0</v>
      </c>
      <c r="Y387" s="287">
        <v>0</v>
      </c>
      <c r="Z387" s="287">
        <v>0</v>
      </c>
      <c r="AA387" s="287">
        <v>0</v>
      </c>
      <c r="AB387" s="287">
        <v>0</v>
      </c>
      <c r="AC387" s="287">
        <v>0</v>
      </c>
      <c r="AD387" s="287">
        <v>0</v>
      </c>
    </row>
    <row r="388" spans="1:30" x14ac:dyDescent="0.15">
      <c r="A388" s="287">
        <v>6125</v>
      </c>
      <c r="B388" s="287" t="s">
        <v>837</v>
      </c>
      <c r="C388" s="287">
        <v>4881072.8</v>
      </c>
      <c r="D388" s="287">
        <v>0</v>
      </c>
      <c r="E388" s="287">
        <v>0</v>
      </c>
      <c r="F388" s="287">
        <v>0</v>
      </c>
      <c r="G388" s="287">
        <v>0</v>
      </c>
      <c r="H388" s="287">
        <v>0</v>
      </c>
      <c r="I388" s="287">
        <v>0</v>
      </c>
      <c r="J388" s="287">
        <v>0</v>
      </c>
      <c r="K388" s="287">
        <v>0</v>
      </c>
      <c r="L388" s="287">
        <v>0</v>
      </c>
      <c r="M388" s="287">
        <v>0</v>
      </c>
      <c r="N388" s="287">
        <v>0</v>
      </c>
      <c r="O388" s="287">
        <v>0</v>
      </c>
      <c r="P388" s="287">
        <v>0</v>
      </c>
      <c r="Q388" s="287">
        <v>0</v>
      </c>
      <c r="R388" s="287">
        <v>0</v>
      </c>
      <c r="S388" s="287">
        <v>0</v>
      </c>
      <c r="T388" s="287">
        <v>0</v>
      </c>
      <c r="U388" s="287">
        <v>4524020.3</v>
      </c>
      <c r="V388" s="287">
        <v>357052.5</v>
      </c>
      <c r="W388" s="287">
        <v>0</v>
      </c>
      <c r="X388" s="287">
        <v>0</v>
      </c>
      <c r="Y388" s="287">
        <v>0</v>
      </c>
      <c r="Z388" s="287">
        <v>0</v>
      </c>
      <c r="AA388" s="287">
        <v>0</v>
      </c>
      <c r="AB388" s="287">
        <v>0</v>
      </c>
      <c r="AC388" s="287">
        <v>0</v>
      </c>
      <c r="AD388" s="287">
        <v>0</v>
      </c>
    </row>
    <row r="389" spans="1:30" x14ac:dyDescent="0.15">
      <c r="A389" s="287">
        <v>6174</v>
      </c>
      <c r="B389" s="287" t="s">
        <v>838</v>
      </c>
      <c r="C389" s="287">
        <v>21839079.77</v>
      </c>
      <c r="D389" s="287">
        <v>0</v>
      </c>
      <c r="E389" s="287">
        <v>0</v>
      </c>
      <c r="F389" s="287">
        <v>0</v>
      </c>
      <c r="G389" s="287">
        <v>0</v>
      </c>
      <c r="H389" s="287">
        <v>0</v>
      </c>
      <c r="I389" s="287">
        <v>0</v>
      </c>
      <c r="J389" s="287">
        <v>0</v>
      </c>
      <c r="K389" s="287">
        <v>0</v>
      </c>
      <c r="L389" s="287">
        <v>0</v>
      </c>
      <c r="M389" s="287">
        <v>0</v>
      </c>
      <c r="N389" s="287">
        <v>0</v>
      </c>
      <c r="O389" s="287">
        <v>0</v>
      </c>
      <c r="P389" s="287">
        <v>0</v>
      </c>
      <c r="Q389" s="287">
        <v>0</v>
      </c>
      <c r="R389" s="287">
        <v>0</v>
      </c>
      <c r="S389" s="287">
        <v>0</v>
      </c>
      <c r="T389" s="287">
        <v>0</v>
      </c>
      <c r="U389" s="287">
        <v>17618439.899999999</v>
      </c>
      <c r="V389" s="287">
        <v>4220639.87</v>
      </c>
      <c r="W389" s="287">
        <v>0</v>
      </c>
      <c r="X389" s="287">
        <v>0</v>
      </c>
      <c r="Y389" s="287">
        <v>0</v>
      </c>
      <c r="Z389" s="287">
        <v>0</v>
      </c>
      <c r="AA389" s="287">
        <v>0</v>
      </c>
      <c r="AB389" s="287">
        <v>0</v>
      </c>
      <c r="AC389" s="287">
        <v>0</v>
      </c>
      <c r="AD389" s="287">
        <v>0</v>
      </c>
    </row>
    <row r="390" spans="1:30" x14ac:dyDescent="0.15">
      <c r="A390" s="287">
        <v>6181</v>
      </c>
      <c r="B390" s="287" t="s">
        <v>839</v>
      </c>
      <c r="C390" s="287">
        <v>5097365.3899999997</v>
      </c>
      <c r="D390" s="287">
        <v>0</v>
      </c>
      <c r="E390" s="287">
        <v>0</v>
      </c>
      <c r="F390" s="287">
        <v>0</v>
      </c>
      <c r="G390" s="287">
        <v>0</v>
      </c>
      <c r="H390" s="287">
        <v>0</v>
      </c>
      <c r="I390" s="287">
        <v>0</v>
      </c>
      <c r="J390" s="287">
        <v>0</v>
      </c>
      <c r="K390" s="287">
        <v>0</v>
      </c>
      <c r="L390" s="287">
        <v>0</v>
      </c>
      <c r="M390" s="287">
        <v>0</v>
      </c>
      <c r="N390" s="287">
        <v>0</v>
      </c>
      <c r="O390" s="287">
        <v>0</v>
      </c>
      <c r="P390" s="287">
        <v>0</v>
      </c>
      <c r="Q390" s="287">
        <v>0</v>
      </c>
      <c r="R390" s="287">
        <v>0</v>
      </c>
      <c r="S390" s="287">
        <v>0</v>
      </c>
      <c r="T390" s="287">
        <v>0</v>
      </c>
      <c r="U390" s="287">
        <v>4490153.5599999996</v>
      </c>
      <c r="V390" s="287">
        <v>607211.82999999996</v>
      </c>
      <c r="W390" s="287">
        <v>0</v>
      </c>
      <c r="X390" s="287">
        <v>0</v>
      </c>
      <c r="Y390" s="287">
        <v>0</v>
      </c>
      <c r="Z390" s="287">
        <v>0</v>
      </c>
      <c r="AA390" s="287">
        <v>0</v>
      </c>
      <c r="AB390" s="287">
        <v>0</v>
      </c>
      <c r="AC390" s="287">
        <v>0</v>
      </c>
      <c r="AD390" s="287">
        <v>0</v>
      </c>
    </row>
    <row r="391" spans="1:30" x14ac:dyDescent="0.15">
      <c r="A391" s="287">
        <v>6195</v>
      </c>
      <c r="B391" s="287" t="s">
        <v>840</v>
      </c>
      <c r="C391" s="287">
        <v>2134750.2599999998</v>
      </c>
      <c r="D391" s="287">
        <v>0</v>
      </c>
      <c r="E391" s="287">
        <v>0</v>
      </c>
      <c r="F391" s="287">
        <v>0</v>
      </c>
      <c r="G391" s="287">
        <v>0</v>
      </c>
      <c r="H391" s="287">
        <v>0</v>
      </c>
      <c r="I391" s="287">
        <v>0</v>
      </c>
      <c r="J391" s="287">
        <v>0</v>
      </c>
      <c r="K391" s="287">
        <v>0</v>
      </c>
      <c r="L391" s="287">
        <v>0</v>
      </c>
      <c r="M391" s="287">
        <v>0</v>
      </c>
      <c r="N391" s="287">
        <v>0</v>
      </c>
      <c r="O391" s="287">
        <v>0</v>
      </c>
      <c r="P391" s="287">
        <v>0</v>
      </c>
      <c r="Q391" s="287">
        <v>0</v>
      </c>
      <c r="R391" s="287">
        <v>0</v>
      </c>
      <c r="S391" s="287">
        <v>0</v>
      </c>
      <c r="T391" s="287">
        <v>0</v>
      </c>
      <c r="U391" s="287">
        <v>2134750.2599999998</v>
      </c>
      <c r="V391" s="287">
        <v>0</v>
      </c>
      <c r="W391" s="287">
        <v>0</v>
      </c>
      <c r="X391" s="287">
        <v>0</v>
      </c>
      <c r="Y391" s="287">
        <v>0</v>
      </c>
      <c r="Z391" s="287">
        <v>0</v>
      </c>
      <c r="AA391" s="287">
        <v>0</v>
      </c>
      <c r="AB391" s="287">
        <v>0</v>
      </c>
      <c r="AC391" s="287">
        <v>0</v>
      </c>
      <c r="AD391" s="287">
        <v>0</v>
      </c>
    </row>
    <row r="392" spans="1:30" x14ac:dyDescent="0.15">
      <c r="A392" s="287">
        <v>6216</v>
      </c>
      <c r="B392" s="287" t="s">
        <v>841</v>
      </c>
      <c r="C392" s="287">
        <v>1823851.32</v>
      </c>
      <c r="D392" s="287">
        <v>0</v>
      </c>
      <c r="E392" s="287">
        <v>0</v>
      </c>
      <c r="F392" s="287">
        <v>0</v>
      </c>
      <c r="G392" s="287">
        <v>0</v>
      </c>
      <c r="H392" s="287">
        <v>0</v>
      </c>
      <c r="I392" s="287">
        <v>0</v>
      </c>
      <c r="J392" s="287">
        <v>0</v>
      </c>
      <c r="K392" s="287">
        <v>0</v>
      </c>
      <c r="L392" s="287">
        <v>0</v>
      </c>
      <c r="M392" s="287">
        <v>0</v>
      </c>
      <c r="N392" s="287">
        <v>0</v>
      </c>
      <c r="O392" s="287">
        <v>0</v>
      </c>
      <c r="P392" s="287">
        <v>0</v>
      </c>
      <c r="Q392" s="287">
        <v>0</v>
      </c>
      <c r="R392" s="287">
        <v>0</v>
      </c>
      <c r="S392" s="287">
        <v>0</v>
      </c>
      <c r="T392" s="287">
        <v>0</v>
      </c>
      <c r="U392" s="287">
        <v>1823851.32</v>
      </c>
      <c r="V392" s="287">
        <v>0</v>
      </c>
      <c r="W392" s="287">
        <v>0</v>
      </c>
      <c r="X392" s="287">
        <v>0</v>
      </c>
      <c r="Y392" s="287">
        <v>0</v>
      </c>
      <c r="Z392" s="287">
        <v>0</v>
      </c>
      <c r="AA392" s="287">
        <v>0</v>
      </c>
      <c r="AB392" s="287">
        <v>0</v>
      </c>
      <c r="AC392" s="287">
        <v>0</v>
      </c>
      <c r="AD392" s="287">
        <v>0</v>
      </c>
    </row>
    <row r="393" spans="1:30" x14ac:dyDescent="0.15">
      <c r="A393" s="287">
        <v>6223</v>
      </c>
      <c r="B393" s="287" t="s">
        <v>842</v>
      </c>
      <c r="C393" s="287">
        <v>9078496.5099999998</v>
      </c>
      <c r="D393" s="287">
        <v>0</v>
      </c>
      <c r="E393" s="287">
        <v>0</v>
      </c>
      <c r="F393" s="287">
        <v>0</v>
      </c>
      <c r="G393" s="287">
        <v>0</v>
      </c>
      <c r="H393" s="287">
        <v>0</v>
      </c>
      <c r="I393" s="287">
        <v>0</v>
      </c>
      <c r="J393" s="287">
        <v>29901.91</v>
      </c>
      <c r="K393" s="287">
        <v>0</v>
      </c>
      <c r="L393" s="287">
        <v>0</v>
      </c>
      <c r="M393" s="287">
        <v>0</v>
      </c>
      <c r="N393" s="287">
        <v>0</v>
      </c>
      <c r="O393" s="287">
        <v>0</v>
      </c>
      <c r="P393" s="287">
        <v>0</v>
      </c>
      <c r="Q393" s="287">
        <v>0</v>
      </c>
      <c r="R393" s="287">
        <v>0</v>
      </c>
      <c r="S393" s="287">
        <v>0</v>
      </c>
      <c r="T393" s="287">
        <v>0</v>
      </c>
      <c r="U393" s="287">
        <v>9068496.5099999998</v>
      </c>
      <c r="V393" s="287">
        <v>0</v>
      </c>
      <c r="W393" s="287">
        <v>10000</v>
      </c>
      <c r="X393" s="287">
        <v>0</v>
      </c>
      <c r="Y393" s="287">
        <v>0</v>
      </c>
      <c r="Z393" s="287">
        <v>29901.91</v>
      </c>
      <c r="AA393" s="287">
        <v>0</v>
      </c>
      <c r="AB393" s="287">
        <v>0</v>
      </c>
      <c r="AC393" s="287">
        <v>0</v>
      </c>
      <c r="AD393" s="287">
        <v>0</v>
      </c>
    </row>
    <row r="394" spans="1:30" x14ac:dyDescent="0.15">
      <c r="A394" s="287">
        <v>6230</v>
      </c>
      <c r="B394" s="287" t="s">
        <v>843</v>
      </c>
      <c r="C394" s="287">
        <v>539655.74</v>
      </c>
      <c r="D394" s="287">
        <v>0</v>
      </c>
      <c r="E394" s="287">
        <v>0</v>
      </c>
      <c r="F394" s="287">
        <v>0</v>
      </c>
      <c r="G394" s="287">
        <v>0</v>
      </c>
      <c r="H394" s="287">
        <v>0</v>
      </c>
      <c r="I394" s="287">
        <v>0</v>
      </c>
      <c r="J394" s="287">
        <v>0</v>
      </c>
      <c r="K394" s="287">
        <v>0</v>
      </c>
      <c r="L394" s="287">
        <v>0</v>
      </c>
      <c r="M394" s="287">
        <v>0</v>
      </c>
      <c r="N394" s="287">
        <v>0</v>
      </c>
      <c r="O394" s="287">
        <v>0</v>
      </c>
      <c r="P394" s="287">
        <v>0</v>
      </c>
      <c r="Q394" s="287">
        <v>0</v>
      </c>
      <c r="R394" s="287">
        <v>0</v>
      </c>
      <c r="S394" s="287">
        <v>0</v>
      </c>
      <c r="T394" s="287">
        <v>0</v>
      </c>
      <c r="U394" s="287">
        <v>539655.74</v>
      </c>
      <c r="V394" s="287">
        <v>0</v>
      </c>
      <c r="W394" s="287">
        <v>0</v>
      </c>
      <c r="X394" s="287">
        <v>0</v>
      </c>
      <c r="Y394" s="287">
        <v>0</v>
      </c>
      <c r="Z394" s="287">
        <v>0</v>
      </c>
      <c r="AA394" s="287">
        <v>0</v>
      </c>
      <c r="AB394" s="287">
        <v>0</v>
      </c>
      <c r="AC394" s="287">
        <v>0</v>
      </c>
      <c r="AD394" s="287">
        <v>0</v>
      </c>
    </row>
    <row r="395" spans="1:30" x14ac:dyDescent="0.15">
      <c r="A395" s="287">
        <v>6237</v>
      </c>
      <c r="B395" s="287" t="s">
        <v>844</v>
      </c>
      <c r="C395" s="287">
        <v>1507752.8</v>
      </c>
      <c r="D395" s="287">
        <v>0</v>
      </c>
      <c r="E395" s="287">
        <v>0</v>
      </c>
      <c r="F395" s="287">
        <v>0</v>
      </c>
      <c r="G395" s="287">
        <v>0</v>
      </c>
      <c r="H395" s="287">
        <v>0</v>
      </c>
      <c r="I395" s="287">
        <v>0</v>
      </c>
      <c r="J395" s="287">
        <v>0</v>
      </c>
      <c r="K395" s="287">
        <v>0</v>
      </c>
      <c r="L395" s="287">
        <v>0</v>
      </c>
      <c r="M395" s="287">
        <v>0</v>
      </c>
      <c r="N395" s="287">
        <v>0</v>
      </c>
      <c r="O395" s="287">
        <v>0</v>
      </c>
      <c r="P395" s="287">
        <v>0</v>
      </c>
      <c r="Q395" s="287">
        <v>0</v>
      </c>
      <c r="R395" s="287">
        <v>0</v>
      </c>
      <c r="S395" s="287">
        <v>0</v>
      </c>
      <c r="T395" s="287">
        <v>0</v>
      </c>
      <c r="U395" s="287">
        <v>1507752.8</v>
      </c>
      <c r="V395" s="287">
        <v>0</v>
      </c>
      <c r="W395" s="287">
        <v>0</v>
      </c>
      <c r="X395" s="287">
        <v>0</v>
      </c>
      <c r="Y395" s="287">
        <v>0</v>
      </c>
      <c r="Z395" s="287">
        <v>0</v>
      </c>
      <c r="AA395" s="287">
        <v>0</v>
      </c>
      <c r="AB395" s="287">
        <v>0</v>
      </c>
      <c r="AC395" s="287">
        <v>0</v>
      </c>
      <c r="AD395" s="287">
        <v>0</v>
      </c>
    </row>
    <row r="396" spans="1:30" x14ac:dyDescent="0.15">
      <c r="A396" s="287">
        <v>6244</v>
      </c>
      <c r="B396" s="287" t="s">
        <v>845</v>
      </c>
      <c r="C396" s="287">
        <v>6874675.4800000004</v>
      </c>
      <c r="D396" s="287">
        <v>0</v>
      </c>
      <c r="E396" s="287">
        <v>0</v>
      </c>
      <c r="F396" s="287">
        <v>0</v>
      </c>
      <c r="G396" s="287">
        <v>0</v>
      </c>
      <c r="H396" s="287">
        <v>0</v>
      </c>
      <c r="I396" s="287">
        <v>0</v>
      </c>
      <c r="J396" s="287">
        <v>0</v>
      </c>
      <c r="K396" s="287">
        <v>0</v>
      </c>
      <c r="L396" s="287">
        <v>0</v>
      </c>
      <c r="M396" s="287">
        <v>0</v>
      </c>
      <c r="N396" s="287">
        <v>0</v>
      </c>
      <c r="O396" s="287">
        <v>0</v>
      </c>
      <c r="P396" s="287">
        <v>0</v>
      </c>
      <c r="Q396" s="287">
        <v>0</v>
      </c>
      <c r="R396" s="287">
        <v>0</v>
      </c>
      <c r="S396" s="287">
        <v>0</v>
      </c>
      <c r="T396" s="287">
        <v>0</v>
      </c>
      <c r="U396" s="287">
        <v>6874675.4800000004</v>
      </c>
      <c r="V396" s="287">
        <v>0</v>
      </c>
      <c r="W396" s="287">
        <v>0</v>
      </c>
      <c r="X396" s="287">
        <v>0</v>
      </c>
      <c r="Y396" s="287">
        <v>0</v>
      </c>
      <c r="Z396" s="287">
        <v>0</v>
      </c>
      <c r="AA396" s="287">
        <v>0</v>
      </c>
      <c r="AB396" s="287">
        <v>0</v>
      </c>
      <c r="AC396" s="287">
        <v>0</v>
      </c>
      <c r="AD396" s="287">
        <v>0</v>
      </c>
    </row>
    <row r="397" spans="1:30" x14ac:dyDescent="0.15">
      <c r="A397" s="287">
        <v>6251</v>
      </c>
      <c r="B397" s="287" t="s">
        <v>846</v>
      </c>
      <c r="C397" s="287">
        <v>343288.04</v>
      </c>
      <c r="D397" s="287">
        <v>0</v>
      </c>
      <c r="E397" s="287">
        <v>0</v>
      </c>
      <c r="F397" s="287">
        <v>0</v>
      </c>
      <c r="G397" s="287">
        <v>0</v>
      </c>
      <c r="H397" s="287">
        <v>0</v>
      </c>
      <c r="I397" s="287">
        <v>0</v>
      </c>
      <c r="J397" s="287">
        <v>0</v>
      </c>
      <c r="K397" s="287">
        <v>0</v>
      </c>
      <c r="L397" s="287">
        <v>0</v>
      </c>
      <c r="M397" s="287">
        <v>0</v>
      </c>
      <c r="N397" s="287">
        <v>0</v>
      </c>
      <c r="O397" s="287">
        <v>0</v>
      </c>
      <c r="P397" s="287">
        <v>0</v>
      </c>
      <c r="Q397" s="287">
        <v>0</v>
      </c>
      <c r="R397" s="287">
        <v>0</v>
      </c>
      <c r="S397" s="287">
        <v>0</v>
      </c>
      <c r="T397" s="287">
        <v>0</v>
      </c>
      <c r="U397" s="287">
        <v>341567.25</v>
      </c>
      <c r="V397" s="287">
        <v>0</v>
      </c>
      <c r="W397" s="287">
        <v>0</v>
      </c>
      <c r="X397" s="287">
        <v>1720.79</v>
      </c>
      <c r="Y397" s="287">
        <v>0</v>
      </c>
      <c r="Z397" s="287">
        <v>0</v>
      </c>
      <c r="AA397" s="287">
        <v>0</v>
      </c>
      <c r="AB397" s="287">
        <v>0</v>
      </c>
      <c r="AC397" s="287">
        <v>0</v>
      </c>
      <c r="AD397" s="287">
        <v>0</v>
      </c>
    </row>
    <row r="398" spans="1:30" x14ac:dyDescent="0.15">
      <c r="A398" s="287">
        <v>6293</v>
      </c>
      <c r="B398" s="287" t="s">
        <v>847</v>
      </c>
      <c r="C398" s="287">
        <v>715366.93</v>
      </c>
      <c r="D398" s="287">
        <v>0</v>
      </c>
      <c r="E398" s="287">
        <v>0</v>
      </c>
      <c r="F398" s="287">
        <v>0</v>
      </c>
      <c r="G398" s="287">
        <v>0</v>
      </c>
      <c r="H398" s="287">
        <v>0</v>
      </c>
      <c r="I398" s="287">
        <v>0</v>
      </c>
      <c r="J398" s="287">
        <v>0</v>
      </c>
      <c r="K398" s="287">
        <v>0</v>
      </c>
      <c r="L398" s="287">
        <v>0</v>
      </c>
      <c r="M398" s="287">
        <v>0</v>
      </c>
      <c r="N398" s="287">
        <v>0</v>
      </c>
      <c r="O398" s="287">
        <v>0</v>
      </c>
      <c r="P398" s="287">
        <v>0</v>
      </c>
      <c r="Q398" s="287">
        <v>0</v>
      </c>
      <c r="R398" s="287">
        <v>0</v>
      </c>
      <c r="S398" s="287">
        <v>0</v>
      </c>
      <c r="T398" s="287">
        <v>0</v>
      </c>
      <c r="U398" s="287">
        <v>684727.12</v>
      </c>
      <c r="V398" s="287">
        <v>0</v>
      </c>
      <c r="W398" s="287">
        <v>0</v>
      </c>
      <c r="X398" s="287">
        <v>30639.81</v>
      </c>
      <c r="Y398" s="287">
        <v>0</v>
      </c>
      <c r="Z398" s="287">
        <v>0</v>
      </c>
      <c r="AA398" s="287">
        <v>0</v>
      </c>
      <c r="AB398" s="287">
        <v>0</v>
      </c>
      <c r="AC398" s="287">
        <v>0</v>
      </c>
      <c r="AD398" s="287">
        <v>0</v>
      </c>
    </row>
    <row r="399" spans="1:30" x14ac:dyDescent="0.15">
      <c r="A399" s="287">
        <v>6300</v>
      </c>
      <c r="B399" s="287" t="s">
        <v>848</v>
      </c>
      <c r="C399" s="287">
        <v>11607617.220000001</v>
      </c>
      <c r="D399" s="287">
        <v>0</v>
      </c>
      <c r="E399" s="287">
        <v>0</v>
      </c>
      <c r="F399" s="287">
        <v>0</v>
      </c>
      <c r="G399" s="287">
        <v>0</v>
      </c>
      <c r="H399" s="287">
        <v>0</v>
      </c>
      <c r="I399" s="287">
        <v>0</v>
      </c>
      <c r="J399" s="287">
        <v>0</v>
      </c>
      <c r="K399" s="287">
        <v>0</v>
      </c>
      <c r="L399" s="287">
        <v>0</v>
      </c>
      <c r="M399" s="287">
        <v>0</v>
      </c>
      <c r="N399" s="287">
        <v>0</v>
      </c>
      <c r="O399" s="287">
        <v>0</v>
      </c>
      <c r="P399" s="287">
        <v>0</v>
      </c>
      <c r="Q399" s="287">
        <v>0</v>
      </c>
      <c r="R399" s="287">
        <v>0</v>
      </c>
      <c r="S399" s="287">
        <v>0</v>
      </c>
      <c r="T399" s="287">
        <v>0</v>
      </c>
      <c r="U399" s="287">
        <v>9115064.8499999996</v>
      </c>
      <c r="V399" s="287">
        <v>2492552.37</v>
      </c>
      <c r="W399" s="287">
        <v>0</v>
      </c>
      <c r="X399" s="287">
        <v>0</v>
      </c>
      <c r="Y399" s="287">
        <v>0</v>
      </c>
      <c r="Z399" s="287">
        <v>0</v>
      </c>
      <c r="AA399" s="287">
        <v>0</v>
      </c>
      <c r="AB399" s="287">
        <v>0</v>
      </c>
      <c r="AC399" s="287">
        <v>0</v>
      </c>
      <c r="AD399" s="287">
        <v>0</v>
      </c>
    </row>
    <row r="400" spans="1:30" x14ac:dyDescent="0.15">
      <c r="A400" s="287">
        <v>6307</v>
      </c>
      <c r="B400" s="287" t="s">
        <v>849</v>
      </c>
      <c r="C400" s="287">
        <v>6943661.8399999999</v>
      </c>
      <c r="D400" s="287">
        <v>0</v>
      </c>
      <c r="E400" s="287">
        <v>0</v>
      </c>
      <c r="F400" s="287">
        <v>0</v>
      </c>
      <c r="G400" s="287">
        <v>0</v>
      </c>
      <c r="H400" s="287">
        <v>0</v>
      </c>
      <c r="I400" s="287">
        <v>0</v>
      </c>
      <c r="J400" s="287">
        <v>0</v>
      </c>
      <c r="K400" s="287">
        <v>0</v>
      </c>
      <c r="L400" s="287">
        <v>0</v>
      </c>
      <c r="M400" s="287">
        <v>0</v>
      </c>
      <c r="N400" s="287">
        <v>0</v>
      </c>
      <c r="O400" s="287">
        <v>0</v>
      </c>
      <c r="P400" s="287">
        <v>0</v>
      </c>
      <c r="Q400" s="287">
        <v>0</v>
      </c>
      <c r="R400" s="287">
        <v>0</v>
      </c>
      <c r="S400" s="287">
        <v>0</v>
      </c>
      <c r="T400" s="287">
        <v>0</v>
      </c>
      <c r="U400" s="287">
        <v>6693661.8399999999</v>
      </c>
      <c r="V400" s="287">
        <v>0</v>
      </c>
      <c r="W400" s="287">
        <v>250000</v>
      </c>
      <c r="X400" s="287">
        <v>0</v>
      </c>
      <c r="Y400" s="287">
        <v>0</v>
      </c>
      <c r="Z400" s="287">
        <v>0</v>
      </c>
      <c r="AA400" s="287">
        <v>0</v>
      </c>
      <c r="AB400" s="287">
        <v>0</v>
      </c>
      <c r="AC400" s="287">
        <v>0</v>
      </c>
      <c r="AD400" s="287">
        <v>0</v>
      </c>
    </row>
    <row r="401" spans="1:30" x14ac:dyDescent="0.15">
      <c r="A401" s="287">
        <v>6321</v>
      </c>
      <c r="B401" s="287" t="s">
        <v>850</v>
      </c>
      <c r="C401" s="287">
        <v>1060760.31</v>
      </c>
      <c r="D401" s="287">
        <v>0</v>
      </c>
      <c r="E401" s="287">
        <v>0</v>
      </c>
      <c r="F401" s="287">
        <v>0</v>
      </c>
      <c r="G401" s="287">
        <v>0</v>
      </c>
      <c r="H401" s="287">
        <v>0</v>
      </c>
      <c r="I401" s="287">
        <v>0</v>
      </c>
      <c r="J401" s="287">
        <v>0</v>
      </c>
      <c r="K401" s="287">
        <v>0</v>
      </c>
      <c r="L401" s="287">
        <v>0</v>
      </c>
      <c r="M401" s="287">
        <v>0</v>
      </c>
      <c r="N401" s="287">
        <v>0</v>
      </c>
      <c r="O401" s="287">
        <v>0</v>
      </c>
      <c r="P401" s="287">
        <v>0</v>
      </c>
      <c r="Q401" s="287">
        <v>0</v>
      </c>
      <c r="R401" s="287">
        <v>0</v>
      </c>
      <c r="S401" s="287">
        <v>0</v>
      </c>
      <c r="T401" s="287">
        <v>0</v>
      </c>
      <c r="U401" s="287">
        <v>998260.31</v>
      </c>
      <c r="V401" s="287">
        <v>0</v>
      </c>
      <c r="W401" s="287">
        <v>62500</v>
      </c>
      <c r="X401" s="287">
        <v>0</v>
      </c>
      <c r="Y401" s="287">
        <v>0</v>
      </c>
      <c r="Z401" s="287">
        <v>0</v>
      </c>
      <c r="AA401" s="287">
        <v>0</v>
      </c>
      <c r="AB401" s="287">
        <v>0</v>
      </c>
      <c r="AC401" s="287">
        <v>0</v>
      </c>
      <c r="AD401" s="287">
        <v>0</v>
      </c>
    </row>
    <row r="402" spans="1:30" x14ac:dyDescent="0.15">
      <c r="A402" s="287">
        <v>6328</v>
      </c>
      <c r="B402" s="287" t="s">
        <v>851</v>
      </c>
      <c r="C402" s="287">
        <v>2706146.82</v>
      </c>
      <c r="D402" s="287">
        <v>0</v>
      </c>
      <c r="E402" s="287">
        <v>0</v>
      </c>
      <c r="F402" s="287">
        <v>0</v>
      </c>
      <c r="G402" s="287">
        <v>0</v>
      </c>
      <c r="H402" s="287">
        <v>0</v>
      </c>
      <c r="I402" s="287">
        <v>60.53</v>
      </c>
      <c r="J402" s="287">
        <v>0</v>
      </c>
      <c r="K402" s="287">
        <v>0</v>
      </c>
      <c r="L402" s="287">
        <v>0</v>
      </c>
      <c r="M402" s="287">
        <v>0</v>
      </c>
      <c r="N402" s="287">
        <v>0</v>
      </c>
      <c r="O402" s="287">
        <v>0</v>
      </c>
      <c r="P402" s="287">
        <v>0</v>
      </c>
      <c r="Q402" s="287">
        <v>0</v>
      </c>
      <c r="R402" s="287">
        <v>0</v>
      </c>
      <c r="S402" s="287">
        <v>60.53</v>
      </c>
      <c r="T402" s="287">
        <v>0</v>
      </c>
      <c r="U402" s="287">
        <v>2706146.82</v>
      </c>
      <c r="V402" s="287">
        <v>0</v>
      </c>
      <c r="W402" s="287">
        <v>0</v>
      </c>
      <c r="X402" s="287">
        <v>0</v>
      </c>
      <c r="Y402" s="287">
        <v>0</v>
      </c>
      <c r="Z402" s="287">
        <v>0</v>
      </c>
      <c r="AA402" s="287">
        <v>0</v>
      </c>
      <c r="AB402" s="287">
        <v>0</v>
      </c>
      <c r="AC402" s="287">
        <v>0</v>
      </c>
      <c r="AD402" s="287">
        <v>0</v>
      </c>
    </row>
    <row r="403" spans="1:30" x14ac:dyDescent="0.15">
      <c r="A403" s="287">
        <v>6335</v>
      </c>
      <c r="B403" s="287" t="s">
        <v>852</v>
      </c>
      <c r="C403" s="287">
        <v>873027.66</v>
      </c>
      <c r="D403" s="287">
        <v>0</v>
      </c>
      <c r="E403" s="287">
        <v>0</v>
      </c>
      <c r="F403" s="287">
        <v>0</v>
      </c>
      <c r="G403" s="287">
        <v>0</v>
      </c>
      <c r="H403" s="287">
        <v>0</v>
      </c>
      <c r="I403" s="287">
        <v>0</v>
      </c>
      <c r="J403" s="287">
        <v>0</v>
      </c>
      <c r="K403" s="287">
        <v>10445.4</v>
      </c>
      <c r="L403" s="287">
        <v>0</v>
      </c>
      <c r="M403" s="287">
        <v>0</v>
      </c>
      <c r="N403" s="287">
        <v>0</v>
      </c>
      <c r="O403" s="287">
        <v>0</v>
      </c>
      <c r="P403" s="287">
        <v>0</v>
      </c>
      <c r="Q403" s="287">
        <v>0</v>
      </c>
      <c r="R403" s="287">
        <v>0</v>
      </c>
      <c r="S403" s="287">
        <v>0</v>
      </c>
      <c r="T403" s="287">
        <v>0</v>
      </c>
      <c r="U403" s="287">
        <v>873027.66</v>
      </c>
      <c r="V403" s="287">
        <v>0</v>
      </c>
      <c r="W403" s="287">
        <v>0</v>
      </c>
      <c r="X403" s="287">
        <v>0</v>
      </c>
      <c r="Y403" s="287">
        <v>0</v>
      </c>
      <c r="Z403" s="287">
        <v>10445.4</v>
      </c>
      <c r="AA403" s="287">
        <v>0</v>
      </c>
      <c r="AB403" s="287">
        <v>0</v>
      </c>
      <c r="AC403" s="287">
        <v>0</v>
      </c>
      <c r="AD403" s="287">
        <v>0</v>
      </c>
    </row>
    <row r="404" spans="1:30" x14ac:dyDescent="0.15">
      <c r="A404" s="287">
        <v>6354</v>
      </c>
      <c r="B404" s="287" t="s">
        <v>853</v>
      </c>
      <c r="C404" s="287">
        <v>372110.51</v>
      </c>
      <c r="D404" s="287">
        <v>0</v>
      </c>
      <c r="E404" s="287">
        <v>0</v>
      </c>
      <c r="F404" s="287">
        <v>0</v>
      </c>
      <c r="G404" s="287">
        <v>0</v>
      </c>
      <c r="H404" s="287">
        <v>0</v>
      </c>
      <c r="I404" s="287">
        <v>0</v>
      </c>
      <c r="J404" s="287">
        <v>0</v>
      </c>
      <c r="K404" s="287">
        <v>0</v>
      </c>
      <c r="L404" s="287">
        <v>0</v>
      </c>
      <c r="M404" s="287">
        <v>0</v>
      </c>
      <c r="N404" s="287">
        <v>0</v>
      </c>
      <c r="O404" s="287">
        <v>0</v>
      </c>
      <c r="P404" s="287">
        <v>0</v>
      </c>
      <c r="Q404" s="287">
        <v>0</v>
      </c>
      <c r="R404" s="287">
        <v>0</v>
      </c>
      <c r="S404" s="287">
        <v>0</v>
      </c>
      <c r="T404" s="287">
        <v>0</v>
      </c>
      <c r="U404" s="287">
        <v>358535.49</v>
      </c>
      <c r="V404" s="287">
        <v>13575.02</v>
      </c>
      <c r="W404" s="287">
        <v>0</v>
      </c>
      <c r="X404" s="287">
        <v>0</v>
      </c>
      <c r="Y404" s="287">
        <v>0</v>
      </c>
      <c r="Z404" s="287">
        <v>0</v>
      </c>
      <c r="AA404" s="287">
        <v>0</v>
      </c>
      <c r="AB404" s="287">
        <v>0</v>
      </c>
      <c r="AC404" s="287">
        <v>0</v>
      </c>
      <c r="AD404" s="287">
        <v>0</v>
      </c>
    </row>
    <row r="405" spans="1:30" x14ac:dyDescent="0.15">
      <c r="A405" s="287">
        <v>6370</v>
      </c>
      <c r="B405" s="287" t="s">
        <v>854</v>
      </c>
      <c r="C405" s="287">
        <v>1693754.19</v>
      </c>
      <c r="D405" s="287">
        <v>0</v>
      </c>
      <c r="E405" s="287">
        <v>0</v>
      </c>
      <c r="F405" s="287">
        <v>0</v>
      </c>
      <c r="G405" s="287">
        <v>0</v>
      </c>
      <c r="H405" s="287">
        <v>0</v>
      </c>
      <c r="I405" s="287">
        <v>0</v>
      </c>
      <c r="J405" s="287">
        <v>0</v>
      </c>
      <c r="K405" s="287">
        <v>0</v>
      </c>
      <c r="L405" s="287">
        <v>0</v>
      </c>
      <c r="M405" s="287">
        <v>0</v>
      </c>
      <c r="N405" s="287">
        <v>0</v>
      </c>
      <c r="O405" s="287">
        <v>0</v>
      </c>
      <c r="P405" s="287">
        <v>0</v>
      </c>
      <c r="Q405" s="287">
        <v>0</v>
      </c>
      <c r="R405" s="287">
        <v>0</v>
      </c>
      <c r="S405" s="287">
        <v>0</v>
      </c>
      <c r="T405" s="287">
        <v>0</v>
      </c>
      <c r="U405" s="287">
        <v>1687005.84</v>
      </c>
      <c r="V405" s="287">
        <v>3883.8</v>
      </c>
      <c r="W405" s="287">
        <v>2500</v>
      </c>
      <c r="X405" s="287">
        <v>364.55</v>
      </c>
      <c r="Y405" s="287">
        <v>0</v>
      </c>
      <c r="Z405" s="287">
        <v>0</v>
      </c>
      <c r="AA405" s="287">
        <v>0</v>
      </c>
      <c r="AB405" s="287">
        <v>0</v>
      </c>
      <c r="AC405" s="287">
        <v>0</v>
      </c>
      <c r="AD405" s="287">
        <v>0</v>
      </c>
    </row>
    <row r="406" spans="1:30" x14ac:dyDescent="0.15">
      <c r="A406" s="287">
        <v>6384</v>
      </c>
      <c r="B406" s="287" t="s">
        <v>855</v>
      </c>
      <c r="C406" s="287">
        <v>1159541.53</v>
      </c>
      <c r="D406" s="287">
        <v>0</v>
      </c>
      <c r="E406" s="287">
        <v>0</v>
      </c>
      <c r="F406" s="287">
        <v>0</v>
      </c>
      <c r="G406" s="287">
        <v>0</v>
      </c>
      <c r="H406" s="287">
        <v>0</v>
      </c>
      <c r="I406" s="287">
        <v>0</v>
      </c>
      <c r="J406" s="287">
        <v>0</v>
      </c>
      <c r="K406" s="287">
        <v>0</v>
      </c>
      <c r="L406" s="287">
        <v>0</v>
      </c>
      <c r="M406" s="287">
        <v>0</v>
      </c>
      <c r="N406" s="287">
        <v>0</v>
      </c>
      <c r="O406" s="287">
        <v>0</v>
      </c>
      <c r="P406" s="287">
        <v>0</v>
      </c>
      <c r="Q406" s="287">
        <v>0</v>
      </c>
      <c r="R406" s="287">
        <v>0</v>
      </c>
      <c r="S406" s="287">
        <v>0</v>
      </c>
      <c r="T406" s="287">
        <v>0</v>
      </c>
      <c r="U406" s="287">
        <v>1100568.71</v>
      </c>
      <c r="V406" s="287">
        <v>0</v>
      </c>
      <c r="W406" s="287">
        <v>0</v>
      </c>
      <c r="X406" s="287">
        <v>58972.82</v>
      </c>
      <c r="Y406" s="287">
        <v>0</v>
      </c>
      <c r="Z406" s="287">
        <v>0</v>
      </c>
      <c r="AA406" s="287">
        <v>0</v>
      </c>
      <c r="AB406" s="287">
        <v>0</v>
      </c>
      <c r="AC406" s="287">
        <v>0</v>
      </c>
      <c r="AD406" s="287">
        <v>0</v>
      </c>
    </row>
    <row r="407" spans="1:30" x14ac:dyDescent="0.15">
      <c r="A407" s="287">
        <v>6412</v>
      </c>
      <c r="B407" s="287" t="s">
        <v>856</v>
      </c>
      <c r="C407" s="287">
        <v>765174.37</v>
      </c>
      <c r="D407" s="287">
        <v>0</v>
      </c>
      <c r="E407" s="287">
        <v>0</v>
      </c>
      <c r="F407" s="287">
        <v>0</v>
      </c>
      <c r="G407" s="287">
        <v>0</v>
      </c>
      <c r="H407" s="287">
        <v>0</v>
      </c>
      <c r="I407" s="287">
        <v>0</v>
      </c>
      <c r="J407" s="287">
        <v>0</v>
      </c>
      <c r="K407" s="287">
        <v>0</v>
      </c>
      <c r="L407" s="287">
        <v>0</v>
      </c>
      <c r="M407" s="287">
        <v>0</v>
      </c>
      <c r="N407" s="287">
        <v>0</v>
      </c>
      <c r="O407" s="287">
        <v>0</v>
      </c>
      <c r="P407" s="287">
        <v>2321</v>
      </c>
      <c r="Q407" s="287">
        <v>0</v>
      </c>
      <c r="R407" s="287">
        <v>0</v>
      </c>
      <c r="S407" s="287">
        <v>0</v>
      </c>
      <c r="T407" s="287">
        <v>0</v>
      </c>
      <c r="U407" s="287">
        <v>720074.37</v>
      </c>
      <c r="V407" s="287">
        <v>0</v>
      </c>
      <c r="W407" s="287">
        <v>45100</v>
      </c>
      <c r="X407" s="287">
        <v>0</v>
      </c>
      <c r="Y407" s="287">
        <v>0</v>
      </c>
      <c r="Z407" s="287">
        <v>0</v>
      </c>
      <c r="AA407" s="287">
        <v>0</v>
      </c>
      <c r="AB407" s="287">
        <v>2321</v>
      </c>
      <c r="AC407" s="287">
        <v>0</v>
      </c>
      <c r="AD407" s="287">
        <v>0</v>
      </c>
    </row>
    <row r="408" spans="1:30" x14ac:dyDescent="0.15">
      <c r="A408" s="287">
        <v>6419</v>
      </c>
      <c r="B408" s="287" t="s">
        <v>857</v>
      </c>
      <c r="C408" s="287">
        <v>5791932.4000000004</v>
      </c>
      <c r="D408" s="287">
        <v>0</v>
      </c>
      <c r="E408" s="287">
        <v>0</v>
      </c>
      <c r="F408" s="287">
        <v>0</v>
      </c>
      <c r="G408" s="287">
        <v>0</v>
      </c>
      <c r="H408" s="287">
        <v>0</v>
      </c>
      <c r="I408" s="287">
        <v>0</v>
      </c>
      <c r="J408" s="287">
        <v>0</v>
      </c>
      <c r="K408" s="287">
        <v>0</v>
      </c>
      <c r="L408" s="287">
        <v>0</v>
      </c>
      <c r="M408" s="287">
        <v>0</v>
      </c>
      <c r="N408" s="287">
        <v>0</v>
      </c>
      <c r="O408" s="287">
        <v>0</v>
      </c>
      <c r="P408" s="287">
        <v>0</v>
      </c>
      <c r="Q408" s="287">
        <v>0</v>
      </c>
      <c r="R408" s="287">
        <v>0</v>
      </c>
      <c r="S408" s="287">
        <v>0</v>
      </c>
      <c r="T408" s="287">
        <v>0</v>
      </c>
      <c r="U408" s="287">
        <v>2786932.4</v>
      </c>
      <c r="V408" s="287">
        <v>0</v>
      </c>
      <c r="W408" s="287">
        <v>3005000</v>
      </c>
      <c r="X408" s="287">
        <v>0</v>
      </c>
      <c r="Y408" s="287">
        <v>0</v>
      </c>
      <c r="Z408" s="287">
        <v>0</v>
      </c>
      <c r="AA408" s="287">
        <v>0</v>
      </c>
      <c r="AB408" s="287">
        <v>0</v>
      </c>
      <c r="AC408" s="287">
        <v>0</v>
      </c>
      <c r="AD408" s="287">
        <v>0</v>
      </c>
    </row>
    <row r="409" spans="1:30" x14ac:dyDescent="0.15">
      <c r="A409" s="287">
        <v>6426</v>
      </c>
      <c r="B409" s="287" t="s">
        <v>858</v>
      </c>
      <c r="C409" s="287">
        <v>557160.54</v>
      </c>
      <c r="D409" s="287">
        <v>0</v>
      </c>
      <c r="E409" s="287">
        <v>0</v>
      </c>
      <c r="F409" s="287">
        <v>0</v>
      </c>
      <c r="G409" s="287">
        <v>0</v>
      </c>
      <c r="H409" s="287">
        <v>0</v>
      </c>
      <c r="I409" s="287">
        <v>0</v>
      </c>
      <c r="J409" s="287">
        <v>0</v>
      </c>
      <c r="K409" s="287">
        <v>0</v>
      </c>
      <c r="L409" s="287">
        <v>0</v>
      </c>
      <c r="M409" s="287">
        <v>0</v>
      </c>
      <c r="N409" s="287">
        <v>0</v>
      </c>
      <c r="O409" s="287">
        <v>29.17</v>
      </c>
      <c r="P409" s="287">
        <v>0</v>
      </c>
      <c r="Q409" s="287">
        <v>0</v>
      </c>
      <c r="R409" s="287">
        <v>0</v>
      </c>
      <c r="S409" s="287">
        <v>0</v>
      </c>
      <c r="T409" s="287">
        <v>0</v>
      </c>
      <c r="U409" s="287">
        <v>535943.52</v>
      </c>
      <c r="V409" s="287">
        <v>50</v>
      </c>
      <c r="W409" s="287">
        <v>0</v>
      </c>
      <c r="X409" s="287">
        <v>19667.02</v>
      </c>
      <c r="Y409" s="287">
        <v>1500</v>
      </c>
      <c r="Z409" s="287">
        <v>0</v>
      </c>
      <c r="AA409" s="287">
        <v>29.17</v>
      </c>
      <c r="AB409" s="287">
        <v>0</v>
      </c>
      <c r="AC409" s="287">
        <v>0</v>
      </c>
      <c r="AD409" s="287">
        <v>0</v>
      </c>
    </row>
    <row r="410" spans="1:30" x14ac:dyDescent="0.15">
      <c r="A410" s="287">
        <v>6440</v>
      </c>
      <c r="B410" s="287" t="s">
        <v>859</v>
      </c>
      <c r="C410" s="287">
        <v>336924</v>
      </c>
      <c r="D410" s="287">
        <v>0</v>
      </c>
      <c r="E410" s="287">
        <v>0</v>
      </c>
      <c r="F410" s="287">
        <v>0</v>
      </c>
      <c r="G410" s="287">
        <v>0</v>
      </c>
      <c r="H410" s="287">
        <v>0</v>
      </c>
      <c r="I410" s="287">
        <v>0</v>
      </c>
      <c r="J410" s="287">
        <v>0</v>
      </c>
      <c r="K410" s="287">
        <v>0</v>
      </c>
      <c r="L410" s="287">
        <v>0</v>
      </c>
      <c r="M410" s="287">
        <v>0</v>
      </c>
      <c r="N410" s="287">
        <v>0</v>
      </c>
      <c r="O410" s="287">
        <v>0</v>
      </c>
      <c r="P410" s="287">
        <v>0</v>
      </c>
      <c r="Q410" s="287">
        <v>0</v>
      </c>
      <c r="R410" s="287">
        <v>0</v>
      </c>
      <c r="S410" s="287">
        <v>0</v>
      </c>
      <c r="T410" s="287">
        <v>0</v>
      </c>
      <c r="U410" s="287">
        <v>293791.40000000002</v>
      </c>
      <c r="V410" s="287">
        <v>0</v>
      </c>
      <c r="W410" s="287">
        <v>0</v>
      </c>
      <c r="X410" s="287">
        <v>43132.6</v>
      </c>
      <c r="Y410" s="287">
        <v>0</v>
      </c>
      <c r="Z410" s="287">
        <v>0</v>
      </c>
      <c r="AA410" s="287">
        <v>0</v>
      </c>
      <c r="AB410" s="287">
        <v>0</v>
      </c>
      <c r="AC410" s="287">
        <v>0</v>
      </c>
      <c r="AD410" s="287">
        <v>0</v>
      </c>
    </row>
    <row r="411" spans="1:30" x14ac:dyDescent="0.15">
      <c r="A411" s="287">
        <v>6461</v>
      </c>
      <c r="B411" s="287" t="s">
        <v>860</v>
      </c>
      <c r="C411" s="287">
        <v>2094661.08</v>
      </c>
      <c r="D411" s="287">
        <v>0</v>
      </c>
      <c r="E411" s="287">
        <v>0</v>
      </c>
      <c r="F411" s="287">
        <v>0</v>
      </c>
      <c r="G411" s="287">
        <v>0</v>
      </c>
      <c r="H411" s="287">
        <v>0</v>
      </c>
      <c r="I411" s="287">
        <v>0</v>
      </c>
      <c r="J411" s="287">
        <v>0</v>
      </c>
      <c r="K411" s="287">
        <v>0</v>
      </c>
      <c r="L411" s="287">
        <v>0</v>
      </c>
      <c r="M411" s="287">
        <v>0</v>
      </c>
      <c r="N411" s="287">
        <v>0</v>
      </c>
      <c r="O411" s="287">
        <v>0</v>
      </c>
      <c r="P411" s="287">
        <v>0</v>
      </c>
      <c r="Q411" s="287">
        <v>0</v>
      </c>
      <c r="R411" s="287">
        <v>0</v>
      </c>
      <c r="S411" s="287">
        <v>0</v>
      </c>
      <c r="T411" s="287">
        <v>0</v>
      </c>
      <c r="U411" s="287">
        <v>2023183.08</v>
      </c>
      <c r="V411" s="287">
        <v>71478</v>
      </c>
      <c r="W411" s="287">
        <v>0</v>
      </c>
      <c r="X411" s="287">
        <v>0</v>
      </c>
      <c r="Y411" s="287">
        <v>0</v>
      </c>
      <c r="Z411" s="287">
        <v>0</v>
      </c>
      <c r="AA411" s="287">
        <v>0</v>
      </c>
      <c r="AB411" s="287">
        <v>0</v>
      </c>
      <c r="AC411" s="287">
        <v>0</v>
      </c>
      <c r="AD411" s="287">
        <v>0</v>
      </c>
    </row>
    <row r="412" spans="1:30" x14ac:dyDescent="0.15">
      <c r="A412" s="287">
        <v>6470</v>
      </c>
      <c r="B412" s="287" t="s">
        <v>861</v>
      </c>
      <c r="C412" s="287">
        <v>3779030.07</v>
      </c>
      <c r="D412" s="287">
        <v>0</v>
      </c>
      <c r="E412" s="287">
        <v>0</v>
      </c>
      <c r="F412" s="287">
        <v>0</v>
      </c>
      <c r="G412" s="287">
        <v>0</v>
      </c>
      <c r="H412" s="287">
        <v>0</v>
      </c>
      <c r="I412" s="287">
        <v>0</v>
      </c>
      <c r="J412" s="287">
        <v>0</v>
      </c>
      <c r="K412" s="287">
        <v>0</v>
      </c>
      <c r="L412" s="287">
        <v>0</v>
      </c>
      <c r="M412" s="287">
        <v>568.70000000000005</v>
      </c>
      <c r="N412" s="287">
        <v>0</v>
      </c>
      <c r="O412" s="287">
        <v>45367</v>
      </c>
      <c r="P412" s="287">
        <v>0</v>
      </c>
      <c r="Q412" s="287">
        <v>0</v>
      </c>
      <c r="R412" s="287">
        <v>0</v>
      </c>
      <c r="S412" s="287">
        <v>0</v>
      </c>
      <c r="T412" s="287">
        <v>0</v>
      </c>
      <c r="U412" s="287">
        <v>3778930.07</v>
      </c>
      <c r="V412" s="287">
        <v>0</v>
      </c>
      <c r="W412" s="287">
        <v>100</v>
      </c>
      <c r="X412" s="287">
        <v>0</v>
      </c>
      <c r="Y412" s="287">
        <v>0</v>
      </c>
      <c r="Z412" s="287">
        <v>568.70000000000005</v>
      </c>
      <c r="AA412" s="287">
        <v>45367</v>
      </c>
      <c r="AB412" s="287">
        <v>0</v>
      </c>
      <c r="AC412" s="287">
        <v>0</v>
      </c>
      <c r="AD412" s="287">
        <v>0</v>
      </c>
    </row>
    <row r="413" spans="1:30" x14ac:dyDescent="0.15">
      <c r="A413" s="287">
        <v>6475</v>
      </c>
      <c r="B413" s="287" t="s">
        <v>862</v>
      </c>
      <c r="C413" s="287">
        <v>366056.27</v>
      </c>
      <c r="D413" s="287">
        <v>0</v>
      </c>
      <c r="E413" s="287">
        <v>0</v>
      </c>
      <c r="F413" s="287">
        <v>0</v>
      </c>
      <c r="G413" s="287">
        <v>0</v>
      </c>
      <c r="H413" s="287">
        <v>0</v>
      </c>
      <c r="I413" s="287">
        <v>0</v>
      </c>
      <c r="J413" s="287">
        <v>0</v>
      </c>
      <c r="K413" s="287">
        <v>4873.88</v>
      </c>
      <c r="L413" s="287">
        <v>0</v>
      </c>
      <c r="M413" s="287">
        <v>0</v>
      </c>
      <c r="N413" s="287">
        <v>0</v>
      </c>
      <c r="O413" s="287">
        <v>1302.5</v>
      </c>
      <c r="P413" s="287">
        <v>0</v>
      </c>
      <c r="Q413" s="287">
        <v>0</v>
      </c>
      <c r="R413" s="287">
        <v>0</v>
      </c>
      <c r="S413" s="287">
        <v>0</v>
      </c>
      <c r="T413" s="287">
        <v>0</v>
      </c>
      <c r="U413" s="287">
        <v>346913.26</v>
      </c>
      <c r="V413" s="287">
        <v>0</v>
      </c>
      <c r="W413" s="287">
        <v>16500</v>
      </c>
      <c r="X413" s="287">
        <v>2643.01</v>
      </c>
      <c r="Y413" s="287">
        <v>0</v>
      </c>
      <c r="Z413" s="287">
        <v>4873.88</v>
      </c>
      <c r="AA413" s="287">
        <v>1302.5</v>
      </c>
      <c r="AB413" s="287">
        <v>0</v>
      </c>
      <c r="AC413" s="287">
        <v>0</v>
      </c>
      <c r="AD413" s="287">
        <v>0</v>
      </c>
    </row>
    <row r="414" spans="1:30" x14ac:dyDescent="0.15">
      <c r="A414" s="287">
        <v>6482</v>
      </c>
      <c r="B414" s="287" t="s">
        <v>863</v>
      </c>
      <c r="C414" s="287">
        <v>403731.62</v>
      </c>
      <c r="D414" s="287">
        <v>0</v>
      </c>
      <c r="E414" s="287">
        <v>0</v>
      </c>
      <c r="F414" s="287">
        <v>0</v>
      </c>
      <c r="G414" s="287">
        <v>0</v>
      </c>
      <c r="H414" s="287">
        <v>0</v>
      </c>
      <c r="I414" s="287">
        <v>0</v>
      </c>
      <c r="J414" s="287">
        <v>0</v>
      </c>
      <c r="K414" s="287">
        <v>0</v>
      </c>
      <c r="L414" s="287">
        <v>0</v>
      </c>
      <c r="M414" s="287">
        <v>0</v>
      </c>
      <c r="N414" s="287">
        <v>0</v>
      </c>
      <c r="O414" s="287">
        <v>0</v>
      </c>
      <c r="P414" s="287">
        <v>0</v>
      </c>
      <c r="Q414" s="287">
        <v>0</v>
      </c>
      <c r="R414" s="287">
        <v>0</v>
      </c>
      <c r="S414" s="287">
        <v>0</v>
      </c>
      <c r="T414" s="287">
        <v>0</v>
      </c>
      <c r="U414" s="287">
        <v>403731.62</v>
      </c>
      <c r="V414" s="287">
        <v>0</v>
      </c>
      <c r="W414" s="287">
        <v>0</v>
      </c>
      <c r="X414" s="287">
        <v>0</v>
      </c>
      <c r="Y414" s="287">
        <v>0</v>
      </c>
      <c r="Z414" s="287">
        <v>0</v>
      </c>
      <c r="AA414" s="287">
        <v>0</v>
      </c>
      <c r="AB414" s="287">
        <v>0</v>
      </c>
      <c r="AC414" s="287">
        <v>0</v>
      </c>
      <c r="AD414" s="287">
        <v>0</v>
      </c>
    </row>
    <row r="415" spans="1:30" x14ac:dyDescent="0.15">
      <c r="A415" s="287">
        <v>6545</v>
      </c>
      <c r="B415" s="287" t="s">
        <v>864</v>
      </c>
      <c r="C415" s="287">
        <v>1604791.8</v>
      </c>
      <c r="D415" s="287">
        <v>0</v>
      </c>
      <c r="E415" s="287">
        <v>0</v>
      </c>
      <c r="F415" s="287">
        <v>151496.10999999999</v>
      </c>
      <c r="G415" s="287">
        <v>0</v>
      </c>
      <c r="H415" s="287">
        <v>0</v>
      </c>
      <c r="I415" s="287">
        <v>0</v>
      </c>
      <c r="J415" s="287">
        <v>0</v>
      </c>
      <c r="K415" s="287">
        <v>0</v>
      </c>
      <c r="L415" s="287">
        <v>0</v>
      </c>
      <c r="M415" s="287">
        <v>0</v>
      </c>
      <c r="N415" s="287">
        <v>0</v>
      </c>
      <c r="O415" s="287">
        <v>0</v>
      </c>
      <c r="P415" s="287">
        <v>0</v>
      </c>
      <c r="Q415" s="287">
        <v>0</v>
      </c>
      <c r="R415" s="287">
        <v>0</v>
      </c>
      <c r="S415" s="287">
        <v>0</v>
      </c>
      <c r="T415" s="287">
        <v>0</v>
      </c>
      <c r="U415" s="287">
        <v>1604791.8</v>
      </c>
      <c r="V415" s="287">
        <v>151496.10999999999</v>
      </c>
      <c r="W415" s="287">
        <v>0</v>
      </c>
      <c r="X415" s="287">
        <v>0</v>
      </c>
      <c r="Y415" s="287">
        <v>0</v>
      </c>
      <c r="Z415" s="287">
        <v>0</v>
      </c>
      <c r="AA415" s="287">
        <v>0</v>
      </c>
      <c r="AB415" s="287">
        <v>0</v>
      </c>
      <c r="AC415" s="287">
        <v>0</v>
      </c>
      <c r="AD415" s="287">
        <v>0</v>
      </c>
    </row>
    <row r="416" spans="1:30" x14ac:dyDescent="0.15">
      <c r="A416" s="287">
        <v>6608</v>
      </c>
      <c r="B416" s="287" t="s">
        <v>865</v>
      </c>
      <c r="C416" s="287">
        <v>1331669.05</v>
      </c>
      <c r="D416" s="287">
        <v>0</v>
      </c>
      <c r="E416" s="287">
        <v>0</v>
      </c>
      <c r="F416" s="287">
        <v>333757.49</v>
      </c>
      <c r="G416" s="287">
        <v>0</v>
      </c>
      <c r="H416" s="287">
        <v>0</v>
      </c>
      <c r="I416" s="287">
        <v>0</v>
      </c>
      <c r="J416" s="287">
        <v>0</v>
      </c>
      <c r="K416" s="287">
        <v>0</v>
      </c>
      <c r="L416" s="287">
        <v>0</v>
      </c>
      <c r="M416" s="287">
        <v>0</v>
      </c>
      <c r="N416" s="287">
        <v>0</v>
      </c>
      <c r="O416" s="287">
        <v>0</v>
      </c>
      <c r="P416" s="287">
        <v>0</v>
      </c>
      <c r="Q416" s="287">
        <v>0</v>
      </c>
      <c r="R416" s="287">
        <v>0</v>
      </c>
      <c r="S416" s="287">
        <v>0</v>
      </c>
      <c r="T416" s="287">
        <v>0</v>
      </c>
      <c r="U416" s="287">
        <v>1329643.05</v>
      </c>
      <c r="V416" s="287">
        <v>335783.49</v>
      </c>
      <c r="W416" s="287">
        <v>0</v>
      </c>
      <c r="X416" s="287">
        <v>0</v>
      </c>
      <c r="Y416" s="287">
        <v>0</v>
      </c>
      <c r="Z416" s="287">
        <v>0</v>
      </c>
      <c r="AA416" s="287">
        <v>0</v>
      </c>
      <c r="AB416" s="287">
        <v>0</v>
      </c>
      <c r="AC416" s="287">
        <v>0</v>
      </c>
      <c r="AD416" s="287">
        <v>0</v>
      </c>
    </row>
    <row r="417" spans="1:30" x14ac:dyDescent="0.15">
      <c r="A417" s="287">
        <v>6615</v>
      </c>
      <c r="B417" s="287" t="s">
        <v>866</v>
      </c>
      <c r="C417" s="287">
        <v>283013.93</v>
      </c>
      <c r="D417" s="287">
        <v>0</v>
      </c>
      <c r="E417" s="287">
        <v>0</v>
      </c>
      <c r="F417" s="287">
        <v>0</v>
      </c>
      <c r="G417" s="287">
        <v>0</v>
      </c>
      <c r="H417" s="287">
        <v>0</v>
      </c>
      <c r="I417" s="287">
        <v>0</v>
      </c>
      <c r="J417" s="287">
        <v>0</v>
      </c>
      <c r="K417" s="287">
        <v>0</v>
      </c>
      <c r="L417" s="287">
        <v>0</v>
      </c>
      <c r="M417" s="287">
        <v>0</v>
      </c>
      <c r="N417" s="287">
        <v>0</v>
      </c>
      <c r="O417" s="287">
        <v>0</v>
      </c>
      <c r="P417" s="287">
        <v>0</v>
      </c>
      <c r="Q417" s="287">
        <v>0</v>
      </c>
      <c r="R417" s="287">
        <v>0</v>
      </c>
      <c r="S417" s="287">
        <v>0</v>
      </c>
      <c r="T417" s="287">
        <v>0</v>
      </c>
      <c r="U417" s="287">
        <v>269809.90999999997</v>
      </c>
      <c r="V417" s="287">
        <v>0</v>
      </c>
      <c r="W417" s="287">
        <v>0</v>
      </c>
      <c r="X417" s="287">
        <v>13204.02</v>
      </c>
      <c r="Y417" s="287">
        <v>0</v>
      </c>
      <c r="Z417" s="287">
        <v>0</v>
      </c>
      <c r="AA417" s="287">
        <v>0</v>
      </c>
      <c r="AB417" s="287">
        <v>0</v>
      </c>
      <c r="AC417" s="287">
        <v>0</v>
      </c>
      <c r="AD417" s="287">
        <v>0</v>
      </c>
    </row>
    <row r="418" spans="1:30" x14ac:dyDescent="0.15">
      <c r="A418" s="287">
        <v>6678</v>
      </c>
      <c r="B418" s="287" t="s">
        <v>867</v>
      </c>
      <c r="C418" s="287">
        <v>1645125.21</v>
      </c>
      <c r="D418" s="287">
        <v>0</v>
      </c>
      <c r="E418" s="287">
        <v>0</v>
      </c>
      <c r="F418" s="287">
        <v>0</v>
      </c>
      <c r="G418" s="287">
        <v>0</v>
      </c>
      <c r="H418" s="287">
        <v>0</v>
      </c>
      <c r="I418" s="287">
        <v>0</v>
      </c>
      <c r="J418" s="287">
        <v>0</v>
      </c>
      <c r="K418" s="287">
        <v>0</v>
      </c>
      <c r="L418" s="287">
        <v>0</v>
      </c>
      <c r="M418" s="287">
        <v>0</v>
      </c>
      <c r="N418" s="287">
        <v>0</v>
      </c>
      <c r="O418" s="287">
        <v>0</v>
      </c>
      <c r="P418" s="287">
        <v>0</v>
      </c>
      <c r="Q418" s="287">
        <v>0</v>
      </c>
      <c r="R418" s="287">
        <v>0</v>
      </c>
      <c r="S418" s="287">
        <v>0</v>
      </c>
      <c r="T418" s="287">
        <v>0</v>
      </c>
      <c r="U418" s="287">
        <v>1545125.21</v>
      </c>
      <c r="V418" s="287">
        <v>0</v>
      </c>
      <c r="W418" s="287">
        <v>100000</v>
      </c>
      <c r="X418" s="287">
        <v>0</v>
      </c>
      <c r="Y418" s="287">
        <v>0</v>
      </c>
      <c r="Z418" s="287">
        <v>0</v>
      </c>
      <c r="AA418" s="287">
        <v>0</v>
      </c>
      <c r="AB418" s="287">
        <v>0</v>
      </c>
      <c r="AC418" s="287">
        <v>0</v>
      </c>
      <c r="AD418" s="287">
        <v>0</v>
      </c>
    </row>
    <row r="419" spans="1:30" x14ac:dyDescent="0.15">
      <c r="A419" s="287">
        <v>6685</v>
      </c>
      <c r="B419" s="287" t="s">
        <v>868</v>
      </c>
      <c r="C419" s="287">
        <v>6434840.4500000002</v>
      </c>
      <c r="D419" s="287">
        <v>0</v>
      </c>
      <c r="E419" s="287">
        <v>0</v>
      </c>
      <c r="F419" s="287">
        <v>0</v>
      </c>
      <c r="G419" s="287">
        <v>0</v>
      </c>
      <c r="H419" s="287">
        <v>0</v>
      </c>
      <c r="I419" s="287">
        <v>0</v>
      </c>
      <c r="J419" s="287">
        <v>0</v>
      </c>
      <c r="K419" s="287">
        <v>35533.19</v>
      </c>
      <c r="L419" s="287">
        <v>0</v>
      </c>
      <c r="M419" s="287">
        <v>0</v>
      </c>
      <c r="N419" s="287">
        <v>0</v>
      </c>
      <c r="O419" s="287">
        <v>0</v>
      </c>
      <c r="P419" s="287">
        <v>0</v>
      </c>
      <c r="Q419" s="287">
        <v>0</v>
      </c>
      <c r="R419" s="287">
        <v>0</v>
      </c>
      <c r="S419" s="287">
        <v>0</v>
      </c>
      <c r="T419" s="287">
        <v>0</v>
      </c>
      <c r="U419" s="287">
        <v>6392118.9400000004</v>
      </c>
      <c r="V419" s="287">
        <v>0</v>
      </c>
      <c r="W419" s="287">
        <v>42721.51</v>
      </c>
      <c r="X419" s="287">
        <v>0</v>
      </c>
      <c r="Y419" s="287">
        <v>0</v>
      </c>
      <c r="Z419" s="287">
        <v>35533.19</v>
      </c>
      <c r="AA419" s="287">
        <v>0</v>
      </c>
      <c r="AB419" s="287">
        <v>0</v>
      </c>
      <c r="AC419" s="287">
        <v>0</v>
      </c>
      <c r="AD419" s="287">
        <v>0</v>
      </c>
    </row>
    <row r="420" spans="1:30" x14ac:dyDescent="0.15">
      <c r="A420" s="287">
        <v>6692</v>
      </c>
      <c r="B420" s="287" t="s">
        <v>869</v>
      </c>
      <c r="C420" s="287">
        <v>1597312.82</v>
      </c>
      <c r="D420" s="287">
        <v>0</v>
      </c>
      <c r="E420" s="287">
        <v>0</v>
      </c>
      <c r="F420" s="287">
        <v>0</v>
      </c>
      <c r="G420" s="287">
        <v>0</v>
      </c>
      <c r="H420" s="287">
        <v>0</v>
      </c>
      <c r="I420" s="287">
        <v>0</v>
      </c>
      <c r="J420" s="287">
        <v>0</v>
      </c>
      <c r="K420" s="287">
        <v>0</v>
      </c>
      <c r="L420" s="287">
        <v>0</v>
      </c>
      <c r="M420" s="287">
        <v>0</v>
      </c>
      <c r="N420" s="287">
        <v>0</v>
      </c>
      <c r="O420" s="287">
        <v>0</v>
      </c>
      <c r="P420" s="287">
        <v>0</v>
      </c>
      <c r="Q420" s="287">
        <v>0</v>
      </c>
      <c r="R420" s="287">
        <v>0</v>
      </c>
      <c r="S420" s="287">
        <v>0</v>
      </c>
      <c r="T420" s="287">
        <v>0</v>
      </c>
      <c r="U420" s="287">
        <v>1197312.82</v>
      </c>
      <c r="V420" s="287">
        <v>0</v>
      </c>
      <c r="W420" s="287">
        <v>400000</v>
      </c>
      <c r="X420" s="287">
        <v>0</v>
      </c>
      <c r="Y420" s="287">
        <v>0</v>
      </c>
      <c r="Z420" s="287">
        <v>0</v>
      </c>
      <c r="AA420" s="287">
        <v>0</v>
      </c>
      <c r="AB420" s="287">
        <v>0</v>
      </c>
      <c r="AC420" s="287">
        <v>0</v>
      </c>
      <c r="AD420" s="287">
        <v>0</v>
      </c>
    </row>
    <row r="421" spans="1:30" x14ac:dyDescent="0.15">
      <c r="A421" s="287">
        <v>6713</v>
      </c>
      <c r="B421" s="287" t="s">
        <v>870</v>
      </c>
      <c r="C421" s="287">
        <v>481082.8</v>
      </c>
      <c r="D421" s="287">
        <v>0</v>
      </c>
      <c r="E421" s="287">
        <v>0</v>
      </c>
      <c r="F421" s="287">
        <v>0</v>
      </c>
      <c r="G421" s="287">
        <v>0</v>
      </c>
      <c r="H421" s="287">
        <v>0</v>
      </c>
      <c r="I421" s="287">
        <v>0</v>
      </c>
      <c r="J421" s="287">
        <v>0</v>
      </c>
      <c r="K421" s="287">
        <v>0</v>
      </c>
      <c r="L421" s="287">
        <v>0</v>
      </c>
      <c r="M421" s="287">
        <v>0</v>
      </c>
      <c r="N421" s="287">
        <v>0</v>
      </c>
      <c r="O421" s="287">
        <v>0</v>
      </c>
      <c r="P421" s="287">
        <v>0</v>
      </c>
      <c r="Q421" s="287">
        <v>0</v>
      </c>
      <c r="R421" s="287">
        <v>0</v>
      </c>
      <c r="S421" s="287">
        <v>0</v>
      </c>
      <c r="T421" s="287">
        <v>0</v>
      </c>
      <c r="U421" s="287">
        <v>481082.8</v>
      </c>
      <c r="V421" s="287">
        <v>0</v>
      </c>
      <c r="W421" s="287">
        <v>0</v>
      </c>
      <c r="X421" s="287">
        <v>0</v>
      </c>
      <c r="Y421" s="287">
        <v>0</v>
      </c>
      <c r="Z421" s="287">
        <v>0</v>
      </c>
      <c r="AA421" s="287">
        <v>0</v>
      </c>
      <c r="AB421" s="287">
        <v>0</v>
      </c>
      <c r="AC421" s="287">
        <v>0</v>
      </c>
      <c r="AD421" s="287">
        <v>0</v>
      </c>
    </row>
    <row r="422" spans="1:30" x14ac:dyDescent="0.15">
      <c r="A422" s="287">
        <v>6720</v>
      </c>
      <c r="B422" s="287" t="s">
        <v>871</v>
      </c>
      <c r="C422" s="287">
        <v>898525.69</v>
      </c>
      <c r="D422" s="287">
        <v>0</v>
      </c>
      <c r="E422" s="287">
        <v>0</v>
      </c>
      <c r="F422" s="287">
        <v>0</v>
      </c>
      <c r="G422" s="287">
        <v>0</v>
      </c>
      <c r="H422" s="287">
        <v>0</v>
      </c>
      <c r="I422" s="287">
        <v>0</v>
      </c>
      <c r="J422" s="287">
        <v>0</v>
      </c>
      <c r="K422" s="287">
        <v>0</v>
      </c>
      <c r="L422" s="287">
        <v>0</v>
      </c>
      <c r="M422" s="287">
        <v>0</v>
      </c>
      <c r="N422" s="287">
        <v>0</v>
      </c>
      <c r="O422" s="287">
        <v>0</v>
      </c>
      <c r="P422" s="287">
        <v>0</v>
      </c>
      <c r="Q422" s="287">
        <v>0</v>
      </c>
      <c r="R422" s="287">
        <v>0</v>
      </c>
      <c r="S422" s="287">
        <v>0</v>
      </c>
      <c r="T422" s="287">
        <v>0</v>
      </c>
      <c r="U422" s="287">
        <v>898525.69</v>
      </c>
      <c r="V422" s="287">
        <v>0</v>
      </c>
      <c r="W422" s="287">
        <v>0</v>
      </c>
      <c r="X422" s="287">
        <v>0</v>
      </c>
      <c r="Y422" s="287">
        <v>0</v>
      </c>
      <c r="Z422" s="287">
        <v>0</v>
      </c>
      <c r="AA422" s="287">
        <v>0</v>
      </c>
      <c r="AB422" s="287">
        <v>0</v>
      </c>
      <c r="AC422" s="287">
        <v>0</v>
      </c>
      <c r="AD422" s="287">
        <v>0</v>
      </c>
    </row>
    <row r="423" spans="1:30" x14ac:dyDescent="0.15">
      <c r="A423" s="287">
        <v>6734</v>
      </c>
      <c r="B423" s="287" t="s">
        <v>872</v>
      </c>
      <c r="C423" s="287">
        <v>833386.08</v>
      </c>
      <c r="D423" s="287">
        <v>0</v>
      </c>
      <c r="E423" s="287">
        <v>0</v>
      </c>
      <c r="F423" s="287">
        <v>0</v>
      </c>
      <c r="G423" s="287">
        <v>0</v>
      </c>
      <c r="H423" s="287">
        <v>0</v>
      </c>
      <c r="I423" s="287">
        <v>0</v>
      </c>
      <c r="J423" s="287">
        <v>0</v>
      </c>
      <c r="K423" s="287">
        <v>0</v>
      </c>
      <c r="L423" s="287">
        <v>0</v>
      </c>
      <c r="M423" s="287">
        <v>0</v>
      </c>
      <c r="N423" s="287">
        <v>0</v>
      </c>
      <c r="O423" s="287">
        <v>0</v>
      </c>
      <c r="P423" s="287">
        <v>0</v>
      </c>
      <c r="Q423" s="287">
        <v>0</v>
      </c>
      <c r="R423" s="287">
        <v>0</v>
      </c>
      <c r="S423" s="287">
        <v>0</v>
      </c>
      <c r="T423" s="287">
        <v>0</v>
      </c>
      <c r="U423" s="287">
        <v>833386.08</v>
      </c>
      <c r="V423" s="287">
        <v>0</v>
      </c>
      <c r="W423" s="287">
        <v>0</v>
      </c>
      <c r="X423" s="287">
        <v>0</v>
      </c>
      <c r="Y423" s="287">
        <v>0</v>
      </c>
      <c r="Z423" s="287">
        <v>0</v>
      </c>
      <c r="AA423" s="287">
        <v>0</v>
      </c>
      <c r="AB423" s="287">
        <v>0</v>
      </c>
      <c r="AC423" s="287">
        <v>0</v>
      </c>
      <c r="AD423" s="287">
        <v>0</v>
      </c>
    </row>
    <row r="424" spans="1:30" x14ac:dyDescent="0.15">
      <c r="A424" s="287">
        <v>6748</v>
      </c>
      <c r="B424" s="287" t="s">
        <v>873</v>
      </c>
      <c r="C424" s="287">
        <v>435759.05</v>
      </c>
      <c r="D424" s="287">
        <v>0</v>
      </c>
      <c r="E424" s="287">
        <v>0</v>
      </c>
      <c r="F424" s="287">
        <v>0</v>
      </c>
      <c r="G424" s="287">
        <v>0</v>
      </c>
      <c r="H424" s="287">
        <v>0</v>
      </c>
      <c r="I424" s="287">
        <v>0</v>
      </c>
      <c r="J424" s="287">
        <v>0</v>
      </c>
      <c r="K424" s="287">
        <v>0</v>
      </c>
      <c r="L424" s="287">
        <v>0</v>
      </c>
      <c r="M424" s="287">
        <v>0</v>
      </c>
      <c r="N424" s="287">
        <v>0</v>
      </c>
      <c r="O424" s="287">
        <v>0</v>
      </c>
      <c r="P424" s="287">
        <v>0</v>
      </c>
      <c r="Q424" s="287">
        <v>0</v>
      </c>
      <c r="R424" s="287">
        <v>0</v>
      </c>
      <c r="S424" s="287">
        <v>0</v>
      </c>
      <c r="T424" s="287">
        <v>0</v>
      </c>
      <c r="U424" s="287">
        <v>434328.43</v>
      </c>
      <c r="V424" s="287">
        <v>0</v>
      </c>
      <c r="W424" s="287">
        <v>0</v>
      </c>
      <c r="X424" s="287">
        <v>1430.62</v>
      </c>
      <c r="Y424" s="287">
        <v>0</v>
      </c>
      <c r="Z424" s="287">
        <v>0</v>
      </c>
      <c r="AA424" s="287">
        <v>0</v>
      </c>
      <c r="AB424" s="287">
        <v>0</v>
      </c>
      <c r="AC424" s="287">
        <v>0</v>
      </c>
      <c r="AD424" s="287">
        <v>0</v>
      </c>
    </row>
    <row r="425" spans="1:30" x14ac:dyDescent="0.15">
      <c r="A425" s="287"/>
      <c r="B425" s="287"/>
      <c r="C425" s="287"/>
      <c r="D425" s="287"/>
      <c r="E425" s="287"/>
      <c r="F425" s="287"/>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287"/>
    </row>
    <row r="426" spans="1:30" x14ac:dyDescent="0.15">
      <c r="A426" s="287"/>
      <c r="B426" s="287" t="s">
        <v>884</v>
      </c>
      <c r="C426" s="287">
        <f>SUM(C3:C424)</f>
        <v>1130637065.6799989</v>
      </c>
      <c r="D426" s="287">
        <f t="shared" ref="D426:AD426" si="0">SUM(D3:D424)</f>
        <v>0</v>
      </c>
      <c r="E426" s="287">
        <f t="shared" si="0"/>
        <v>93499.59</v>
      </c>
      <c r="F426" s="287">
        <f t="shared" si="0"/>
        <v>765269.35</v>
      </c>
      <c r="G426" s="287">
        <f t="shared" si="0"/>
        <v>39481.33</v>
      </c>
      <c r="H426" s="287">
        <f t="shared" si="0"/>
        <v>42056.14</v>
      </c>
      <c r="I426" s="287">
        <f t="shared" si="0"/>
        <v>103314.63</v>
      </c>
      <c r="J426" s="287">
        <f t="shared" si="0"/>
        <v>106788.31000000001</v>
      </c>
      <c r="K426" s="287">
        <f t="shared" si="0"/>
        <v>1953928.9299999997</v>
      </c>
      <c r="L426" s="287">
        <f t="shared" si="0"/>
        <v>16889.669999999998</v>
      </c>
      <c r="M426" s="287">
        <f t="shared" si="0"/>
        <v>12791.7</v>
      </c>
      <c r="N426" s="287">
        <f t="shared" si="0"/>
        <v>0</v>
      </c>
      <c r="O426" s="287">
        <f t="shared" si="0"/>
        <v>207250.17</v>
      </c>
      <c r="P426" s="287">
        <f t="shared" si="0"/>
        <v>1738121.93</v>
      </c>
      <c r="Q426" s="287">
        <f t="shared" si="0"/>
        <v>0</v>
      </c>
      <c r="R426" s="287">
        <f t="shared" si="0"/>
        <v>0</v>
      </c>
      <c r="S426" s="287">
        <f t="shared" si="0"/>
        <v>196814.22</v>
      </c>
      <c r="T426" s="287">
        <f t="shared" si="0"/>
        <v>0</v>
      </c>
      <c r="U426" s="287">
        <f t="shared" si="0"/>
        <v>1046013731.6600001</v>
      </c>
      <c r="V426" s="287">
        <f t="shared" si="0"/>
        <v>49934424.689999998</v>
      </c>
      <c r="W426" s="287">
        <f t="shared" si="0"/>
        <v>27961417.260000002</v>
      </c>
      <c r="X426" s="287">
        <f t="shared" si="0"/>
        <v>3747113.0399999986</v>
      </c>
      <c r="Y426" s="287">
        <f t="shared" si="0"/>
        <v>3827185.85</v>
      </c>
      <c r="Z426" s="287">
        <f t="shared" si="0"/>
        <v>2090398.6099999996</v>
      </c>
      <c r="AA426" s="287">
        <f t="shared" si="0"/>
        <v>327968.61</v>
      </c>
      <c r="AB426" s="287">
        <f t="shared" si="0"/>
        <v>1617403.49</v>
      </c>
      <c r="AC426" s="287">
        <f t="shared" si="0"/>
        <v>0</v>
      </c>
      <c r="AD426" s="287">
        <f t="shared" si="0"/>
        <v>0</v>
      </c>
    </row>
  </sheetData>
  <sortState ref="A3:AD424">
    <sortCondition ref="B3:B4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2.75" x14ac:dyDescent="0.2"/>
  <cols>
    <col min="4" max="4" width="10.28515625" customWidth="1"/>
    <col min="5" max="5" width="10.42578125" customWidth="1"/>
    <col min="6" max="6" width="10.140625" customWidth="1"/>
    <col min="8" max="8" width="11.42578125" customWidth="1"/>
  </cols>
  <sheetData/>
  <sheetProtection selectLockedCells="1" selectUnlockedCells="1"/>
  <phoneticPr fontId="10" type="noConversion"/>
  <pageMargins left="0.79" right="0.75" top="1" bottom="0.67" header="0.5" footer="0.5"/>
  <pageSetup orientation="portrait" r:id="rId1"/>
  <headerFooter alignWithMargins="0"/>
  <drawing r:id="rId2"/>
  <legacyDrawing r:id="rId3"/>
  <oleObjects>
    <mc:AlternateContent xmlns:mc="http://schemas.openxmlformats.org/markup-compatibility/2006">
      <mc:Choice Requires="x14">
        <oleObject progId="Word.Document.8" shapeId="1028" r:id="rId4">
          <objectPr defaultSize="0" r:id="rId5">
            <anchor moveWithCells="1">
              <from>
                <xdr:col>0</xdr:col>
                <xdr:colOff>0</xdr:colOff>
                <xdr:row>54</xdr:row>
                <xdr:rowOff>9525</xdr:rowOff>
              </from>
              <to>
                <xdr:col>8</xdr:col>
                <xdr:colOff>228600</xdr:colOff>
                <xdr:row>97</xdr:row>
                <xdr:rowOff>57150</xdr:rowOff>
              </to>
            </anchor>
          </objectPr>
        </oleObject>
      </mc:Choice>
      <mc:Fallback>
        <oleObject progId="Word.Document.8" shapeId="102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3"/>
  <sheetViews>
    <sheetView workbookViewId="0">
      <selection activeCell="K21" sqref="K21"/>
    </sheetView>
  </sheetViews>
  <sheetFormatPr defaultRowHeight="12.75" x14ac:dyDescent="0.2"/>
  <cols>
    <col min="1" max="16384" width="9.140625" style="167"/>
  </cols>
  <sheetData>
    <row r="53" ht="15" customHeight="1" x14ac:dyDescent="0.2"/>
  </sheetData>
  <sheetProtection selectLockedCells="1" selectUnlockedCells="1"/>
  <phoneticPr fontId="10" type="noConversion"/>
  <pageMargins left="1" right="0.56999999999999995" top="0.75" bottom="0.25" header="0" footer="0"/>
  <pageSetup scale="98" fitToHeight="2" orientation="portrait" r:id="rId1"/>
  <headerFooter alignWithMargins="0"/>
  <drawing r:id="rId2"/>
  <legacyDrawing r:id="rId3"/>
  <oleObjects>
    <mc:AlternateContent xmlns:mc="http://schemas.openxmlformats.org/markup-compatibility/2006">
      <mc:Choice Requires="x14">
        <oleObject progId="Word.Document.8" shapeId="2049" r:id="rId4">
          <objectPr defaultSize="0" r:id="rId5">
            <anchor moveWithCells="1">
              <from>
                <xdr:col>0</xdr:col>
                <xdr:colOff>0</xdr:colOff>
                <xdr:row>0</xdr:row>
                <xdr:rowOff>0</xdr:rowOff>
              </from>
              <to>
                <xdr:col>9</xdr:col>
                <xdr:colOff>381000</xdr:colOff>
                <xdr:row>56</xdr:row>
                <xdr:rowOff>38100</xdr:rowOff>
              </to>
            </anchor>
          </objectPr>
        </oleObject>
      </mc:Choice>
      <mc:Fallback>
        <oleObject progId="Word.Document.8"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0"/>
  <sheetViews>
    <sheetView workbookViewId="0">
      <selection activeCell="N13" sqref="N13"/>
    </sheetView>
  </sheetViews>
  <sheetFormatPr defaultRowHeight="12.75" x14ac:dyDescent="0.2"/>
  <cols>
    <col min="1" max="1" width="26.85546875" style="167" customWidth="1"/>
    <col min="2" max="2" width="12.28515625" style="167" customWidth="1"/>
    <col min="3" max="10" width="10.7109375" style="167" customWidth="1"/>
    <col min="11" max="16384" width="9.140625" style="167"/>
  </cols>
  <sheetData>
    <row r="1" spans="1:10" x14ac:dyDescent="0.2">
      <c r="A1" s="197" t="s">
        <v>902</v>
      </c>
      <c r="B1" s="174"/>
      <c r="C1" s="174"/>
      <c r="D1" s="174"/>
      <c r="E1" s="174"/>
      <c r="F1" s="174"/>
      <c r="G1" s="174"/>
      <c r="H1" s="174"/>
      <c r="I1" s="174"/>
      <c r="J1" s="174"/>
    </row>
    <row r="2" spans="1:10" x14ac:dyDescent="0.2">
      <c r="A2" s="174"/>
      <c r="B2" s="174"/>
      <c r="C2" s="174"/>
      <c r="D2" s="174"/>
      <c r="E2" s="174"/>
      <c r="F2" s="174"/>
      <c r="G2" s="174"/>
      <c r="H2" s="174"/>
      <c r="I2" s="174"/>
      <c r="J2" s="174"/>
    </row>
    <row r="3" spans="1:10" x14ac:dyDescent="0.2">
      <c r="A3" s="350" t="s">
        <v>211</v>
      </c>
      <c r="B3" s="350"/>
      <c r="C3" s="350"/>
      <c r="D3" s="350"/>
      <c r="E3" s="350"/>
      <c r="F3" s="350"/>
      <c r="G3" s="350"/>
      <c r="H3" s="350"/>
      <c r="I3" s="350"/>
      <c r="J3" s="350"/>
    </row>
    <row r="4" spans="1:10" x14ac:dyDescent="0.2">
      <c r="A4" s="350"/>
      <c r="B4" s="350"/>
      <c r="C4" s="350"/>
      <c r="D4" s="350"/>
      <c r="E4" s="350"/>
      <c r="F4" s="350"/>
      <c r="G4" s="350"/>
      <c r="H4" s="350"/>
      <c r="I4" s="350"/>
      <c r="J4" s="350"/>
    </row>
    <row r="5" spans="1:10" x14ac:dyDescent="0.2">
      <c r="A5" s="175"/>
      <c r="B5" s="175"/>
      <c r="C5" s="175"/>
      <c r="D5" s="175"/>
      <c r="E5" s="175"/>
      <c r="F5" s="175"/>
      <c r="G5" s="175"/>
      <c r="H5" s="175"/>
      <c r="I5" s="175"/>
      <c r="J5" s="175"/>
    </row>
    <row r="6" spans="1:10" x14ac:dyDescent="0.2">
      <c r="A6" s="351" t="s">
        <v>219</v>
      </c>
      <c r="B6" s="351"/>
      <c r="C6" s="351"/>
      <c r="D6" s="351"/>
      <c r="E6" s="351"/>
      <c r="F6" s="351"/>
      <c r="G6" s="351"/>
      <c r="H6" s="351"/>
      <c r="I6" s="351"/>
      <c r="J6" s="351"/>
    </row>
    <row r="7" spans="1:10" ht="13.5" thickBot="1" x14ac:dyDescent="0.25">
      <c r="A7" s="173"/>
      <c r="B7" s="173"/>
      <c r="C7" s="173"/>
      <c r="D7" s="173"/>
      <c r="E7" s="173"/>
      <c r="F7" s="173"/>
      <c r="G7" s="173"/>
      <c r="H7" s="173"/>
      <c r="I7" s="173"/>
      <c r="J7" s="173"/>
    </row>
    <row r="8" spans="1:10" s="177" customFormat="1" ht="12.75" customHeight="1" thickBot="1" x14ac:dyDescent="0.25">
      <c r="A8" s="176" t="s">
        <v>212</v>
      </c>
      <c r="B8" s="344" t="s">
        <v>890</v>
      </c>
      <c r="C8" s="345"/>
      <c r="D8" s="346"/>
      <c r="E8" s="344" t="s">
        <v>891</v>
      </c>
      <c r="F8" s="345"/>
      <c r="G8" s="346"/>
      <c r="H8" s="347" t="s">
        <v>892</v>
      </c>
      <c r="I8" s="348"/>
      <c r="J8" s="349"/>
    </row>
    <row r="9" spans="1:10" ht="78.75" x14ac:dyDescent="0.2">
      <c r="A9" s="178" t="s">
        <v>159</v>
      </c>
      <c r="B9" s="179" t="s">
        <v>893</v>
      </c>
      <c r="C9" s="179" t="s">
        <v>894</v>
      </c>
      <c r="D9" s="179" t="s">
        <v>895</v>
      </c>
      <c r="E9" s="179" t="s">
        <v>896</v>
      </c>
      <c r="F9" s="179" t="s">
        <v>897</v>
      </c>
      <c r="G9" s="179" t="s">
        <v>898</v>
      </c>
      <c r="H9" s="179" t="s">
        <v>899</v>
      </c>
      <c r="I9" s="179" t="s">
        <v>900</v>
      </c>
      <c r="J9" s="180" t="s">
        <v>901</v>
      </c>
    </row>
    <row r="10" spans="1:10" s="177" customFormat="1" x14ac:dyDescent="0.2">
      <c r="A10" s="181"/>
      <c r="B10" s="182"/>
      <c r="C10" s="182"/>
      <c r="D10" s="182"/>
      <c r="E10" s="183"/>
      <c r="F10" s="183"/>
      <c r="G10" s="183"/>
      <c r="H10" s="184"/>
      <c r="I10" s="185"/>
      <c r="J10" s="186"/>
    </row>
    <row r="11" spans="1:10" s="285" customFormat="1" ht="12.75" customHeight="1" x14ac:dyDescent="0.2">
      <c r="A11" s="244" t="s">
        <v>160</v>
      </c>
      <c r="B11" s="284" t="str">
        <f>INDEX(Transfers!S$2:S$426,Data!$A$1)</f>
        <v>16-17 Annual</v>
      </c>
      <c r="C11" s="299" t="str">
        <f>INDEX(Transfers!Z$2:Z$426,Data!$A$1)</f>
        <v>16-17 Annual</v>
      </c>
      <c r="D11" s="284" t="str">
        <f>INDEX(Transfers!AA$2:AA$426,Data!$A$1)</f>
        <v>16-17 Annual</v>
      </c>
      <c r="E11" s="279">
        <v>0</v>
      </c>
      <c r="F11" s="280">
        <v>0</v>
      </c>
      <c r="G11" s="279">
        <v>0</v>
      </c>
      <c r="H11" s="279">
        <v>0</v>
      </c>
      <c r="I11" s="280">
        <v>0</v>
      </c>
      <c r="J11" s="281">
        <v>0</v>
      </c>
    </row>
    <row r="12" spans="1:10" s="285" customFormat="1" ht="12.75" customHeight="1" x14ac:dyDescent="0.2">
      <c r="A12" s="244" t="s">
        <v>447</v>
      </c>
      <c r="B12" s="284" t="str">
        <f>INDEX(Transfers!T$2:T$426,Data!$A$1)</f>
        <v>16-17 Annual</v>
      </c>
      <c r="C12" s="282" t="s">
        <v>164</v>
      </c>
      <c r="D12" s="282" t="s">
        <v>164</v>
      </c>
      <c r="E12" s="279">
        <v>0</v>
      </c>
      <c r="F12" s="282" t="s">
        <v>164</v>
      </c>
      <c r="G12" s="282" t="s">
        <v>164</v>
      </c>
      <c r="H12" s="279">
        <v>0</v>
      </c>
      <c r="I12" s="282" t="s">
        <v>164</v>
      </c>
      <c r="J12" s="283" t="s">
        <v>164</v>
      </c>
    </row>
    <row r="13" spans="1:10" s="285" customFormat="1" ht="12.75" customHeight="1" x14ac:dyDescent="0.2">
      <c r="A13" s="244" t="s">
        <v>448</v>
      </c>
      <c r="B13" s="284" t="str">
        <f>INDEX(Transfers!U$2:U$426,Data!$A$1)</f>
        <v>16-17 Annual</v>
      </c>
      <c r="C13" s="282" t="s">
        <v>164</v>
      </c>
      <c r="D13" s="282" t="s">
        <v>164</v>
      </c>
      <c r="E13" s="279">
        <v>0</v>
      </c>
      <c r="F13" s="282" t="s">
        <v>164</v>
      </c>
      <c r="G13" s="282" t="s">
        <v>164</v>
      </c>
      <c r="H13" s="279">
        <v>0</v>
      </c>
      <c r="I13" s="282" t="s">
        <v>164</v>
      </c>
      <c r="J13" s="283" t="s">
        <v>164</v>
      </c>
    </row>
    <row r="14" spans="1:10" s="285" customFormat="1" ht="12.75" customHeight="1" x14ac:dyDescent="0.2">
      <c r="A14" s="244" t="s">
        <v>213</v>
      </c>
      <c r="B14" s="284" t="str">
        <f>INDEX(Transfers!V$2:V$426,Data!$A$1)</f>
        <v>16-17 Annual</v>
      </c>
      <c r="C14" s="282" t="s">
        <v>164</v>
      </c>
      <c r="D14" s="284" t="str">
        <f>INDEX(Transfers!AB$2:AB$426,Data!$A$1)</f>
        <v>16-17 Annual</v>
      </c>
      <c r="E14" s="279">
        <v>0</v>
      </c>
      <c r="F14" s="282" t="s">
        <v>164</v>
      </c>
      <c r="G14" s="279">
        <v>0</v>
      </c>
      <c r="H14" s="279">
        <v>0</v>
      </c>
      <c r="I14" s="282" t="s">
        <v>164</v>
      </c>
      <c r="J14" s="281">
        <v>0</v>
      </c>
    </row>
    <row r="15" spans="1:10" s="285" customFormat="1" ht="12.75" customHeight="1" x14ac:dyDescent="0.2">
      <c r="A15" s="244" t="s">
        <v>255</v>
      </c>
      <c r="B15" s="284" t="str">
        <f>INDEX(Transfers!W$2:W$426,Data!$A$1)</f>
        <v>16-17 Annual</v>
      </c>
      <c r="C15" s="282" t="s">
        <v>164</v>
      </c>
      <c r="D15" s="284" t="str">
        <f>INDEX(Transfers!AC$2:AC$426,Data!$A$1)</f>
        <v>16-17 Annual</v>
      </c>
      <c r="E15" s="243">
        <v>0</v>
      </c>
      <c r="F15" s="282" t="s">
        <v>164</v>
      </c>
      <c r="G15" s="282" t="s">
        <v>164</v>
      </c>
      <c r="H15" s="243">
        <v>0</v>
      </c>
      <c r="I15" s="282" t="s">
        <v>164</v>
      </c>
      <c r="J15" s="283" t="s">
        <v>164</v>
      </c>
    </row>
    <row r="16" spans="1:10" s="285" customFormat="1" ht="12.75" customHeight="1" x14ac:dyDescent="0.2">
      <c r="A16" s="244" t="s">
        <v>161</v>
      </c>
      <c r="B16" s="284" t="str">
        <f>INDEX(Transfers!X$2:X$426,Data!$A$1)</f>
        <v>16-17 Annual</v>
      </c>
      <c r="C16" s="282" t="s">
        <v>164</v>
      </c>
      <c r="D16" s="282" t="s">
        <v>164</v>
      </c>
      <c r="E16" s="279">
        <v>0</v>
      </c>
      <c r="F16" s="282" t="s">
        <v>164</v>
      </c>
      <c r="G16" s="282" t="s">
        <v>164</v>
      </c>
      <c r="H16" s="279">
        <v>0</v>
      </c>
      <c r="I16" s="282" t="s">
        <v>164</v>
      </c>
      <c r="J16" s="283" t="s">
        <v>164</v>
      </c>
    </row>
    <row r="17" spans="1:10" s="285" customFormat="1" ht="12.75" customHeight="1" x14ac:dyDescent="0.2">
      <c r="A17" s="244" t="s">
        <v>214</v>
      </c>
      <c r="B17" s="282" t="s">
        <v>164</v>
      </c>
      <c r="C17" s="282" t="s">
        <v>164</v>
      </c>
      <c r="D17" s="282" t="s">
        <v>164</v>
      </c>
      <c r="E17" s="282" t="s">
        <v>164</v>
      </c>
      <c r="F17" s="282" t="s">
        <v>164</v>
      </c>
      <c r="G17" s="282" t="s">
        <v>164</v>
      </c>
      <c r="H17" s="282" t="s">
        <v>164</v>
      </c>
      <c r="I17" s="282" t="s">
        <v>164</v>
      </c>
      <c r="J17" s="283" t="s">
        <v>164</v>
      </c>
    </row>
    <row r="18" spans="1:10" s="285" customFormat="1" ht="12.75" customHeight="1" x14ac:dyDescent="0.2">
      <c r="A18" s="244" t="s">
        <v>215</v>
      </c>
      <c r="B18" s="282" t="s">
        <v>164</v>
      </c>
      <c r="C18" s="282" t="s">
        <v>164</v>
      </c>
      <c r="D18" s="282" t="s">
        <v>164</v>
      </c>
      <c r="E18" s="282" t="s">
        <v>164</v>
      </c>
      <c r="F18" s="282" t="s">
        <v>164</v>
      </c>
      <c r="G18" s="282" t="s">
        <v>164</v>
      </c>
      <c r="H18" s="282" t="s">
        <v>164</v>
      </c>
      <c r="I18" s="282" t="s">
        <v>164</v>
      </c>
      <c r="J18" s="283" t="s">
        <v>164</v>
      </c>
    </row>
    <row r="19" spans="1:10" s="285" customFormat="1" ht="12.75" customHeight="1" x14ac:dyDescent="0.2">
      <c r="A19" s="244" t="s">
        <v>162</v>
      </c>
      <c r="B19" s="282" t="s">
        <v>164</v>
      </c>
      <c r="C19" s="282" t="s">
        <v>164</v>
      </c>
      <c r="D19" s="282" t="s">
        <v>164</v>
      </c>
      <c r="E19" s="282" t="s">
        <v>164</v>
      </c>
      <c r="F19" s="282" t="s">
        <v>164</v>
      </c>
      <c r="G19" s="282" t="s">
        <v>164</v>
      </c>
      <c r="H19" s="282" t="s">
        <v>164</v>
      </c>
      <c r="I19" s="282" t="s">
        <v>164</v>
      </c>
      <c r="J19" s="283" t="s">
        <v>164</v>
      </c>
    </row>
    <row r="20" spans="1:10" s="286" customFormat="1" ht="12.75" customHeight="1" x14ac:dyDescent="0.2">
      <c r="A20" s="244" t="s">
        <v>216</v>
      </c>
      <c r="B20" s="284" t="str">
        <f>INDEX(Transfers!Y$2:Y$426,Data!$A$1)</f>
        <v>16-17 Annual</v>
      </c>
      <c r="C20" s="282" t="s">
        <v>164</v>
      </c>
      <c r="D20" s="282" t="s">
        <v>164</v>
      </c>
      <c r="E20" s="279">
        <v>0</v>
      </c>
      <c r="F20" s="282" t="s">
        <v>164</v>
      </c>
      <c r="G20" s="282" t="s">
        <v>164</v>
      </c>
      <c r="H20" s="279">
        <v>0</v>
      </c>
      <c r="I20" s="282" t="s">
        <v>164</v>
      </c>
      <c r="J20" s="283" t="s">
        <v>164</v>
      </c>
    </row>
    <row r="21" spans="1:10" ht="13.5" thickBot="1" x14ac:dyDescent="0.25">
      <c r="A21" s="188"/>
      <c r="B21" s="189"/>
      <c r="C21" s="189"/>
      <c r="D21" s="189"/>
      <c r="E21" s="189"/>
      <c r="F21" s="189"/>
      <c r="G21" s="189"/>
      <c r="H21" s="189"/>
      <c r="I21" s="190"/>
      <c r="J21" s="191"/>
    </row>
    <row r="22" spans="1:10" ht="13.5" thickBot="1" x14ac:dyDescent="0.25">
      <c r="A22" s="192" t="s">
        <v>163</v>
      </c>
      <c r="B22" s="193">
        <f>SUM(B11:B20)</f>
        <v>0</v>
      </c>
      <c r="C22" s="193">
        <f t="shared" ref="C22:J22" si="0">SUM(C11:C20)</f>
        <v>0</v>
      </c>
      <c r="D22" s="193">
        <f t="shared" si="0"/>
        <v>0</v>
      </c>
      <c r="E22" s="193">
        <f t="shared" si="0"/>
        <v>0</v>
      </c>
      <c r="F22" s="193">
        <f t="shared" si="0"/>
        <v>0</v>
      </c>
      <c r="G22" s="193">
        <f t="shared" si="0"/>
        <v>0</v>
      </c>
      <c r="H22" s="193">
        <f t="shared" si="0"/>
        <v>0</v>
      </c>
      <c r="I22" s="193">
        <f t="shared" si="0"/>
        <v>0</v>
      </c>
      <c r="J22" s="193">
        <f t="shared" si="0"/>
        <v>0</v>
      </c>
    </row>
    <row r="23" spans="1:10" ht="13.5" thickBot="1" x14ac:dyDescent="0.25">
      <c r="A23" s="194"/>
      <c r="B23" s="194"/>
      <c r="C23" s="194"/>
      <c r="D23" s="194"/>
      <c r="E23" s="194"/>
      <c r="F23" s="194"/>
      <c r="G23" s="194"/>
      <c r="H23" s="194"/>
      <c r="I23" s="194"/>
      <c r="J23" s="194"/>
    </row>
    <row r="24" spans="1:10" ht="13.5" thickBot="1" x14ac:dyDescent="0.25">
      <c r="A24" s="176" t="s">
        <v>217</v>
      </c>
      <c r="B24" s="344" t="str">
        <f>+B8</f>
        <v>2016-17 Actual</v>
      </c>
      <c r="C24" s="345"/>
      <c r="D24" s="346"/>
      <c r="E24" s="344" t="str">
        <f>+E8</f>
        <v>2017-18 Unaudited</v>
      </c>
      <c r="F24" s="345"/>
      <c r="G24" s="346"/>
      <c r="H24" s="347" t="str">
        <f>+H8</f>
        <v>2018-19 Budgeted</v>
      </c>
      <c r="I24" s="348"/>
      <c r="J24" s="349"/>
    </row>
    <row r="25" spans="1:10" ht="78.75" x14ac:dyDescent="0.2">
      <c r="A25" s="178" t="s">
        <v>159</v>
      </c>
      <c r="B25" s="179" t="str">
        <f>+B9</f>
        <v>2016-17
Operating Transfers
(Function 411000)</v>
      </c>
      <c r="C25" s="179" t="str">
        <f>+C9</f>
        <v>2016-17
Indirect Cost Payments
(Function 418000)</v>
      </c>
      <c r="D25" s="179" t="str">
        <f>+D9</f>
        <v>2016-17
Residual Balance Transfers
(Function 419000)</v>
      </c>
      <c r="E25" s="179" t="str">
        <f>+E9</f>
        <v>2017-18
Unaudited
Operating Transfers
(Function 411000)</v>
      </c>
      <c r="F25" s="179" t="str">
        <f>+F9</f>
        <v>2017-18
Unaudited
Indirect Cost Payments
(Function 418000)</v>
      </c>
      <c r="G25" s="179" t="str">
        <f>+G9</f>
        <v>2017-18
Unaudited
Residual Balance Transfers
(Function 419000)</v>
      </c>
      <c r="H25" s="179" t="str">
        <f>+H9</f>
        <v>2018-19
Budgeted
Operating Transfers
(Function 411000)</v>
      </c>
      <c r="I25" s="179" t="str">
        <f>+I9</f>
        <v>2018-19
Budgeted
Indirect Cost Payments
(Function 418000)</v>
      </c>
      <c r="J25" s="180" t="str">
        <f>+J9</f>
        <v>2018-19
Budgeted
Residual Balance Transfers
(Function 419000)</v>
      </c>
    </row>
    <row r="26" spans="1:10" x14ac:dyDescent="0.2">
      <c r="A26" s="181"/>
      <c r="B26" s="183"/>
      <c r="C26" s="183"/>
      <c r="D26" s="183"/>
      <c r="E26" s="183"/>
      <c r="F26" s="183"/>
      <c r="G26" s="183"/>
      <c r="H26" s="184"/>
      <c r="I26" s="185"/>
      <c r="J26" s="195"/>
    </row>
    <row r="27" spans="1:10" ht="12.75" customHeight="1" x14ac:dyDescent="0.2">
      <c r="A27" s="187" t="s">
        <v>160</v>
      </c>
      <c r="B27" s="284" t="str">
        <f>INDEX(Transfers!C$2:C$426,Data!$A$1)</f>
        <v>16-17 Annual</v>
      </c>
      <c r="C27" s="282" t="s">
        <v>164</v>
      </c>
      <c r="D27" s="282" t="s">
        <v>164</v>
      </c>
      <c r="E27" s="279">
        <v>0</v>
      </c>
      <c r="F27" s="171" t="s">
        <v>164</v>
      </c>
      <c r="G27" s="171" t="s">
        <v>164</v>
      </c>
      <c r="H27" s="169">
        <v>0</v>
      </c>
      <c r="I27" s="171" t="s">
        <v>164</v>
      </c>
      <c r="J27" s="172" t="s">
        <v>164</v>
      </c>
    </row>
    <row r="28" spans="1:10" ht="12.75" customHeight="1" x14ac:dyDescent="0.2">
      <c r="A28" s="187" t="s">
        <v>447</v>
      </c>
      <c r="B28" s="284" t="str">
        <f>INDEX(Transfers!D$2:D$426,Data!$A$1)</f>
        <v>16-17 Annual</v>
      </c>
      <c r="C28" s="284" t="str">
        <f>INDEX(Transfers!J$2:J$426,Data!$A$1)</f>
        <v>16-17 Annual</v>
      </c>
      <c r="D28" s="284" t="str">
        <f>INDEX(Transfers!N$2:N$426,Data!$A$1)</f>
        <v>16-17 Annual</v>
      </c>
      <c r="E28" s="301">
        <v>0</v>
      </c>
      <c r="F28" s="302">
        <v>0</v>
      </c>
      <c r="G28" s="302">
        <v>0</v>
      </c>
      <c r="H28" s="301">
        <v>0</v>
      </c>
      <c r="I28" s="302">
        <v>0</v>
      </c>
      <c r="J28" s="303">
        <v>0</v>
      </c>
    </row>
    <row r="29" spans="1:10" ht="12.75" customHeight="1" x14ac:dyDescent="0.2">
      <c r="A29" s="187" t="s">
        <v>448</v>
      </c>
      <c r="B29" s="284" t="str">
        <f>INDEX(Transfers!E$2:E$426,Data!$A$1)</f>
        <v>16-17 Annual</v>
      </c>
      <c r="C29" s="284" t="str">
        <f>INDEX(Transfers!K$2:K$426,Data!$A$1)</f>
        <v>16-17 Annual</v>
      </c>
      <c r="D29" s="282" t="s">
        <v>164</v>
      </c>
      <c r="E29" s="301">
        <v>0</v>
      </c>
      <c r="F29" s="302">
        <v>0</v>
      </c>
      <c r="G29" s="282" t="s">
        <v>164</v>
      </c>
      <c r="H29" s="301">
        <v>0</v>
      </c>
      <c r="I29" s="302">
        <v>0</v>
      </c>
      <c r="J29" s="283" t="s">
        <v>164</v>
      </c>
    </row>
    <row r="30" spans="1:10" ht="12.75" customHeight="1" x14ac:dyDescent="0.2">
      <c r="A30" s="187" t="s">
        <v>213</v>
      </c>
      <c r="B30" s="282" t="s">
        <v>164</v>
      </c>
      <c r="C30" s="282" t="s">
        <v>164</v>
      </c>
      <c r="D30" s="284" t="str">
        <f>INDEX(Transfers!O$2:O$426,Data!$A$1)</f>
        <v>16-17 Annual</v>
      </c>
      <c r="E30" s="282" t="s">
        <v>164</v>
      </c>
      <c r="F30" s="171" t="s">
        <v>164</v>
      </c>
      <c r="G30" s="169">
        <v>0</v>
      </c>
      <c r="H30" s="171" t="s">
        <v>164</v>
      </c>
      <c r="I30" s="171" t="s">
        <v>164</v>
      </c>
      <c r="J30" s="170">
        <v>0</v>
      </c>
    </row>
    <row r="31" spans="1:10" ht="12.75" customHeight="1" x14ac:dyDescent="0.2">
      <c r="A31" s="244" t="s">
        <v>255</v>
      </c>
      <c r="B31" s="284" t="str">
        <f>INDEX(Transfers!F$2:F$426,Data!$A$1)</f>
        <v>16-17 Annual</v>
      </c>
      <c r="C31" s="282" t="s">
        <v>164</v>
      </c>
      <c r="D31" s="284" t="str">
        <f>INDEX(Transfers!P$2:P$426,Data!$A$1)</f>
        <v>16-17 Annual</v>
      </c>
      <c r="E31" s="279">
        <v>0</v>
      </c>
      <c r="F31" s="171" t="s">
        <v>164</v>
      </c>
      <c r="G31" s="169">
        <v>0</v>
      </c>
      <c r="H31" s="169">
        <v>0</v>
      </c>
      <c r="I31" s="171" t="s">
        <v>164</v>
      </c>
      <c r="J31" s="170">
        <v>0</v>
      </c>
    </row>
    <row r="32" spans="1:10" ht="12.75" customHeight="1" x14ac:dyDescent="0.2">
      <c r="A32" s="187" t="s">
        <v>161</v>
      </c>
      <c r="B32" s="284" t="str">
        <f>INDEX(Transfers!G$2:G$426,Data!$A$1)</f>
        <v>16-17 Annual</v>
      </c>
      <c r="C32" s="282" t="s">
        <v>164</v>
      </c>
      <c r="D32" s="284" t="str">
        <f>INDEX(Transfers!Q$2:Q$426,Data!$A$1)</f>
        <v>16-17 Annual</v>
      </c>
      <c r="E32" s="279">
        <v>0</v>
      </c>
      <c r="F32" s="171" t="s">
        <v>164</v>
      </c>
      <c r="G32" s="169">
        <v>0</v>
      </c>
      <c r="H32" s="169">
        <v>0</v>
      </c>
      <c r="I32" s="171" t="s">
        <v>164</v>
      </c>
      <c r="J32" s="170">
        <v>0</v>
      </c>
    </row>
    <row r="33" spans="1:10" ht="12.75" customHeight="1" x14ac:dyDescent="0.2">
      <c r="A33" s="187" t="s">
        <v>214</v>
      </c>
      <c r="B33" s="282" t="s">
        <v>164</v>
      </c>
      <c r="C33" s="282" t="s">
        <v>164</v>
      </c>
      <c r="D33" s="282" t="s">
        <v>164</v>
      </c>
      <c r="E33" s="282" t="s">
        <v>164</v>
      </c>
      <c r="F33" s="171" t="s">
        <v>164</v>
      </c>
      <c r="G33" s="171" t="s">
        <v>164</v>
      </c>
      <c r="H33" s="171" t="s">
        <v>164</v>
      </c>
      <c r="I33" s="171" t="s">
        <v>164</v>
      </c>
      <c r="J33" s="172" t="s">
        <v>164</v>
      </c>
    </row>
    <row r="34" spans="1:10" ht="12.75" customHeight="1" x14ac:dyDescent="0.2">
      <c r="A34" s="187" t="s">
        <v>215</v>
      </c>
      <c r="B34" s="282" t="s">
        <v>164</v>
      </c>
      <c r="C34" s="282" t="s">
        <v>164</v>
      </c>
      <c r="D34" s="282" t="s">
        <v>164</v>
      </c>
      <c r="E34" s="282" t="s">
        <v>164</v>
      </c>
      <c r="F34" s="171" t="s">
        <v>164</v>
      </c>
      <c r="G34" s="171" t="s">
        <v>164</v>
      </c>
      <c r="H34" s="171" t="s">
        <v>164</v>
      </c>
      <c r="I34" s="171" t="s">
        <v>164</v>
      </c>
      <c r="J34" s="172" t="s">
        <v>164</v>
      </c>
    </row>
    <row r="35" spans="1:10" ht="12.75" customHeight="1" x14ac:dyDescent="0.2">
      <c r="A35" s="187" t="s">
        <v>162</v>
      </c>
      <c r="B35" s="284" t="str">
        <f>INDEX(Transfers!H$2:H$426,Data!$A$1)</f>
        <v>16-17 Annual</v>
      </c>
      <c r="C35" s="284" t="str">
        <f>INDEX(Transfers!L$2:L$426,Data!$A$1)</f>
        <v>16-17 Annual</v>
      </c>
      <c r="D35" s="284" t="str">
        <f>INDEX(Transfers!R$2:R$426,Data!$A$1)</f>
        <v>16-17 Annual</v>
      </c>
      <c r="E35" s="279">
        <v>0</v>
      </c>
      <c r="F35" s="169">
        <v>0</v>
      </c>
      <c r="G35" s="169">
        <v>0</v>
      </c>
      <c r="H35" s="169">
        <v>0</v>
      </c>
      <c r="I35" s="169">
        <v>0</v>
      </c>
      <c r="J35" s="170">
        <v>0</v>
      </c>
    </row>
    <row r="36" spans="1:10" x14ac:dyDescent="0.2">
      <c r="A36" s="187" t="s">
        <v>216</v>
      </c>
      <c r="B36" s="284" t="str">
        <f>INDEX(Transfers!I$2:I$426,Data!$A$1)</f>
        <v>16-17 Annual</v>
      </c>
      <c r="C36" s="284" t="str">
        <f>INDEX(Transfers!M$2:M$426,Data!$A$1)</f>
        <v>16-17 Annual</v>
      </c>
      <c r="D36" s="282" t="s">
        <v>164</v>
      </c>
      <c r="E36" s="279">
        <v>0</v>
      </c>
      <c r="F36" s="169">
        <v>0</v>
      </c>
      <c r="G36" s="171" t="s">
        <v>164</v>
      </c>
      <c r="H36" s="169">
        <v>0</v>
      </c>
      <c r="I36" s="169">
        <v>0</v>
      </c>
      <c r="J36" s="172" t="s">
        <v>164</v>
      </c>
    </row>
    <row r="37" spans="1:10" ht="13.5" thickBot="1" x14ac:dyDescent="0.25">
      <c r="A37" s="188"/>
      <c r="B37" s="189"/>
      <c r="C37" s="189"/>
      <c r="D37" s="189"/>
      <c r="E37" s="189"/>
      <c r="F37" s="189"/>
      <c r="G37" s="189"/>
      <c r="H37" s="189"/>
      <c r="I37" s="190"/>
      <c r="J37" s="191"/>
    </row>
    <row r="38" spans="1:10" ht="13.5" thickBot="1" x14ac:dyDescent="0.25">
      <c r="A38" s="192" t="s">
        <v>163</v>
      </c>
      <c r="B38" s="193">
        <f t="shared" ref="B38:J38" si="1">SUM(B27:B36)</f>
        <v>0</v>
      </c>
      <c r="C38" s="193">
        <f t="shared" si="1"/>
        <v>0</v>
      </c>
      <c r="D38" s="193">
        <f t="shared" si="1"/>
        <v>0</v>
      </c>
      <c r="E38" s="193">
        <f t="shared" si="1"/>
        <v>0</v>
      </c>
      <c r="F38" s="193">
        <f t="shared" si="1"/>
        <v>0</v>
      </c>
      <c r="G38" s="193">
        <f t="shared" si="1"/>
        <v>0</v>
      </c>
      <c r="H38" s="193">
        <f t="shared" si="1"/>
        <v>0</v>
      </c>
      <c r="I38" s="193">
        <f t="shared" si="1"/>
        <v>0</v>
      </c>
      <c r="J38" s="323">
        <f t="shared" si="1"/>
        <v>0</v>
      </c>
    </row>
    <row r="39" spans="1:10" ht="13.5" thickBot="1" x14ac:dyDescent="0.25">
      <c r="A39" s="194"/>
      <c r="B39" s="196"/>
      <c r="C39" s="196"/>
      <c r="D39" s="196"/>
      <c r="E39" s="196"/>
      <c r="F39" s="196"/>
      <c r="G39" s="196"/>
      <c r="H39" s="196"/>
      <c r="I39" s="196"/>
      <c r="J39" s="196"/>
    </row>
    <row r="40" spans="1:10" ht="13.5" thickBot="1" x14ac:dyDescent="0.25">
      <c r="A40" s="192" t="s">
        <v>218</v>
      </c>
      <c r="B40" s="193">
        <f t="shared" ref="B40:J40" si="2">B22-B38</f>
        <v>0</v>
      </c>
      <c r="C40" s="193">
        <f t="shared" si="2"/>
        <v>0</v>
      </c>
      <c r="D40" s="193">
        <f t="shared" si="2"/>
        <v>0</v>
      </c>
      <c r="E40" s="193">
        <f t="shared" si="2"/>
        <v>0</v>
      </c>
      <c r="F40" s="193">
        <f t="shared" si="2"/>
        <v>0</v>
      </c>
      <c r="G40" s="193">
        <f t="shared" si="2"/>
        <v>0</v>
      </c>
      <c r="H40" s="193">
        <f t="shared" si="2"/>
        <v>0</v>
      </c>
      <c r="I40" s="193">
        <f t="shared" si="2"/>
        <v>0</v>
      </c>
      <c r="J40" s="323">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233"/>
  <sheetViews>
    <sheetView zoomScaleNormal="100" workbookViewId="0">
      <selection activeCell="H16" sqref="H16"/>
    </sheetView>
  </sheetViews>
  <sheetFormatPr defaultRowHeight="12.75" x14ac:dyDescent="0.2"/>
  <cols>
    <col min="1" max="1" width="51.28515625" style="34" bestFit="1" customWidth="1"/>
    <col min="2" max="2" width="16.140625" style="95" customWidth="1"/>
    <col min="3" max="3" width="16" style="95" bestFit="1" customWidth="1"/>
    <col min="4" max="4" width="16" style="95" customWidth="1"/>
    <col min="5" max="5" width="10.7109375" style="34" bestFit="1" customWidth="1"/>
    <col min="6" max="6" width="15.140625" style="34" customWidth="1"/>
    <col min="7" max="16384" width="9.140625" style="34"/>
  </cols>
  <sheetData>
    <row r="1" spans="1:6" x14ac:dyDescent="0.2">
      <c r="A1" s="353" t="s">
        <v>903</v>
      </c>
      <c r="B1" s="354"/>
      <c r="C1" s="354"/>
      <c r="D1" s="354"/>
      <c r="E1" s="87"/>
    </row>
    <row r="2" spans="1:6" ht="15.75" x14ac:dyDescent="0.25">
      <c r="A2" s="358" t="s">
        <v>119</v>
      </c>
      <c r="B2" s="336"/>
      <c r="C2" s="336"/>
      <c r="D2" s="336"/>
      <c r="E2" s="87"/>
    </row>
    <row r="3" spans="1:6" x14ac:dyDescent="0.2">
      <c r="A3" s="359" t="s">
        <v>120</v>
      </c>
      <c r="B3" s="359"/>
      <c r="C3" s="359"/>
      <c r="D3" s="359"/>
      <c r="E3" s="87"/>
    </row>
    <row r="4" spans="1:6" x14ac:dyDescent="0.2">
      <c r="A4" s="359" t="s">
        <v>121</v>
      </c>
      <c r="B4" s="359"/>
      <c r="C4" s="359"/>
      <c r="D4" s="359"/>
      <c r="E4" s="87"/>
    </row>
    <row r="5" spans="1:6" x14ac:dyDescent="0.2">
      <c r="A5" s="359" t="s">
        <v>122</v>
      </c>
      <c r="B5" s="359"/>
      <c r="C5" s="359"/>
      <c r="D5" s="359"/>
      <c r="E5" s="87"/>
    </row>
    <row r="6" spans="1:6" x14ac:dyDescent="0.2">
      <c r="A6" s="87"/>
      <c r="B6" s="87"/>
      <c r="C6" s="87"/>
      <c r="D6" s="87"/>
      <c r="E6" s="87"/>
    </row>
    <row r="7" spans="1:6" ht="13.5" thickBot="1" x14ac:dyDescent="0.25">
      <c r="A7" s="87"/>
      <c r="B7" s="91"/>
      <c r="C7" s="91"/>
      <c r="D7" s="91"/>
      <c r="E7" s="87"/>
    </row>
    <row r="8" spans="1:6" ht="13.5" customHeight="1" x14ac:dyDescent="0.2">
      <c r="A8" s="355" t="s">
        <v>907</v>
      </c>
      <c r="B8" s="356"/>
      <c r="C8" s="356"/>
      <c r="D8" s="357"/>
    </row>
    <row r="9" spans="1:6" s="8" customFormat="1" ht="22.5" customHeight="1" x14ac:dyDescent="0.2">
      <c r="A9" s="293" t="s">
        <v>118</v>
      </c>
      <c r="B9" s="120" t="s">
        <v>904</v>
      </c>
      <c r="C9" s="120" t="s">
        <v>905</v>
      </c>
      <c r="D9" s="121" t="s">
        <v>906</v>
      </c>
    </row>
    <row r="10" spans="1:6" ht="12.75" customHeight="1" x14ac:dyDescent="0.2">
      <c r="A10" s="161" t="s">
        <v>155</v>
      </c>
      <c r="B10" s="122" t="str">
        <f>INDEX(Data!BS2:BS426,Data!$A$1)</f>
        <v>16-17 Annual</v>
      </c>
      <c r="C10" s="248" t="e">
        <f>B16</f>
        <v>#VALUE!</v>
      </c>
      <c r="D10" s="249" t="e">
        <f>C16</f>
        <v>#VALUE!</v>
      </c>
    </row>
    <row r="11" spans="1:6" ht="12.75" customHeight="1" x14ac:dyDescent="0.2">
      <c r="A11" s="161" t="s">
        <v>223</v>
      </c>
      <c r="B11" s="122" t="str">
        <f>INDEX(Data!BJ2:BJ426,Data!$A$1)</f>
        <v>16-17 Annual</v>
      </c>
      <c r="C11" s="71">
        <v>0</v>
      </c>
      <c r="D11" s="123">
        <v>0</v>
      </c>
    </row>
    <row r="12" spans="1:6" ht="12.75" customHeight="1" x14ac:dyDescent="0.2">
      <c r="A12" s="161" t="s">
        <v>226</v>
      </c>
      <c r="B12" s="122" t="str">
        <f>INDEX(Data!BL2:BL426,Data!$A$1)</f>
        <v>16-17 Annual</v>
      </c>
      <c r="C12" s="71">
        <v>0</v>
      </c>
      <c r="D12" s="123">
        <v>0</v>
      </c>
    </row>
    <row r="13" spans="1:6" ht="12.75" customHeight="1" x14ac:dyDescent="0.2">
      <c r="A13" s="161" t="s">
        <v>225</v>
      </c>
      <c r="B13" s="122" t="str">
        <f>INDEX(Data!BN2:BN426,Data!$A$1)</f>
        <v>16-17 Annual</v>
      </c>
      <c r="C13" s="71">
        <v>0</v>
      </c>
      <c r="D13" s="123">
        <v>0</v>
      </c>
    </row>
    <row r="14" spans="1:6" ht="12.75" customHeight="1" x14ac:dyDescent="0.2">
      <c r="A14" s="161" t="s">
        <v>224</v>
      </c>
      <c r="B14" s="122" t="str">
        <f>INDEX(Data!BP2:BP426,Data!$A$1)</f>
        <v>16-17 Annual</v>
      </c>
      <c r="C14" s="71">
        <v>0</v>
      </c>
      <c r="D14" s="123">
        <v>0</v>
      </c>
    </row>
    <row r="15" spans="1:6" ht="12.75" customHeight="1" thickBot="1" x14ac:dyDescent="0.25">
      <c r="A15" s="124" t="s">
        <v>222</v>
      </c>
      <c r="B15" s="122" t="str">
        <f>INDEX(Data!BR2:BR426,Data!$A$1)</f>
        <v>16-17 Annual</v>
      </c>
      <c r="C15" s="92">
        <v>0</v>
      </c>
      <c r="D15" s="126">
        <v>0</v>
      </c>
      <c r="F15" s="300"/>
    </row>
    <row r="16" spans="1:6" ht="12.75" customHeight="1" thickBot="1" x14ac:dyDescent="0.25">
      <c r="A16" s="276" t="s">
        <v>152</v>
      </c>
      <c r="B16" s="277" t="e">
        <f>(B10+B66-B89)</f>
        <v>#VALUE!</v>
      </c>
      <c r="C16" s="277" t="e">
        <f>(C10+C66 -C89)</f>
        <v>#VALUE!</v>
      </c>
      <c r="D16" s="278" t="e">
        <f>(D10+D66 -D89)</f>
        <v>#VALUE!</v>
      </c>
    </row>
    <row r="17" spans="1:4" x14ac:dyDescent="0.2">
      <c r="A17" s="128" t="s">
        <v>2</v>
      </c>
      <c r="B17" s="252"/>
      <c r="C17" s="252"/>
      <c r="D17" s="253"/>
    </row>
    <row r="18" spans="1:4" x14ac:dyDescent="0.2">
      <c r="A18" s="129" t="s">
        <v>196</v>
      </c>
      <c r="B18" s="254">
        <f>SUM('Initial Data'!B11:D11)</f>
        <v>0</v>
      </c>
      <c r="C18" s="254">
        <f>SUM('Initial Data'!E11:G11)</f>
        <v>0</v>
      </c>
      <c r="D18" s="255">
        <f>SUM('Initial Data'!H11:J11)</f>
        <v>0</v>
      </c>
    </row>
    <row r="19" spans="1:4" ht="25.5" x14ac:dyDescent="0.2">
      <c r="A19" s="130" t="s">
        <v>21</v>
      </c>
      <c r="B19" s="122" t="str">
        <f>INDEX(Data!D$2:D$426,Data!$A$1)</f>
        <v>16-17 Annual</v>
      </c>
      <c r="C19" s="122">
        <v>0</v>
      </c>
      <c r="D19" s="123">
        <v>0</v>
      </c>
    </row>
    <row r="20" spans="1:4" x14ac:dyDescent="0.2">
      <c r="A20" s="3" t="s">
        <v>12</v>
      </c>
      <c r="B20" s="122" t="str">
        <f>INDEX(Data!E$2:E$426,Data!$A$1)</f>
        <v>16-17 Annual</v>
      </c>
      <c r="C20" s="71">
        <v>0</v>
      </c>
      <c r="D20" s="96">
        <v>0</v>
      </c>
    </row>
    <row r="21" spans="1:4" x14ac:dyDescent="0.2">
      <c r="A21" s="3" t="s">
        <v>13</v>
      </c>
      <c r="B21" s="122" t="str">
        <f>INDEX(Data!F$2:F$426,Data!$A$1)</f>
        <v>16-17 Annual</v>
      </c>
      <c r="C21" s="71">
        <v>0</v>
      </c>
      <c r="D21" s="96">
        <v>0</v>
      </c>
    </row>
    <row r="22" spans="1:4" x14ac:dyDescent="0.2">
      <c r="A22" s="3" t="s">
        <v>14</v>
      </c>
      <c r="B22" s="122" t="str">
        <f>INDEX(Data!G$2:G$426,Data!$A$1)</f>
        <v>16-17 Annual</v>
      </c>
      <c r="C22" s="71">
        <v>0</v>
      </c>
      <c r="D22" s="96">
        <v>0</v>
      </c>
    </row>
    <row r="23" spans="1:4" x14ac:dyDescent="0.2">
      <c r="A23" s="3" t="s">
        <v>15</v>
      </c>
      <c r="B23" s="122" t="str">
        <f>INDEX(Data!H$2:H$426,Data!$A$1)</f>
        <v>16-17 Annual</v>
      </c>
      <c r="C23" s="71">
        <v>0</v>
      </c>
      <c r="D23" s="96">
        <v>0</v>
      </c>
    </row>
    <row r="24" spans="1:4" ht="13.5" thickBot="1" x14ac:dyDescent="0.25">
      <c r="A24" s="28" t="s">
        <v>16</v>
      </c>
      <c r="B24" s="122" t="str">
        <f>INDEX(Data!I$2:I$426,Data!$A$1)</f>
        <v>16-17 Annual</v>
      </c>
      <c r="C24" s="92">
        <v>0</v>
      </c>
      <c r="D24" s="97">
        <v>0</v>
      </c>
    </row>
    <row r="25" spans="1:4" ht="13.5" thickBot="1" x14ac:dyDescent="0.25">
      <c r="A25" s="27" t="s">
        <v>141</v>
      </c>
      <c r="B25" s="256">
        <f>SUM(B19:B24)</f>
        <v>0</v>
      </c>
      <c r="C25" s="256">
        <f>SUM(C19:C24)</f>
        <v>0</v>
      </c>
      <c r="D25" s="257">
        <f>SUM(D19:D24)</f>
        <v>0</v>
      </c>
    </row>
    <row r="26" spans="1:4" ht="25.5" x14ac:dyDescent="0.2">
      <c r="A26" s="81" t="s">
        <v>20</v>
      </c>
      <c r="B26" s="122" t="str">
        <f>INDEX(Data!J$2:J$426,Data!$A$1)</f>
        <v>16-17 Annual</v>
      </c>
      <c r="C26" s="93">
        <v>0</v>
      </c>
      <c r="D26" s="98">
        <v>0</v>
      </c>
    </row>
    <row r="27" spans="1:4" x14ac:dyDescent="0.2">
      <c r="A27" s="3" t="s">
        <v>17</v>
      </c>
      <c r="B27" s="122" t="str">
        <f>INDEX(Data!K$2:K$426,Data!$A$1)</f>
        <v>16-17 Annual</v>
      </c>
      <c r="C27" s="71">
        <v>0</v>
      </c>
      <c r="D27" s="96">
        <v>0</v>
      </c>
    </row>
    <row r="28" spans="1:4" x14ac:dyDescent="0.2">
      <c r="A28" s="3" t="s">
        <v>18</v>
      </c>
      <c r="B28" s="122" t="str">
        <f>INDEX(Data!L$2:L$426,Data!$A$1)</f>
        <v>16-17 Annual</v>
      </c>
      <c r="C28" s="71">
        <v>0</v>
      </c>
      <c r="D28" s="96">
        <v>0</v>
      </c>
    </row>
    <row r="29" spans="1:4" ht="13.5" thickBot="1" x14ac:dyDescent="0.25">
      <c r="A29" s="28" t="s">
        <v>19</v>
      </c>
      <c r="B29" s="122" t="str">
        <f>INDEX(Data!M$2:M$426,Data!$A$1)</f>
        <v>16-17 Annual</v>
      </c>
      <c r="C29" s="92">
        <v>0</v>
      </c>
      <c r="D29" s="97">
        <v>0</v>
      </c>
    </row>
    <row r="30" spans="1:4" ht="13.5" thickBot="1" x14ac:dyDescent="0.25">
      <c r="A30" s="27" t="s">
        <v>142</v>
      </c>
      <c r="B30" s="256">
        <f>SUM(B26:B29)</f>
        <v>0</v>
      </c>
      <c r="C30" s="256">
        <f>SUM(C26:C29)</f>
        <v>0</v>
      </c>
      <c r="D30" s="257">
        <f>SUM(D26:D29)</f>
        <v>0</v>
      </c>
    </row>
    <row r="31" spans="1:4" ht="25.5" x14ac:dyDescent="0.2">
      <c r="A31" s="81" t="s">
        <v>32</v>
      </c>
      <c r="B31" s="122" t="str">
        <f>INDEX(Data!N$2:N$426,Data!$A$1)</f>
        <v>16-17 Annual</v>
      </c>
      <c r="C31" s="93">
        <v>0</v>
      </c>
      <c r="D31" s="98">
        <v>0</v>
      </c>
    </row>
    <row r="32" spans="1:4" ht="13.5" thickBot="1" x14ac:dyDescent="0.25">
      <c r="A32" s="28" t="s">
        <v>22</v>
      </c>
      <c r="B32" s="122" t="str">
        <f>INDEX(Data!O$2:O$426,Data!$A$1)</f>
        <v>16-17 Annual</v>
      </c>
      <c r="C32" s="92">
        <v>0</v>
      </c>
      <c r="D32" s="97">
        <v>0</v>
      </c>
    </row>
    <row r="33" spans="1:4" ht="13.5" thickBot="1" x14ac:dyDescent="0.25">
      <c r="A33" s="27" t="s">
        <v>143</v>
      </c>
      <c r="B33" s="256">
        <f>SUM(B31:B32)</f>
        <v>0</v>
      </c>
      <c r="C33" s="256">
        <f>SUM(C31:C32)</f>
        <v>0</v>
      </c>
      <c r="D33" s="257">
        <f>SUM(D31:D32)</f>
        <v>0</v>
      </c>
    </row>
    <row r="34" spans="1:4" ht="25.5" x14ac:dyDescent="0.2">
      <c r="A34" s="81" t="s">
        <v>33</v>
      </c>
      <c r="B34" s="122" t="str">
        <f>INDEX(Data!P$2:P$426,Data!$A$1)</f>
        <v>16-17 Annual</v>
      </c>
      <c r="C34" s="93">
        <v>0</v>
      </c>
      <c r="D34" s="98">
        <v>0</v>
      </c>
    </row>
    <row r="35" spans="1:4" s="131" customFormat="1" x14ac:dyDescent="0.2">
      <c r="A35" s="29" t="s">
        <v>198</v>
      </c>
      <c r="B35" s="122" t="str">
        <f>INDEX(Data!Q$2:Q$426,Data!$A$1)</f>
        <v>16-17 Annual</v>
      </c>
      <c r="C35" s="122">
        <v>0</v>
      </c>
      <c r="D35" s="123">
        <v>0</v>
      </c>
    </row>
    <row r="36" spans="1:4" x14ac:dyDescent="0.2">
      <c r="A36" s="3" t="s">
        <v>199</v>
      </c>
      <c r="B36" s="122" t="str">
        <f>INDEX(Data!R$2:R$426,Data!$A$1)</f>
        <v>16-17 Annual</v>
      </c>
      <c r="C36" s="71">
        <v>0</v>
      </c>
      <c r="D36" s="96">
        <v>0</v>
      </c>
    </row>
    <row r="37" spans="1:4" x14ac:dyDescent="0.2">
      <c r="A37" s="3" t="s">
        <v>25</v>
      </c>
      <c r="B37" s="122" t="str">
        <f>INDEX(Data!S$2:S$426,Data!$A$1)</f>
        <v>16-17 Annual</v>
      </c>
      <c r="C37" s="71">
        <v>0</v>
      </c>
      <c r="D37" s="96">
        <v>0</v>
      </c>
    </row>
    <row r="38" spans="1:4" ht="13.5" thickBot="1" x14ac:dyDescent="0.25">
      <c r="A38" s="28" t="s">
        <v>24</v>
      </c>
      <c r="B38" s="122" t="str">
        <f>INDEX(Data!T$2:T$426,Data!$A$1)</f>
        <v>16-17 Annual</v>
      </c>
      <c r="C38" s="92">
        <v>0</v>
      </c>
      <c r="D38" s="97">
        <v>0</v>
      </c>
    </row>
    <row r="39" spans="1:4" ht="13.5" thickBot="1" x14ac:dyDescent="0.25">
      <c r="A39" s="27" t="s">
        <v>144</v>
      </c>
      <c r="B39" s="256">
        <f>SUM(B34:B38)</f>
        <v>0</v>
      </c>
      <c r="C39" s="256">
        <f>SUM(C34:C38)</f>
        <v>0</v>
      </c>
      <c r="D39" s="257">
        <f>SUM(D34:D38)</f>
        <v>0</v>
      </c>
    </row>
    <row r="40" spans="1:4" ht="25.5" x14ac:dyDescent="0.2">
      <c r="A40" s="81" t="s">
        <v>34</v>
      </c>
      <c r="B40" s="122" t="str">
        <f>INDEX(Data!U$2:U$426,Data!$A$1)</f>
        <v>16-17 Annual</v>
      </c>
      <c r="C40" s="93">
        <v>0</v>
      </c>
      <c r="D40" s="98">
        <v>0</v>
      </c>
    </row>
    <row r="41" spans="1:4" x14ac:dyDescent="0.2">
      <c r="A41" s="3" t="s">
        <v>26</v>
      </c>
      <c r="B41" s="122" t="str">
        <f>INDEX(Data!V$2:V$426,Data!$A$1)</f>
        <v>16-17 Annual</v>
      </c>
      <c r="C41" s="71">
        <v>0</v>
      </c>
      <c r="D41" s="96">
        <v>0</v>
      </c>
    </row>
    <row r="42" spans="1:4" x14ac:dyDescent="0.2">
      <c r="A42" s="3" t="s">
        <v>27</v>
      </c>
      <c r="B42" s="122" t="str">
        <f>INDEX(Data!W$2:W$426,Data!$A$1)</f>
        <v>16-17 Annual</v>
      </c>
      <c r="C42" s="71">
        <v>0</v>
      </c>
      <c r="D42" s="96">
        <v>0</v>
      </c>
    </row>
    <row r="43" spans="1:4" x14ac:dyDescent="0.2">
      <c r="A43" s="3" t="s">
        <v>28</v>
      </c>
      <c r="B43" s="122" t="str">
        <f>INDEX(Data!X$2:X$426,Data!$A$1)</f>
        <v>16-17 Annual</v>
      </c>
      <c r="C43" s="71">
        <v>0</v>
      </c>
      <c r="D43" s="96">
        <v>0</v>
      </c>
    </row>
    <row r="44" spans="1:4" ht="25.5" x14ac:dyDescent="0.2">
      <c r="A44" s="5" t="s">
        <v>29</v>
      </c>
      <c r="B44" s="122" t="str">
        <f>INDEX(Data!Y$2:Y$426,Data!$A$1)</f>
        <v>16-17 Annual</v>
      </c>
      <c r="C44" s="92">
        <v>0</v>
      </c>
      <c r="D44" s="97">
        <v>0</v>
      </c>
    </row>
    <row r="45" spans="1:4" x14ac:dyDescent="0.2">
      <c r="A45" s="3" t="s">
        <v>30</v>
      </c>
      <c r="B45" s="122" t="str">
        <f>INDEX(Data!Z$2:Z$426,Data!$A$1)</f>
        <v>16-17 Annual</v>
      </c>
      <c r="C45" s="71">
        <v>0</v>
      </c>
      <c r="D45" s="96">
        <v>0</v>
      </c>
    </row>
    <row r="46" spans="1:4" ht="13.5" thickBot="1" x14ac:dyDescent="0.25">
      <c r="A46" s="28" t="s">
        <v>31</v>
      </c>
      <c r="B46" s="122" t="str">
        <f>INDEX(Data!AA$2:AA$426,Data!$A$1)</f>
        <v>16-17 Annual</v>
      </c>
      <c r="C46" s="92">
        <v>0</v>
      </c>
      <c r="D46" s="97">
        <v>0</v>
      </c>
    </row>
    <row r="47" spans="1:4" ht="13.5" thickBot="1" x14ac:dyDescent="0.25">
      <c r="A47" s="27" t="s">
        <v>145</v>
      </c>
      <c r="B47" s="256">
        <f>SUM(B40:B46)</f>
        <v>0</v>
      </c>
      <c r="C47" s="256">
        <f>SUM(C40:C46)</f>
        <v>0</v>
      </c>
      <c r="D47" s="257">
        <f>SUM(D40:D46)</f>
        <v>0</v>
      </c>
    </row>
    <row r="48" spans="1:4" ht="25.5" x14ac:dyDescent="0.2">
      <c r="A48" s="198" t="s">
        <v>252</v>
      </c>
      <c r="B48" s="296" t="str">
        <f>INDEX(Data!AB$2:AB$426,Data!$A$1)</f>
        <v>16-17 Annual</v>
      </c>
      <c r="C48" s="199">
        <v>0</v>
      </c>
      <c r="D48" s="246">
        <v>0</v>
      </c>
    </row>
    <row r="49" spans="1:4" x14ac:dyDescent="0.2">
      <c r="A49" s="3" t="s">
        <v>35</v>
      </c>
      <c r="B49" s="122" t="str">
        <f>INDEX(Data!AC$2:AC$426,Data!$A$1)</f>
        <v>16-17 Annual</v>
      </c>
      <c r="C49" s="71">
        <v>0</v>
      </c>
      <c r="D49" s="96">
        <v>0</v>
      </c>
    </row>
    <row r="50" spans="1:4" x14ac:dyDescent="0.2">
      <c r="A50" s="3" t="s">
        <v>36</v>
      </c>
      <c r="B50" s="122" t="str">
        <f>INDEX(Data!AD$2:AD$426,Data!$A$1)</f>
        <v>16-17 Annual</v>
      </c>
      <c r="C50" s="71">
        <v>0</v>
      </c>
      <c r="D50" s="96">
        <v>0</v>
      </c>
    </row>
    <row r="51" spans="1:4" x14ac:dyDescent="0.2">
      <c r="A51" s="3" t="s">
        <v>37</v>
      </c>
      <c r="B51" s="122" t="str">
        <f>INDEX(Data!AE$2:AE$426,Data!$A$1)</f>
        <v>16-17 Annual</v>
      </c>
      <c r="C51" s="71">
        <v>0</v>
      </c>
      <c r="D51" s="96">
        <v>0</v>
      </c>
    </row>
    <row r="52" spans="1:4" x14ac:dyDescent="0.2">
      <c r="A52" s="3" t="s">
        <v>38</v>
      </c>
      <c r="B52" s="122" t="str">
        <f>INDEX(Data!AF$2:AF$426,Data!$A$1)</f>
        <v>16-17 Annual</v>
      </c>
      <c r="C52" s="71">
        <v>0</v>
      </c>
      <c r="D52" s="96">
        <v>0</v>
      </c>
    </row>
    <row r="53" spans="1:4" x14ac:dyDescent="0.2">
      <c r="A53" s="3" t="s">
        <v>39</v>
      </c>
      <c r="B53" s="122" t="str">
        <f>INDEX(Data!AG$2:AG$426,Data!$A$1)</f>
        <v>16-17 Annual</v>
      </c>
      <c r="C53" s="92">
        <v>0</v>
      </c>
      <c r="D53" s="97">
        <v>0</v>
      </c>
    </row>
    <row r="54" spans="1:4" x14ac:dyDescent="0.2">
      <c r="A54" s="3" t="s">
        <v>40</v>
      </c>
      <c r="B54" s="122" t="str">
        <f>INDEX(Data!AH$2:AH$426,Data!$A$1)</f>
        <v>16-17 Annual</v>
      </c>
      <c r="C54" s="71">
        <v>0</v>
      </c>
      <c r="D54" s="96">
        <v>0</v>
      </c>
    </row>
    <row r="55" spans="1:4" ht="13.5" thickBot="1" x14ac:dyDescent="0.25">
      <c r="A55" s="28" t="s">
        <v>41</v>
      </c>
      <c r="B55" s="122" t="str">
        <f>INDEX(Data!AI$2:AI$426,Data!$A$1)</f>
        <v>16-17 Annual</v>
      </c>
      <c r="C55" s="92">
        <v>0</v>
      </c>
      <c r="D55" s="97">
        <v>0</v>
      </c>
    </row>
    <row r="56" spans="1:4" ht="13.5" thickBot="1" x14ac:dyDescent="0.25">
      <c r="A56" s="27" t="s">
        <v>146</v>
      </c>
      <c r="B56" s="256">
        <f>SUM(B48:B55)</f>
        <v>0</v>
      </c>
      <c r="C56" s="256">
        <f>SUM(C48:C55)</f>
        <v>0</v>
      </c>
      <c r="D56" s="257">
        <f>SUM(D48:D55)</f>
        <v>0</v>
      </c>
    </row>
    <row r="57" spans="1:4" ht="25.5" x14ac:dyDescent="0.2">
      <c r="A57" s="81" t="s">
        <v>47</v>
      </c>
      <c r="B57" s="122" t="str">
        <f>INDEX(Data!AJ$2:AJ$426,Data!$A$1)</f>
        <v>16-17 Annual</v>
      </c>
      <c r="C57" s="71">
        <v>0</v>
      </c>
      <c r="D57" s="96">
        <v>0</v>
      </c>
    </row>
    <row r="58" spans="1:4" x14ac:dyDescent="0.2">
      <c r="A58" s="3" t="s">
        <v>42</v>
      </c>
      <c r="B58" s="122" t="str">
        <f>INDEX(Data!AK$2:AK$426,Data!$A$1)</f>
        <v>16-17 Annual</v>
      </c>
      <c r="C58" s="92">
        <v>0</v>
      </c>
      <c r="D58" s="97">
        <v>0</v>
      </c>
    </row>
    <row r="59" spans="1:4" ht="13.5" thickBot="1" x14ac:dyDescent="0.25">
      <c r="A59" s="3" t="s">
        <v>43</v>
      </c>
      <c r="B59" s="122" t="str">
        <f>INDEX(Data!AL$2:AL$426,Data!$A$1)</f>
        <v>16-17 Annual</v>
      </c>
      <c r="C59" s="71">
        <v>0</v>
      </c>
      <c r="D59" s="96">
        <v>0</v>
      </c>
    </row>
    <row r="60" spans="1:4" ht="13.5" thickBot="1" x14ac:dyDescent="0.25">
      <c r="A60" s="27" t="s">
        <v>147</v>
      </c>
      <c r="B60" s="256">
        <f>SUM(B57:B59)</f>
        <v>0</v>
      </c>
      <c r="C60" s="256">
        <f>SUM(C57:C59)</f>
        <v>0</v>
      </c>
      <c r="D60" s="257">
        <f>SUM(D57:D59)</f>
        <v>0</v>
      </c>
    </row>
    <row r="61" spans="1:4" ht="25.5" x14ac:dyDescent="0.2">
      <c r="A61" s="81" t="s">
        <v>48</v>
      </c>
      <c r="B61" s="122" t="str">
        <f>INDEX(Data!AM$2:AM$426,Data!$A$1)</f>
        <v>16-17 Annual</v>
      </c>
      <c r="C61" s="71">
        <v>0</v>
      </c>
      <c r="D61" s="96">
        <v>0</v>
      </c>
    </row>
    <row r="62" spans="1:4" x14ac:dyDescent="0.2">
      <c r="A62" s="3" t="s">
        <v>44</v>
      </c>
      <c r="B62" s="122" t="str">
        <f>INDEX(Data!AN$2:AN$426,Data!$A$1)</f>
        <v>16-17 Annual</v>
      </c>
      <c r="C62" s="92">
        <v>0</v>
      </c>
      <c r="D62" s="97">
        <v>0</v>
      </c>
    </row>
    <row r="63" spans="1:4" x14ac:dyDescent="0.2">
      <c r="A63" s="3" t="s">
        <v>45</v>
      </c>
      <c r="B63" s="122" t="str">
        <f>INDEX(Data!AO$2:AO$426,Data!$A$1)</f>
        <v>16-17 Annual</v>
      </c>
      <c r="C63" s="71">
        <v>0</v>
      </c>
      <c r="D63" s="96">
        <v>0</v>
      </c>
    </row>
    <row r="64" spans="1:4" ht="13.5" thickBot="1" x14ac:dyDescent="0.25">
      <c r="A64" s="28" t="s">
        <v>46</v>
      </c>
      <c r="B64" s="122" t="str">
        <f>INDEX(Data!AP$2:AP$426,Data!$A$1)</f>
        <v>16-17 Annual</v>
      </c>
      <c r="C64" s="92">
        <v>0</v>
      </c>
      <c r="D64" s="97">
        <v>0</v>
      </c>
    </row>
    <row r="65" spans="1:4" ht="13.5" thickBot="1" x14ac:dyDescent="0.25">
      <c r="A65" s="27" t="s">
        <v>148</v>
      </c>
      <c r="B65" s="256">
        <f>SUM(B61:B64)</f>
        <v>0</v>
      </c>
      <c r="C65" s="256">
        <f>SUM(C61:C64)</f>
        <v>0</v>
      </c>
      <c r="D65" s="257">
        <f>SUM(D61:D64)</f>
        <v>0</v>
      </c>
    </row>
    <row r="66" spans="1:4" ht="13.5" thickBot="1" x14ac:dyDescent="0.25">
      <c r="A66" s="27" t="s">
        <v>4</v>
      </c>
      <c r="B66" s="256">
        <f>(B18+B25+B30+B33+B39+B47+B56+B60+B65)</f>
        <v>0</v>
      </c>
      <c r="C66" s="256">
        <f>(C18+C25+C30+C33+C39+C47+C56+C60+C65)</f>
        <v>0</v>
      </c>
      <c r="D66" s="257">
        <f>(D18+D25+D30+D33+D39+D47+D56+D60+D65)</f>
        <v>0</v>
      </c>
    </row>
    <row r="67" spans="1:4" x14ac:dyDescent="0.2">
      <c r="A67" s="32" t="s">
        <v>5</v>
      </c>
      <c r="B67" s="258"/>
      <c r="C67" s="258"/>
      <c r="D67" s="259"/>
    </row>
    <row r="68" spans="1:4" ht="25.5" x14ac:dyDescent="0.2">
      <c r="A68" s="6" t="s">
        <v>63</v>
      </c>
      <c r="B68" s="122" t="str">
        <f>INDEX(Data!AQ$2:AQ$426,Data!$A$1)</f>
        <v>16-17 Annual</v>
      </c>
      <c r="C68" s="71">
        <v>0</v>
      </c>
      <c r="D68" s="96">
        <v>0</v>
      </c>
    </row>
    <row r="69" spans="1:4" x14ac:dyDescent="0.2">
      <c r="A69" s="3" t="s">
        <v>49</v>
      </c>
      <c r="B69" s="122" t="str">
        <f>INDEX(Data!AR$2:AR$426,Data!$A$1)</f>
        <v>16-17 Annual</v>
      </c>
      <c r="C69" s="92">
        <v>0</v>
      </c>
      <c r="D69" s="97">
        <v>0</v>
      </c>
    </row>
    <row r="70" spans="1:4" x14ac:dyDescent="0.2">
      <c r="A70" s="3" t="s">
        <v>50</v>
      </c>
      <c r="B70" s="122" t="str">
        <f>INDEX(Data!AS$2:AS$426,Data!$A$1)</f>
        <v>16-17 Annual</v>
      </c>
      <c r="C70" s="71">
        <v>0</v>
      </c>
      <c r="D70" s="96">
        <v>0</v>
      </c>
    </row>
    <row r="71" spans="1:4" x14ac:dyDescent="0.2">
      <c r="A71" s="3" t="s">
        <v>51</v>
      </c>
      <c r="B71" s="122" t="str">
        <f>INDEX(Data!AT$2:AT$426,Data!$A$1)</f>
        <v>16-17 Annual</v>
      </c>
      <c r="C71" s="71">
        <v>0</v>
      </c>
      <c r="D71" s="96">
        <v>0</v>
      </c>
    </row>
    <row r="72" spans="1:4" x14ac:dyDescent="0.2">
      <c r="A72" s="29" t="s">
        <v>153</v>
      </c>
      <c r="B72" s="122" t="str">
        <f>INDEX(Data!AU$2:AU$426,Data!$A$1)</f>
        <v>16-17 Annual</v>
      </c>
      <c r="C72" s="71">
        <v>0</v>
      </c>
      <c r="D72" s="96">
        <v>0</v>
      </c>
    </row>
    <row r="73" spans="1:4" ht="13.5" thickBot="1" x14ac:dyDescent="0.25">
      <c r="A73" s="28" t="s">
        <v>52</v>
      </c>
      <c r="B73" s="122" t="str">
        <f>INDEX(Data!AV$2:AV$426,Data!$A$1)</f>
        <v>16-17 Annual</v>
      </c>
      <c r="C73" s="92">
        <v>0</v>
      </c>
      <c r="D73" s="97">
        <v>0</v>
      </c>
    </row>
    <row r="74" spans="1:4" ht="13.5" thickBot="1" x14ac:dyDescent="0.25">
      <c r="A74" s="27" t="s">
        <v>149</v>
      </c>
      <c r="B74" s="256">
        <f>SUM(B68:B73)</f>
        <v>0</v>
      </c>
      <c r="C74" s="256">
        <f>SUM(C68:C73)</f>
        <v>0</v>
      </c>
      <c r="D74" s="257">
        <f>SUM(D68:D73)</f>
        <v>0</v>
      </c>
    </row>
    <row r="75" spans="1:4" ht="25.5" x14ac:dyDescent="0.2">
      <c r="A75" s="81" t="s">
        <v>64</v>
      </c>
      <c r="B75" s="122" t="str">
        <f>INDEX(Data!AW$2:AW$426,Data!$A$1)</f>
        <v>16-17 Annual</v>
      </c>
      <c r="C75" s="71">
        <v>0</v>
      </c>
      <c r="D75" s="96">
        <v>0</v>
      </c>
    </row>
    <row r="76" spans="1:4" x14ac:dyDescent="0.2">
      <c r="A76" s="3" t="s">
        <v>53</v>
      </c>
      <c r="B76" s="122" t="str">
        <f>INDEX(Data!AX$2:AX$426,Data!$A$1)</f>
        <v>16-17 Annual</v>
      </c>
      <c r="C76" s="92">
        <v>0</v>
      </c>
      <c r="D76" s="97">
        <v>0</v>
      </c>
    </row>
    <row r="77" spans="1:4" x14ac:dyDescent="0.2">
      <c r="A77" s="3" t="s">
        <v>54</v>
      </c>
      <c r="B77" s="122" t="str">
        <f>INDEX(Data!AY$2:AY$426,Data!$A$1)</f>
        <v>16-17 Annual</v>
      </c>
      <c r="C77" s="71">
        <v>0</v>
      </c>
      <c r="D77" s="96">
        <v>0</v>
      </c>
    </row>
    <row r="78" spans="1:4" x14ac:dyDescent="0.2">
      <c r="A78" s="3" t="s">
        <v>55</v>
      </c>
      <c r="B78" s="122" t="str">
        <f>INDEX(Data!AZ$2:AZ$426,Data!$A$1)</f>
        <v>16-17 Annual</v>
      </c>
      <c r="C78" s="92">
        <v>0</v>
      </c>
      <c r="D78" s="97">
        <v>0</v>
      </c>
    </row>
    <row r="79" spans="1:4" x14ac:dyDescent="0.2">
      <c r="A79" s="3" t="s">
        <v>56</v>
      </c>
      <c r="B79" s="122" t="str">
        <f>INDEX(Data!BA$2:BA$426,Data!$A$1)</f>
        <v>16-17 Annual</v>
      </c>
      <c r="C79" s="71">
        <v>0</v>
      </c>
      <c r="D79" s="96">
        <v>0</v>
      </c>
    </row>
    <row r="80" spans="1:4" x14ac:dyDescent="0.2">
      <c r="A80" s="3" t="s">
        <v>57</v>
      </c>
      <c r="B80" s="122" t="str">
        <f>INDEX(Data!BB$2:BB$426,Data!$A$1)</f>
        <v>16-17 Annual</v>
      </c>
      <c r="C80" s="71">
        <v>0</v>
      </c>
      <c r="D80" s="96">
        <v>0</v>
      </c>
    </row>
    <row r="81" spans="1:5" x14ac:dyDescent="0.2">
      <c r="A81" s="3" t="s">
        <v>58</v>
      </c>
      <c r="B81" s="122" t="str">
        <f>INDEX(Data!BC$2:BC$426,Data!$A$1)</f>
        <v>16-17 Annual</v>
      </c>
      <c r="C81" s="92">
        <v>0</v>
      </c>
      <c r="D81" s="97">
        <v>0</v>
      </c>
    </row>
    <row r="82" spans="1:5" x14ac:dyDescent="0.2">
      <c r="A82" s="3" t="s">
        <v>59</v>
      </c>
      <c r="B82" s="122" t="str">
        <f>INDEX(Data!BD$2:BD$426,Data!$A$1)</f>
        <v>16-17 Annual</v>
      </c>
      <c r="C82" s="71">
        <v>0</v>
      </c>
      <c r="D82" s="96">
        <v>0</v>
      </c>
    </row>
    <row r="83" spans="1:5" ht="13.5" thickBot="1" x14ac:dyDescent="0.25">
      <c r="A83" s="28" t="s">
        <v>60</v>
      </c>
      <c r="B83" s="122" t="str">
        <f>INDEX(Data!BE$2:BE$426,Data!$A$1)</f>
        <v>16-17 Annual</v>
      </c>
      <c r="C83" s="92">
        <v>0</v>
      </c>
      <c r="D83" s="97">
        <v>0</v>
      </c>
    </row>
    <row r="84" spans="1:5" ht="13.5" thickBot="1" x14ac:dyDescent="0.25">
      <c r="A84" s="27" t="s">
        <v>150</v>
      </c>
      <c r="B84" s="256">
        <f>SUM(B75:B83)</f>
        <v>0</v>
      </c>
      <c r="C84" s="256">
        <f>SUM(C75:C83)</f>
        <v>0</v>
      </c>
      <c r="D84" s="257">
        <f>SUM(D75:D83)</f>
        <v>0</v>
      </c>
    </row>
    <row r="85" spans="1:5" ht="25.5" x14ac:dyDescent="0.2">
      <c r="A85" s="132" t="s">
        <v>197</v>
      </c>
      <c r="B85" s="122" t="str">
        <f>INDEX(Data!BF$2:BF$426,Data!$A$1)</f>
        <v>16-17 Annual</v>
      </c>
      <c r="C85" s="318">
        <f>'Initial Data'!E27</f>
        <v>0</v>
      </c>
      <c r="D85" s="319">
        <f>'Initial Data'!H27</f>
        <v>0</v>
      </c>
    </row>
    <row r="86" spans="1:5" x14ac:dyDescent="0.2">
      <c r="A86" s="29" t="s">
        <v>61</v>
      </c>
      <c r="B86" s="122" t="str">
        <f>INDEX(Data!BG$2:BG$426,Data!$A$1)</f>
        <v>16-17 Annual</v>
      </c>
      <c r="C86" s="122">
        <v>0</v>
      </c>
      <c r="D86" s="123">
        <v>0</v>
      </c>
    </row>
    <row r="87" spans="1:5" ht="13.5" thickBot="1" x14ac:dyDescent="0.25">
      <c r="A87" s="124" t="s">
        <v>62</v>
      </c>
      <c r="B87" s="122" t="str">
        <f>INDEX(Data!BH$2:BH$426,Data!$A$1)</f>
        <v>16-17 Annual</v>
      </c>
      <c r="C87" s="125">
        <v>0</v>
      </c>
      <c r="D87" s="126">
        <v>0</v>
      </c>
    </row>
    <row r="88" spans="1:5" ht="13.5" thickBot="1" x14ac:dyDescent="0.25">
      <c r="A88" s="127" t="s">
        <v>151</v>
      </c>
      <c r="B88" s="250">
        <f>SUM(B85:B87)</f>
        <v>0</v>
      </c>
      <c r="C88" s="250">
        <f>SUM(C85:C87)</f>
        <v>0</v>
      </c>
      <c r="D88" s="251">
        <f>SUM(D85:D87)</f>
        <v>0</v>
      </c>
    </row>
    <row r="89" spans="1:5" ht="13.5" thickBot="1" x14ac:dyDescent="0.25">
      <c r="A89" s="127" t="s">
        <v>9</v>
      </c>
      <c r="B89" s="250">
        <f>(B74+B84+B88)</f>
        <v>0</v>
      </c>
      <c r="C89" s="250">
        <f>(C74+C84+C88)</f>
        <v>0</v>
      </c>
      <c r="D89" s="251">
        <f>(D74+D84+D88)</f>
        <v>0</v>
      </c>
    </row>
    <row r="90" spans="1:5" x14ac:dyDescent="0.2">
      <c r="A90" s="310"/>
      <c r="B90" s="311"/>
      <c r="C90" s="311"/>
      <c r="D90" s="311"/>
    </row>
    <row r="91" spans="1:5" ht="13.5" thickBot="1" x14ac:dyDescent="0.25">
      <c r="A91" s="35"/>
      <c r="B91" s="260"/>
      <c r="C91" s="260"/>
      <c r="D91" s="260"/>
      <c r="E91" s="16"/>
    </row>
    <row r="92" spans="1:5" s="8" customFormat="1" ht="22.5" customHeight="1" x14ac:dyDescent="0.2">
      <c r="A92" s="294" t="s">
        <v>230</v>
      </c>
      <c r="B92" s="261" t="s">
        <v>23</v>
      </c>
      <c r="C92" s="261" t="s">
        <v>23</v>
      </c>
      <c r="D92" s="262" t="s">
        <v>23</v>
      </c>
    </row>
    <row r="93" spans="1:5" ht="13.5" thickBot="1" x14ac:dyDescent="0.25">
      <c r="A93" s="28" t="s">
        <v>65</v>
      </c>
      <c r="B93" s="122" t="str">
        <f>INDEX(Data!DX$2:DX$426,Data!$A$1)</f>
        <v>16-17 Annual</v>
      </c>
      <c r="C93" s="263" t="e">
        <f>B94</f>
        <v>#VALUE!</v>
      </c>
      <c r="D93" s="264" t="e">
        <f>C94</f>
        <v>#VALUE!</v>
      </c>
    </row>
    <row r="94" spans="1:5" ht="13.5" thickBot="1" x14ac:dyDescent="0.25">
      <c r="A94" s="27" t="s">
        <v>66</v>
      </c>
      <c r="B94" s="256" t="e">
        <f>B93+B95-B99</f>
        <v>#VALUE!</v>
      </c>
      <c r="C94" s="256" t="e">
        <f>C93+C95-C99</f>
        <v>#VALUE!</v>
      </c>
      <c r="D94" s="257" t="e">
        <f>D93+D95-D99</f>
        <v>#VALUE!</v>
      </c>
    </row>
    <row r="95" spans="1:5" ht="13.5" thickBot="1" x14ac:dyDescent="0.25">
      <c r="A95" s="27" t="s">
        <v>2</v>
      </c>
      <c r="B95" s="320" t="str">
        <f>INDEX(Data!DZ$2:DZ$426,Data!$A$1)</f>
        <v>16-17 Annual</v>
      </c>
      <c r="C95" s="256">
        <v>0</v>
      </c>
      <c r="D95" s="257">
        <v>0</v>
      </c>
    </row>
    <row r="96" spans="1:5" x14ac:dyDescent="0.2">
      <c r="A96" s="162" t="s">
        <v>79</v>
      </c>
      <c r="B96" s="139" t="str">
        <f>INDEX(Data!EA$2:EA$426,Data!$A$1)</f>
        <v>16-17 Annual</v>
      </c>
      <c r="C96" s="254">
        <v>0</v>
      </c>
      <c r="D96" s="255">
        <v>0</v>
      </c>
    </row>
    <row r="97" spans="1:5" x14ac:dyDescent="0.2">
      <c r="A97" s="162" t="s">
        <v>75</v>
      </c>
      <c r="B97" s="122" t="str">
        <f>INDEX(Data!EB$2:EB$426,Data!$A$1)</f>
        <v>16-17 Annual</v>
      </c>
      <c r="C97" s="254">
        <v>0</v>
      </c>
      <c r="D97" s="255">
        <v>0</v>
      </c>
    </row>
    <row r="98" spans="1:5" x14ac:dyDescent="0.2">
      <c r="A98" s="162" t="s">
        <v>76</v>
      </c>
      <c r="B98" s="122" t="str">
        <f>INDEX(Data!EC$2:EC$426,Data!$A$1)</f>
        <v>16-17 Annual</v>
      </c>
      <c r="C98" s="254">
        <v>0</v>
      </c>
      <c r="D98" s="255">
        <v>0</v>
      </c>
    </row>
    <row r="99" spans="1:5" ht="13.5" thickBot="1" x14ac:dyDescent="0.25">
      <c r="A99" s="164" t="s">
        <v>232</v>
      </c>
      <c r="B99" s="265">
        <f>SUM(B96:B98)</f>
        <v>0</v>
      </c>
      <c r="C99" s="265">
        <f>SUM(C96:C98)</f>
        <v>0</v>
      </c>
      <c r="D99" s="266">
        <f>SUM(D96:D98)</f>
        <v>0</v>
      </c>
    </row>
    <row r="100" spans="1:5" x14ac:dyDescent="0.2">
      <c r="A100" s="308"/>
      <c r="B100" s="309"/>
      <c r="C100" s="309"/>
      <c r="D100" s="309"/>
    </row>
    <row r="101" spans="1:5" ht="13.5" thickBot="1" x14ac:dyDescent="0.25">
      <c r="A101" s="35"/>
      <c r="B101" s="260"/>
      <c r="C101" s="260"/>
      <c r="D101" s="260"/>
      <c r="E101" s="16"/>
    </row>
    <row r="102" spans="1:5" s="8" customFormat="1" ht="22.5" x14ac:dyDescent="0.2">
      <c r="A102" s="294" t="s">
        <v>231</v>
      </c>
      <c r="B102" s="267" t="str">
        <f>+B9</f>
        <v>Audited 
2016-17</v>
      </c>
      <c r="C102" s="267" t="str">
        <f>+C9</f>
        <v>Unaudited 
2017-18</v>
      </c>
      <c r="D102" s="268" t="str">
        <f>+D9</f>
        <v>Budget 
2018-19</v>
      </c>
    </row>
    <row r="103" spans="1:5" ht="13.5" thickBot="1" x14ac:dyDescent="0.25">
      <c r="A103" s="28" t="s">
        <v>65</v>
      </c>
      <c r="B103" s="122" t="str">
        <f>INDEX(Data!BU$2:BU$426,Data!$A$1)</f>
        <v>16-17 Annual</v>
      </c>
      <c r="C103" s="263" t="e">
        <f>B104</f>
        <v>#VALUE!</v>
      </c>
      <c r="D103" s="264" t="e">
        <f>C104</f>
        <v>#VALUE!</v>
      </c>
    </row>
    <row r="104" spans="1:5" ht="13.5" thickBot="1" x14ac:dyDescent="0.25">
      <c r="A104" s="27" t="s">
        <v>66</v>
      </c>
      <c r="B104" s="256" t="e">
        <f>B103+B149-B173</f>
        <v>#VALUE!</v>
      </c>
      <c r="C104" s="256" t="e">
        <f>C103+C149-C173</f>
        <v>#VALUE!</v>
      </c>
      <c r="D104" s="257" t="e">
        <f>D103+D149-D173</f>
        <v>#VALUE!</v>
      </c>
    </row>
    <row r="105" spans="1:5" ht="13.5" thickBot="1" x14ac:dyDescent="0.25">
      <c r="A105" s="27" t="s">
        <v>2</v>
      </c>
      <c r="B105" s="256"/>
      <c r="C105" s="256"/>
      <c r="D105" s="257"/>
    </row>
    <row r="106" spans="1:5" x14ac:dyDescent="0.2">
      <c r="A106" s="129" t="s">
        <v>196</v>
      </c>
      <c r="B106" s="298" t="str">
        <f>'Initial Data'!B13</f>
        <v>16-17 Annual</v>
      </c>
      <c r="C106" s="254">
        <f>'Initial Data'!E13</f>
        <v>0</v>
      </c>
      <c r="D106" s="255">
        <f>'Initial Data'!H13</f>
        <v>0</v>
      </c>
    </row>
    <row r="107" spans="1:5" ht="25.5" x14ac:dyDescent="0.2">
      <c r="A107" s="306" t="s">
        <v>875</v>
      </c>
      <c r="B107" s="122" t="str">
        <f>INDEX(Data!BX$2:BX$426,Data!$A$1)</f>
        <v>16-17 Annual</v>
      </c>
      <c r="C107" s="71">
        <v>0</v>
      </c>
      <c r="D107" s="96">
        <v>0</v>
      </c>
    </row>
    <row r="108" spans="1:5" x14ac:dyDescent="0.2">
      <c r="A108" s="3" t="s">
        <v>13</v>
      </c>
      <c r="B108" s="122" t="str">
        <f>INDEX(Data!BY$2:BY$426,Data!$A$1)</f>
        <v>16-17 Annual</v>
      </c>
      <c r="C108" s="71">
        <v>0</v>
      </c>
      <c r="D108" s="96">
        <v>0</v>
      </c>
    </row>
    <row r="109" spans="1:5" x14ac:dyDescent="0.2">
      <c r="A109" s="3" t="s">
        <v>14</v>
      </c>
      <c r="B109" s="122" t="str">
        <f>INDEX(Data!BZ$2:BZ$426,Data!$A$1)</f>
        <v>16-17 Annual</v>
      </c>
      <c r="C109" s="71">
        <v>0</v>
      </c>
      <c r="D109" s="96">
        <v>0</v>
      </c>
    </row>
    <row r="110" spans="1:5" ht="13.5" thickBot="1" x14ac:dyDescent="0.25">
      <c r="A110" s="28" t="s">
        <v>16</v>
      </c>
      <c r="B110" s="122" t="str">
        <f>INDEX(Data!CA$2:CA$426,Data!$A$1)</f>
        <v>16-17 Annual</v>
      </c>
      <c r="C110" s="92">
        <v>0</v>
      </c>
      <c r="D110" s="97">
        <v>0</v>
      </c>
    </row>
    <row r="111" spans="1:5" ht="13.5" thickBot="1" x14ac:dyDescent="0.25">
      <c r="A111" s="27" t="s">
        <v>141</v>
      </c>
      <c r="B111" s="256">
        <f>SUM(B107:B110)</f>
        <v>0</v>
      </c>
      <c r="C111" s="256">
        <f>SUM(C107:C110)</f>
        <v>0</v>
      </c>
      <c r="D111" s="257">
        <f>SUM(D107:D110)</f>
        <v>0</v>
      </c>
    </row>
    <row r="112" spans="1:5" ht="25.5" x14ac:dyDescent="0.2">
      <c r="A112" s="81" t="s">
        <v>20</v>
      </c>
      <c r="B112" s="122" t="str">
        <f>INDEX(Data!CB$2:CB$426,Data!$A$1)</f>
        <v>16-17 Annual</v>
      </c>
      <c r="C112" s="93">
        <v>0</v>
      </c>
      <c r="D112" s="98">
        <v>0</v>
      </c>
    </row>
    <row r="113" spans="1:4" x14ac:dyDescent="0.2">
      <c r="A113" s="3" t="s">
        <v>17</v>
      </c>
      <c r="B113" s="122" t="str">
        <f>INDEX(Data!CC$2:CC$426,Data!$A$1)</f>
        <v>16-17 Annual</v>
      </c>
      <c r="C113" s="71">
        <v>0</v>
      </c>
      <c r="D113" s="96">
        <v>0</v>
      </c>
    </row>
    <row r="114" spans="1:4" x14ac:dyDescent="0.2">
      <c r="A114" s="3" t="s">
        <v>18</v>
      </c>
      <c r="B114" s="122" t="str">
        <f>INDEX(Data!CD$2:CD$426,Data!$A$1)</f>
        <v>16-17 Annual</v>
      </c>
      <c r="C114" s="71">
        <v>0</v>
      </c>
      <c r="D114" s="96">
        <v>0</v>
      </c>
    </row>
    <row r="115" spans="1:4" ht="13.5" thickBot="1" x14ac:dyDescent="0.25">
      <c r="A115" s="28" t="s">
        <v>19</v>
      </c>
      <c r="B115" s="122" t="str">
        <f>INDEX(Data!CE$2:CE$426,Data!$A$1)</f>
        <v>16-17 Annual</v>
      </c>
      <c r="C115" s="92">
        <v>0</v>
      </c>
      <c r="D115" s="97">
        <v>0</v>
      </c>
    </row>
    <row r="116" spans="1:4" ht="13.5" thickBot="1" x14ac:dyDescent="0.25">
      <c r="A116" s="27" t="s">
        <v>142</v>
      </c>
      <c r="B116" s="256">
        <f>SUM(B112:B115)</f>
        <v>0</v>
      </c>
      <c r="C116" s="256">
        <f>SUM(C112:C115)</f>
        <v>0</v>
      </c>
      <c r="D116" s="257">
        <f>SUM(D112:D115)</f>
        <v>0</v>
      </c>
    </row>
    <row r="117" spans="1:4" ht="25.5" x14ac:dyDescent="0.2">
      <c r="A117" s="81" t="s">
        <v>32</v>
      </c>
      <c r="B117" s="122" t="str">
        <f>INDEX(Data!CF$2:CF$426,Data!$A$1)</f>
        <v>16-17 Annual</v>
      </c>
      <c r="C117" s="93">
        <v>0</v>
      </c>
      <c r="D117" s="98">
        <v>0</v>
      </c>
    </row>
    <row r="118" spans="1:4" ht="13.5" thickBot="1" x14ac:dyDescent="0.25">
      <c r="A118" s="28" t="s">
        <v>22</v>
      </c>
      <c r="B118" s="122" t="str">
        <f>INDEX(Data!CG$2:CG$426,Data!$A$1)</f>
        <v>16-17 Annual</v>
      </c>
      <c r="C118" s="92">
        <v>0</v>
      </c>
      <c r="D118" s="97">
        <v>0</v>
      </c>
    </row>
    <row r="119" spans="1:4" ht="13.5" thickBot="1" x14ac:dyDescent="0.25">
      <c r="A119" s="27" t="s">
        <v>143</v>
      </c>
      <c r="B119" s="256">
        <f>SUM(B117:B118)</f>
        <v>0</v>
      </c>
      <c r="C119" s="256">
        <f>SUM(C117:C118)</f>
        <v>0</v>
      </c>
      <c r="D119" s="257">
        <f>SUM(D117:D118)</f>
        <v>0</v>
      </c>
    </row>
    <row r="120" spans="1:4" ht="25.5" x14ac:dyDescent="0.2">
      <c r="A120" s="81" t="s">
        <v>33</v>
      </c>
      <c r="B120" s="122" t="str">
        <f>INDEX(Data!CH$2:CH$426,Data!$A$1)</f>
        <v>16-17 Annual</v>
      </c>
      <c r="C120" s="93">
        <v>0</v>
      </c>
      <c r="D120" s="98">
        <v>0</v>
      </c>
    </row>
    <row r="121" spans="1:4" s="131" customFormat="1" x14ac:dyDescent="0.2">
      <c r="A121" s="29" t="s">
        <v>198</v>
      </c>
      <c r="B121" s="122" t="str">
        <f>INDEX(Data!CI$2:CI$426,Data!$A$1)</f>
        <v>16-17 Annual</v>
      </c>
      <c r="C121" s="122">
        <v>0</v>
      </c>
      <c r="D121" s="123">
        <v>0</v>
      </c>
    </row>
    <row r="122" spans="1:4" x14ac:dyDescent="0.2">
      <c r="A122" s="3" t="s">
        <v>199</v>
      </c>
      <c r="B122" s="122" t="str">
        <f>INDEX(Data!CJ$2:CJ$426,Data!$A$1)</f>
        <v>16-17 Annual</v>
      </c>
      <c r="C122" s="71">
        <v>0</v>
      </c>
      <c r="D122" s="96">
        <v>0</v>
      </c>
    </row>
    <row r="123" spans="1:4" x14ac:dyDescent="0.2">
      <c r="A123" s="3" t="s">
        <v>25</v>
      </c>
      <c r="B123" s="122" t="str">
        <f>INDEX(Data!CK$2:CK$426,Data!$A$1)</f>
        <v>16-17 Annual</v>
      </c>
      <c r="C123" s="71">
        <v>0</v>
      </c>
      <c r="D123" s="96">
        <v>0</v>
      </c>
    </row>
    <row r="124" spans="1:4" ht="13.5" thickBot="1" x14ac:dyDescent="0.25">
      <c r="A124" s="28" t="s">
        <v>24</v>
      </c>
      <c r="B124" s="122" t="str">
        <f>INDEX(Data!CL$2:CL$426,Data!$A$1)</f>
        <v>16-17 Annual</v>
      </c>
      <c r="C124" s="92">
        <v>0</v>
      </c>
      <c r="D124" s="97">
        <v>0</v>
      </c>
    </row>
    <row r="125" spans="1:4" ht="13.5" thickBot="1" x14ac:dyDescent="0.25">
      <c r="A125" s="27" t="s">
        <v>144</v>
      </c>
      <c r="B125" s="256">
        <f>SUM(B120:B124)</f>
        <v>0</v>
      </c>
      <c r="C125" s="256">
        <f>SUM(C120:C124)</f>
        <v>0</v>
      </c>
      <c r="D125" s="257">
        <f>SUM(D120:D124)</f>
        <v>0</v>
      </c>
    </row>
    <row r="126" spans="1:4" ht="25.5" x14ac:dyDescent="0.2">
      <c r="A126" s="81" t="s">
        <v>34</v>
      </c>
      <c r="B126" s="122" t="str">
        <f>INDEX(Data!CM$2:CM$426,Data!$A$1)</f>
        <v>16-17 Annual</v>
      </c>
      <c r="C126" s="93">
        <v>0</v>
      </c>
      <c r="D126" s="98">
        <v>0</v>
      </c>
    </row>
    <row r="127" spans="1:4" x14ac:dyDescent="0.2">
      <c r="A127" s="3" t="s">
        <v>26</v>
      </c>
      <c r="B127" s="122" t="str">
        <f>INDEX(Data!CN$2:CN$426,Data!$A$1)</f>
        <v>16-17 Annual</v>
      </c>
      <c r="C127" s="71">
        <v>0</v>
      </c>
      <c r="D127" s="96">
        <v>0</v>
      </c>
    </row>
    <row r="128" spans="1:4" x14ac:dyDescent="0.2">
      <c r="A128" s="3" t="s">
        <v>27</v>
      </c>
      <c r="B128" s="122" t="str">
        <f>INDEX(Data!CO$2:CO$426,Data!$A$1)</f>
        <v>16-17 Annual</v>
      </c>
      <c r="C128" s="71">
        <v>0</v>
      </c>
      <c r="D128" s="96">
        <v>0</v>
      </c>
    </row>
    <row r="129" spans="1:4" x14ac:dyDescent="0.2">
      <c r="A129" s="3" t="s">
        <v>28</v>
      </c>
      <c r="B129" s="122" t="str">
        <f>INDEX(Data!CP$2:CP$426,Data!$A$1)</f>
        <v>16-17 Annual</v>
      </c>
      <c r="C129" s="71">
        <v>0</v>
      </c>
      <c r="D129" s="96">
        <v>0</v>
      </c>
    </row>
    <row r="130" spans="1:4" x14ac:dyDescent="0.2">
      <c r="A130" s="28" t="s">
        <v>257</v>
      </c>
      <c r="B130" s="122" t="str">
        <f>INDEX(Data!CQ$2:CQ$426,Data!$A$1)</f>
        <v>16-17 Annual</v>
      </c>
      <c r="C130" s="92">
        <v>0</v>
      </c>
      <c r="D130" s="97">
        <v>0</v>
      </c>
    </row>
    <row r="131" spans="1:4" ht="13.5" thickBot="1" x14ac:dyDescent="0.25">
      <c r="A131" s="28" t="s">
        <v>31</v>
      </c>
      <c r="B131" s="122" t="str">
        <f>INDEX(Data!CR$2:CR$426,Data!$A$1)</f>
        <v>16-17 Annual</v>
      </c>
      <c r="C131" s="92">
        <v>0</v>
      </c>
      <c r="D131" s="97">
        <v>0</v>
      </c>
    </row>
    <row r="132" spans="1:4" ht="13.5" thickBot="1" x14ac:dyDescent="0.25">
      <c r="A132" s="27" t="s">
        <v>145</v>
      </c>
      <c r="B132" s="256">
        <f>SUM(B126:B131)</f>
        <v>0</v>
      </c>
      <c r="C132" s="256">
        <f>SUM(C126:C131)</f>
        <v>0</v>
      </c>
      <c r="D132" s="257">
        <f>SUM(D126:D131)</f>
        <v>0</v>
      </c>
    </row>
    <row r="133" spans="1:4" ht="25.5" x14ac:dyDescent="0.2">
      <c r="A133" s="307" t="s">
        <v>876</v>
      </c>
      <c r="B133" s="122" t="str">
        <f>INDEX(Data!CS$2:CS$426,Data!$A$1)</f>
        <v>16-17 Annual</v>
      </c>
      <c r="C133" s="199">
        <v>0</v>
      </c>
      <c r="D133" s="246">
        <v>0</v>
      </c>
    </row>
    <row r="134" spans="1:4" x14ac:dyDescent="0.2">
      <c r="A134" s="3" t="s">
        <v>36</v>
      </c>
      <c r="B134" s="122" t="str">
        <f>INDEX(Data!CT$2:CT$426,Data!$A$1)</f>
        <v>16-17 Annual</v>
      </c>
      <c r="C134" s="71">
        <v>0</v>
      </c>
      <c r="D134" s="96">
        <v>0</v>
      </c>
    </row>
    <row r="135" spans="1:4" x14ac:dyDescent="0.2">
      <c r="A135" s="3" t="s">
        <v>37</v>
      </c>
      <c r="B135" s="122" t="str">
        <f>INDEX(Data!CU$2:CU$426,Data!$A$1)</f>
        <v>16-17 Annual</v>
      </c>
      <c r="C135" s="71">
        <v>0</v>
      </c>
      <c r="D135" s="96">
        <v>0</v>
      </c>
    </row>
    <row r="136" spans="1:4" x14ac:dyDescent="0.2">
      <c r="A136" s="3" t="s">
        <v>38</v>
      </c>
      <c r="B136" s="122" t="str">
        <f>INDEX(Data!CV$2:CV$426,Data!$A$1)</f>
        <v>16-17 Annual</v>
      </c>
      <c r="C136" s="71">
        <v>0</v>
      </c>
      <c r="D136" s="96">
        <v>0</v>
      </c>
    </row>
    <row r="137" spans="1:4" x14ac:dyDescent="0.2">
      <c r="A137" s="3" t="s">
        <v>39</v>
      </c>
      <c r="B137" s="122" t="str">
        <f>INDEX(Data!CW$2:CW$426,Data!$A$1)</f>
        <v>16-17 Annual</v>
      </c>
      <c r="C137" s="92">
        <v>0</v>
      </c>
      <c r="D137" s="97">
        <v>0</v>
      </c>
    </row>
    <row r="138" spans="1:4" x14ac:dyDescent="0.2">
      <c r="A138" s="3" t="s">
        <v>40</v>
      </c>
      <c r="B138" s="122" t="str">
        <f>INDEX(Data!CX$2:CX$426,Data!$A$1)</f>
        <v>16-17 Annual</v>
      </c>
      <c r="C138" s="71">
        <v>0</v>
      </c>
      <c r="D138" s="96">
        <v>0</v>
      </c>
    </row>
    <row r="139" spans="1:4" ht="13.5" thickBot="1" x14ac:dyDescent="0.25">
      <c r="A139" s="28" t="s">
        <v>41</v>
      </c>
      <c r="B139" s="122" t="str">
        <f>INDEX(Data!CY$2:CY$426,Data!$A$1)</f>
        <v>16-17 Annual</v>
      </c>
      <c r="C139" s="92">
        <v>0</v>
      </c>
      <c r="D139" s="97">
        <v>0</v>
      </c>
    </row>
    <row r="140" spans="1:4" ht="13.5" thickBot="1" x14ac:dyDescent="0.25">
      <c r="A140" s="27" t="s">
        <v>146</v>
      </c>
      <c r="B140" s="256">
        <f>SUM(B133:B139)</f>
        <v>0</v>
      </c>
      <c r="C140" s="256">
        <f>SUM(C133:C139)</f>
        <v>0</v>
      </c>
      <c r="D140" s="257">
        <f>SUM(D133:D139)</f>
        <v>0</v>
      </c>
    </row>
    <row r="141" spans="1:4" x14ac:dyDescent="0.2">
      <c r="A141" s="81" t="s">
        <v>253</v>
      </c>
      <c r="B141" s="122"/>
      <c r="C141" s="71">
        <v>0</v>
      </c>
      <c r="D141" s="96">
        <v>0</v>
      </c>
    </row>
    <row r="142" spans="1:4" x14ac:dyDescent="0.2">
      <c r="A142" s="3" t="s">
        <v>42</v>
      </c>
      <c r="B142" s="122" t="str">
        <f>INDEX(Data!CZ$2:CZ$426,Data!$A$1)</f>
        <v>16-17 Annual</v>
      </c>
      <c r="C142" s="92">
        <v>0</v>
      </c>
      <c r="D142" s="97">
        <v>0</v>
      </c>
    </row>
    <row r="143" spans="1:4" ht="13.5" thickBot="1" x14ac:dyDescent="0.25">
      <c r="A143" s="3" t="s">
        <v>43</v>
      </c>
      <c r="B143" s="122" t="str">
        <f>INDEX(Data!DA$2:DA$426,Data!$A$1)</f>
        <v>16-17 Annual</v>
      </c>
      <c r="C143" s="71">
        <v>0</v>
      </c>
      <c r="D143" s="96">
        <v>0</v>
      </c>
    </row>
    <row r="144" spans="1:4" ht="13.5" thickBot="1" x14ac:dyDescent="0.25">
      <c r="A144" s="27" t="s">
        <v>147</v>
      </c>
      <c r="B144" s="256">
        <f>SUM(B141:B143)</f>
        <v>0</v>
      </c>
      <c r="C144" s="256">
        <f>SUM(C141:C143)</f>
        <v>0</v>
      </c>
      <c r="D144" s="257">
        <f>SUM(D141:D143)</f>
        <v>0</v>
      </c>
    </row>
    <row r="145" spans="1:4" ht="25.5" x14ac:dyDescent="0.2">
      <c r="A145" s="81" t="s">
        <v>48</v>
      </c>
      <c r="B145" s="122" t="str">
        <f>INDEX(Data!DB$2:DB$426,Data!$A$1)</f>
        <v>16-17 Annual</v>
      </c>
      <c r="C145" s="71">
        <v>0</v>
      </c>
      <c r="D145" s="96">
        <v>0</v>
      </c>
    </row>
    <row r="146" spans="1:4" x14ac:dyDescent="0.2">
      <c r="A146" s="3" t="s">
        <v>44</v>
      </c>
      <c r="B146" s="122" t="str">
        <f>INDEX(Data!DC$2:DC$426,Data!$A$1)</f>
        <v>16-17 Annual</v>
      </c>
      <c r="C146" s="92">
        <v>0</v>
      </c>
      <c r="D146" s="97">
        <v>0</v>
      </c>
    </row>
    <row r="147" spans="1:4" ht="13.5" thickBot="1" x14ac:dyDescent="0.25">
      <c r="A147" s="28" t="s">
        <v>46</v>
      </c>
      <c r="B147" s="122" t="str">
        <f>INDEX(Data!DD$2:DD$426,Data!$A$1)</f>
        <v>16-17 Annual</v>
      </c>
      <c r="C147" s="92">
        <v>0</v>
      </c>
      <c r="D147" s="97">
        <v>0</v>
      </c>
    </row>
    <row r="148" spans="1:4" ht="13.5" thickBot="1" x14ac:dyDescent="0.25">
      <c r="A148" s="27" t="s">
        <v>148</v>
      </c>
      <c r="B148" s="256">
        <f>SUM(B145:B147)</f>
        <v>0</v>
      </c>
      <c r="C148" s="256">
        <f>SUM(C145:C147)</f>
        <v>0</v>
      </c>
      <c r="D148" s="257">
        <f>SUM(D145:D147)</f>
        <v>0</v>
      </c>
    </row>
    <row r="149" spans="1:4" ht="13.5" thickBot="1" x14ac:dyDescent="0.25">
      <c r="A149" s="27" t="s">
        <v>4</v>
      </c>
      <c r="B149" s="256" t="e">
        <f>(B106+B111+B116+B119+B125+B132+B140+B144+B148)</f>
        <v>#VALUE!</v>
      </c>
      <c r="C149" s="256">
        <f>(C106+C111+C116+C119+C125+C132+C140+C144+C148)</f>
        <v>0</v>
      </c>
      <c r="D149" s="257">
        <f>(D106+D111+D116+D119+D125+D132+D140+D144+D148)</f>
        <v>0</v>
      </c>
    </row>
    <row r="150" spans="1:4" x14ac:dyDescent="0.2">
      <c r="A150" s="32" t="s">
        <v>5</v>
      </c>
      <c r="B150" s="258"/>
      <c r="C150" s="258"/>
      <c r="D150" s="259"/>
    </row>
    <row r="151" spans="1:4" ht="25.5" x14ac:dyDescent="0.2">
      <c r="A151" s="6" t="s">
        <v>63</v>
      </c>
      <c r="B151" s="122" t="str">
        <f>INDEX(Data!DE$2:DE$426,Data!$A$1)</f>
        <v>16-17 Annual</v>
      </c>
      <c r="C151" s="71">
        <v>0</v>
      </c>
      <c r="D151" s="96">
        <v>0</v>
      </c>
    </row>
    <row r="152" spans="1:4" x14ac:dyDescent="0.2">
      <c r="A152" s="3" t="s">
        <v>49</v>
      </c>
      <c r="B152" s="122" t="str">
        <f>INDEX(Data!DF$2:DF$426,Data!$A$1)</f>
        <v>16-17 Annual</v>
      </c>
      <c r="C152" s="92">
        <v>0</v>
      </c>
      <c r="D152" s="97">
        <v>0</v>
      </c>
    </row>
    <row r="153" spans="1:4" x14ac:dyDescent="0.2">
      <c r="A153" s="3" t="s">
        <v>50</v>
      </c>
      <c r="B153" s="122" t="str">
        <f>INDEX(Data!DG$2:DG$426,Data!$A$1)</f>
        <v>16-17 Annual</v>
      </c>
      <c r="C153" s="71">
        <v>0</v>
      </c>
      <c r="D153" s="96">
        <v>0</v>
      </c>
    </row>
    <row r="154" spans="1:4" x14ac:dyDescent="0.2">
      <c r="A154" s="3" t="s">
        <v>51</v>
      </c>
      <c r="B154" s="122" t="str">
        <f>INDEX(Data!DH$2:DH$426,Data!$A$1)</f>
        <v>16-17 Annual</v>
      </c>
      <c r="C154" s="71">
        <v>0</v>
      </c>
      <c r="D154" s="96">
        <v>0</v>
      </c>
    </row>
    <row r="155" spans="1:4" x14ac:dyDescent="0.2">
      <c r="A155" s="242" t="s">
        <v>254</v>
      </c>
      <c r="B155" s="122" t="str">
        <f>INDEX(Data!DI$2:DI$426,Data!$A$1)</f>
        <v>16-17 Annual</v>
      </c>
      <c r="C155" s="71"/>
      <c r="D155" s="96"/>
    </row>
    <row r="156" spans="1:4" x14ac:dyDescent="0.2">
      <c r="A156" s="29" t="s">
        <v>153</v>
      </c>
      <c r="B156" s="122" t="str">
        <f>INDEX(Data!DJ$2:DJ$426,Data!$A$1)</f>
        <v>16-17 Annual</v>
      </c>
      <c r="C156" s="71">
        <v>0</v>
      </c>
      <c r="D156" s="96">
        <v>0</v>
      </c>
    </row>
    <row r="157" spans="1:4" ht="13.5" thickBot="1" x14ac:dyDescent="0.25">
      <c r="A157" s="28" t="s">
        <v>52</v>
      </c>
      <c r="B157" s="122" t="str">
        <f>INDEX(Data!DK$2:DK$426,Data!$A$1)</f>
        <v>16-17 Annual</v>
      </c>
      <c r="C157" s="92">
        <v>0</v>
      </c>
      <c r="D157" s="97">
        <v>0</v>
      </c>
    </row>
    <row r="158" spans="1:4" ht="13.5" thickBot="1" x14ac:dyDescent="0.25">
      <c r="A158" s="27" t="s">
        <v>149</v>
      </c>
      <c r="B158" s="256">
        <f>SUM(B151:B157)</f>
        <v>0</v>
      </c>
      <c r="C158" s="256">
        <f>SUM(C151:C157)</f>
        <v>0</v>
      </c>
      <c r="D158" s="257">
        <f>SUM(D151:D157)</f>
        <v>0</v>
      </c>
    </row>
    <row r="159" spans="1:4" ht="25.5" x14ac:dyDescent="0.2">
      <c r="A159" s="81" t="s">
        <v>64</v>
      </c>
      <c r="B159" s="122" t="str">
        <f>INDEX(Data!DL$2:DL$426,Data!$A$1)</f>
        <v>16-17 Annual</v>
      </c>
      <c r="C159" s="71">
        <v>0</v>
      </c>
      <c r="D159" s="96">
        <v>0</v>
      </c>
    </row>
    <row r="160" spans="1:4" x14ac:dyDescent="0.2">
      <c r="A160" s="3" t="s">
        <v>53</v>
      </c>
      <c r="B160" s="122" t="str">
        <f>INDEX(Data!DM$2:DM$426,Data!$A$1)</f>
        <v>16-17 Annual</v>
      </c>
      <c r="C160" s="92">
        <v>0</v>
      </c>
      <c r="D160" s="97">
        <v>0</v>
      </c>
    </row>
    <row r="161" spans="1:4" x14ac:dyDescent="0.2">
      <c r="A161" s="3" t="s">
        <v>54</v>
      </c>
      <c r="B161" s="122" t="str">
        <f>INDEX(Data!DN$2:DN$426,Data!$A$1)</f>
        <v>16-17 Annual</v>
      </c>
      <c r="C161" s="71">
        <v>0</v>
      </c>
      <c r="D161" s="96">
        <v>0</v>
      </c>
    </row>
    <row r="162" spans="1:4" x14ac:dyDescent="0.2">
      <c r="A162" s="3" t="s">
        <v>55</v>
      </c>
      <c r="B162" s="122" t="str">
        <f>INDEX(Data!DO$2:DO$426,Data!$A$1)</f>
        <v>16-17 Annual</v>
      </c>
      <c r="C162" s="92">
        <v>0</v>
      </c>
      <c r="D162" s="97">
        <v>0</v>
      </c>
    </row>
    <row r="163" spans="1:4" x14ac:dyDescent="0.2">
      <c r="A163" s="3" t="s">
        <v>56</v>
      </c>
      <c r="B163" s="122" t="str">
        <f>INDEX(Data!DP$2:DP$426,Data!$A$1)</f>
        <v>16-17 Annual</v>
      </c>
      <c r="C163" s="71">
        <v>0</v>
      </c>
      <c r="D163" s="96">
        <v>0</v>
      </c>
    </row>
    <row r="164" spans="1:4" x14ac:dyDescent="0.2">
      <c r="A164" s="3" t="s">
        <v>57</v>
      </c>
      <c r="B164" s="122" t="str">
        <f>INDEX(Data!DQ$2:DQ$426,Data!$A$1)</f>
        <v>16-17 Annual</v>
      </c>
      <c r="C164" s="71">
        <v>0</v>
      </c>
      <c r="D164" s="96">
        <v>0</v>
      </c>
    </row>
    <row r="165" spans="1:4" x14ac:dyDescent="0.2">
      <c r="A165" s="3" t="s">
        <v>58</v>
      </c>
      <c r="B165" s="122" t="str">
        <f>INDEX(Data!DR$2:DR$426,Data!$A$1)</f>
        <v>16-17 Annual</v>
      </c>
      <c r="C165" s="92">
        <v>0</v>
      </c>
      <c r="D165" s="97">
        <v>0</v>
      </c>
    </row>
    <row r="166" spans="1:4" x14ac:dyDescent="0.2">
      <c r="A166" s="3" t="s">
        <v>59</v>
      </c>
      <c r="B166" s="122" t="str">
        <f>INDEX(Data!DS$2:DS$426,Data!$A$1)</f>
        <v>16-17 Annual</v>
      </c>
      <c r="C166" s="71">
        <v>0</v>
      </c>
      <c r="D166" s="96">
        <v>0</v>
      </c>
    </row>
    <row r="167" spans="1:4" ht="13.5" thickBot="1" x14ac:dyDescent="0.25">
      <c r="A167" s="28" t="s">
        <v>60</v>
      </c>
      <c r="B167" s="122" t="str">
        <f>INDEX(Data!DT$2:DT$426,Data!$A$1)</f>
        <v>16-17 Annual</v>
      </c>
      <c r="C167" s="92">
        <v>0</v>
      </c>
      <c r="D167" s="97">
        <v>0</v>
      </c>
    </row>
    <row r="168" spans="1:4" ht="13.5" thickBot="1" x14ac:dyDescent="0.25">
      <c r="A168" s="27" t="s">
        <v>150</v>
      </c>
      <c r="B168" s="256">
        <f>SUM(B159:B167)</f>
        <v>0</v>
      </c>
      <c r="C168" s="256">
        <f>SUM(C159:C167)</f>
        <v>0</v>
      </c>
      <c r="D168" s="257">
        <f>SUM(D159:D167)</f>
        <v>0</v>
      </c>
    </row>
    <row r="169" spans="1:4" ht="25.5" x14ac:dyDescent="0.2">
      <c r="A169" s="132" t="s">
        <v>197</v>
      </c>
      <c r="B169" s="254" t="e">
        <f>'Initial Data'!B29+'Initial Data'!C29</f>
        <v>#VALUE!</v>
      </c>
      <c r="C169" s="254">
        <f>'Initial Data'!E29+'Initial Data'!F29</f>
        <v>0</v>
      </c>
      <c r="D169" s="254">
        <f>'Initial Data'!H29+'Initial Data'!I29</f>
        <v>0</v>
      </c>
    </row>
    <row r="170" spans="1:4" x14ac:dyDescent="0.2">
      <c r="A170" s="29" t="s">
        <v>61</v>
      </c>
      <c r="B170" s="122" t="str">
        <f>INDEX(Data!DV$2:DV$426,Data!$A$1)</f>
        <v>16-17 Annual</v>
      </c>
      <c r="C170" s="122">
        <v>0</v>
      </c>
      <c r="D170" s="123">
        <v>0</v>
      </c>
    </row>
    <row r="171" spans="1:4" ht="13.5" thickBot="1" x14ac:dyDescent="0.25">
      <c r="A171" s="124" t="s">
        <v>62</v>
      </c>
      <c r="B171" s="122" t="str">
        <f>INDEX(Data!DW$2:DW$426,Data!$A$1)</f>
        <v>16-17 Annual</v>
      </c>
      <c r="C171" s="125">
        <v>0</v>
      </c>
      <c r="D171" s="126">
        <v>0</v>
      </c>
    </row>
    <row r="172" spans="1:4" ht="13.5" thickBot="1" x14ac:dyDescent="0.25">
      <c r="A172" s="127" t="s">
        <v>151</v>
      </c>
      <c r="B172" s="250" t="e">
        <f>SUM(B169:B171)</f>
        <v>#VALUE!</v>
      </c>
      <c r="C172" s="250">
        <f>SUM(C169:C171)</f>
        <v>0</v>
      </c>
      <c r="D172" s="251">
        <f>SUM(D169:D171)</f>
        <v>0</v>
      </c>
    </row>
    <row r="173" spans="1:4" ht="13.5" thickBot="1" x14ac:dyDescent="0.25">
      <c r="A173" s="164" t="s">
        <v>232</v>
      </c>
      <c r="B173" s="321" t="e">
        <f>SUM(B158+B168+B172)</f>
        <v>#VALUE!</v>
      </c>
      <c r="C173" s="321">
        <f>SUM(C158+C168+C172)</f>
        <v>0</v>
      </c>
      <c r="D173" s="322">
        <f>SUM(D158+D168+D172)</f>
        <v>0</v>
      </c>
    </row>
    <row r="174" spans="1:4" x14ac:dyDescent="0.2">
      <c r="A174" s="314"/>
      <c r="B174" s="312"/>
      <c r="C174" s="312"/>
      <c r="D174" s="313"/>
    </row>
    <row r="175" spans="1:4" ht="13.5" thickBot="1" x14ac:dyDescent="0.25">
      <c r="A175" s="315"/>
      <c r="B175" s="269"/>
      <c r="C175" s="269"/>
      <c r="D175" s="270"/>
    </row>
    <row r="176" spans="1:4" x14ac:dyDescent="0.2">
      <c r="A176" s="294" t="s">
        <v>193</v>
      </c>
      <c r="B176" s="267" t="s">
        <v>23</v>
      </c>
      <c r="C176" s="267" t="s">
        <v>23</v>
      </c>
      <c r="D176" s="268" t="s">
        <v>23</v>
      </c>
    </row>
    <row r="177" spans="1:5" ht="13.5" thickBot="1" x14ac:dyDescent="0.25">
      <c r="A177" s="29" t="s">
        <v>68</v>
      </c>
      <c r="B177" s="122" t="str">
        <f>INDEX(Data!ED$2:ED$426,Data!$A$1)</f>
        <v>16-17 Annual</v>
      </c>
      <c r="C177" s="248" t="e">
        <f>B178</f>
        <v>#VALUE!</v>
      </c>
      <c r="D177" s="249" t="e">
        <f>C178</f>
        <v>#VALUE!</v>
      </c>
    </row>
    <row r="178" spans="1:5" ht="13.5" thickBot="1" x14ac:dyDescent="0.25">
      <c r="A178" s="127" t="s">
        <v>154</v>
      </c>
      <c r="B178" s="250" t="e">
        <f>(B177+B179-B186)</f>
        <v>#VALUE!</v>
      </c>
      <c r="C178" s="250" t="e">
        <f>(C177+C179-C186)</f>
        <v>#VALUE!</v>
      </c>
      <c r="D178" s="251" t="e">
        <f>(D177+D179-D186)</f>
        <v>#VALUE!</v>
      </c>
    </row>
    <row r="179" spans="1:5" ht="13.5" thickBot="1" x14ac:dyDescent="0.25">
      <c r="A179" s="127" t="s">
        <v>4</v>
      </c>
      <c r="B179" s="136" t="str">
        <f>INDEX(Data!EF$2:EF$426,Data!$A$1)</f>
        <v>16-17 Annual</v>
      </c>
      <c r="C179" s="136">
        <v>0</v>
      </c>
      <c r="D179" s="137">
        <v>0</v>
      </c>
    </row>
    <row r="180" spans="1:5" x14ac:dyDescent="0.2">
      <c r="A180" s="138" t="s">
        <v>70</v>
      </c>
      <c r="B180" s="139" t="str">
        <f>INDEX(Data!EG$2:EG$426,Data!$A$1)</f>
        <v>16-17 Annual</v>
      </c>
      <c r="C180" s="139">
        <v>0</v>
      </c>
      <c r="D180" s="140">
        <v>0</v>
      </c>
    </row>
    <row r="181" spans="1:5" x14ac:dyDescent="0.2">
      <c r="A181" s="29" t="s">
        <v>71</v>
      </c>
      <c r="B181" s="122" t="str">
        <f>INDEX(Data!EH$2:EH$426,Data!$A$1)</f>
        <v>16-17 Annual</v>
      </c>
      <c r="C181" s="122">
        <v>0</v>
      </c>
      <c r="D181" s="123">
        <v>0</v>
      </c>
    </row>
    <row r="182" spans="1:5" x14ac:dyDescent="0.2">
      <c r="A182" s="124" t="s">
        <v>72</v>
      </c>
      <c r="B182" s="122" t="str">
        <f>INDEX(Data!EI$2:EI$426,Data!$A$1)</f>
        <v>16-17 Annual</v>
      </c>
      <c r="C182" s="125">
        <v>0</v>
      </c>
      <c r="D182" s="126">
        <v>0</v>
      </c>
    </row>
    <row r="183" spans="1:5" x14ac:dyDescent="0.2">
      <c r="A183" s="124" t="s">
        <v>220</v>
      </c>
      <c r="B183" s="122" t="str">
        <f>INDEX(Data!EJ$2:EJ$426,Data!$A$1)</f>
        <v>16-17 Annual</v>
      </c>
      <c r="C183" s="125">
        <v>0</v>
      </c>
      <c r="D183" s="126">
        <v>0</v>
      </c>
    </row>
    <row r="184" spans="1:5" x14ac:dyDescent="0.2">
      <c r="A184" s="29" t="s">
        <v>228</v>
      </c>
      <c r="B184" s="122" t="str">
        <f>INDEX(Data!EK$2:EK$426,Data!$A$1)</f>
        <v>16-17 Annual</v>
      </c>
      <c r="C184" s="125">
        <v>0</v>
      </c>
      <c r="D184" s="126">
        <v>0</v>
      </c>
    </row>
    <row r="185" spans="1:5" ht="13.5" thickBot="1" x14ac:dyDescent="0.25">
      <c r="A185" s="28" t="s">
        <v>67</v>
      </c>
      <c r="B185" s="122" t="str">
        <f>INDEX(Data!EL$2:EL$426,Data!$A$1)</f>
        <v>16-17 Annual</v>
      </c>
      <c r="C185" s="122">
        <v>0</v>
      </c>
      <c r="D185" s="123">
        <v>0</v>
      </c>
    </row>
    <row r="186" spans="1:5" ht="13.5" thickBot="1" x14ac:dyDescent="0.25">
      <c r="A186" s="127" t="s">
        <v>9</v>
      </c>
      <c r="B186" s="250">
        <f>SUM(B180:B185)</f>
        <v>0</v>
      </c>
      <c r="C186" s="250">
        <f>SUM(C180:C185)</f>
        <v>0</v>
      </c>
      <c r="D186" s="251">
        <f>SUM(D180:D185)</f>
        <v>0</v>
      </c>
    </row>
    <row r="187" spans="1:5" ht="13.5" thickBot="1" x14ac:dyDescent="0.25">
      <c r="A187" s="141" t="s">
        <v>73</v>
      </c>
      <c r="B187" s="136" t="str">
        <f>INDEX(Data!EM$2:EM$426,Data!$A$1)</f>
        <v>16-17 Annual</v>
      </c>
      <c r="C187" s="142">
        <v>0</v>
      </c>
      <c r="D187" s="143">
        <v>0</v>
      </c>
      <c r="E187" s="87"/>
    </row>
    <row r="188" spans="1:5" x14ac:dyDescent="0.2">
      <c r="A188" s="35"/>
      <c r="B188" s="271"/>
      <c r="C188" s="271"/>
      <c r="D188" s="271"/>
      <c r="E188" s="16"/>
    </row>
    <row r="189" spans="1:5" ht="13.5" thickBot="1" x14ac:dyDescent="0.25">
      <c r="A189" s="35"/>
      <c r="B189" s="260"/>
      <c r="C189" s="260"/>
      <c r="D189" s="260"/>
    </row>
    <row r="190" spans="1:5" x14ac:dyDescent="0.2">
      <c r="A190" s="294" t="s">
        <v>229</v>
      </c>
      <c r="B190" s="261" t="s">
        <v>23</v>
      </c>
      <c r="C190" s="261" t="s">
        <v>23</v>
      </c>
      <c r="D190" s="262" t="s">
        <v>23</v>
      </c>
    </row>
    <row r="191" spans="1:5" ht="13.5" thickBot="1" x14ac:dyDescent="0.25">
      <c r="A191" s="29" t="s">
        <v>68</v>
      </c>
      <c r="B191" s="122" t="str">
        <f>INDEX(Data!EN$2:EN$426,Data!$A$1)</f>
        <v>16-17 Annual</v>
      </c>
      <c r="C191" s="248" t="e">
        <f>B192</f>
        <v>#VALUE!</v>
      </c>
      <c r="D191" s="249" t="e">
        <f>C192</f>
        <v>#VALUE!</v>
      </c>
    </row>
    <row r="192" spans="1:5" ht="13.5" thickBot="1" x14ac:dyDescent="0.25">
      <c r="A192" s="27" t="s">
        <v>69</v>
      </c>
      <c r="B192" s="256" t="e">
        <f>(B191+B193-B198)</f>
        <v>#VALUE!</v>
      </c>
      <c r="C192" s="256" t="e">
        <f>(C191+C193-C198)</f>
        <v>#VALUE!</v>
      </c>
      <c r="D192" s="257" t="e">
        <f>(D191+D193-D198)</f>
        <v>#VALUE!</v>
      </c>
    </row>
    <row r="193" spans="1:5" ht="13.5" thickBot="1" x14ac:dyDescent="0.25">
      <c r="A193" s="27" t="s">
        <v>4</v>
      </c>
      <c r="B193" s="297" t="str">
        <f>INDEX(Data!EP$2:EP$426,Data!$A$1)</f>
        <v>16-17 Annual</v>
      </c>
      <c r="C193" s="94">
        <v>0</v>
      </c>
      <c r="D193" s="99">
        <v>0</v>
      </c>
    </row>
    <row r="194" spans="1:5" x14ac:dyDescent="0.2">
      <c r="A194" s="26" t="s">
        <v>74</v>
      </c>
      <c r="B194" s="139" t="str">
        <f>INDEX(Data!EQ$2:EQ$426,Data!$A$1)</f>
        <v>16-17 Annual</v>
      </c>
      <c r="C194" s="93">
        <v>0</v>
      </c>
      <c r="D194" s="98">
        <v>0</v>
      </c>
    </row>
    <row r="195" spans="1:5" x14ac:dyDescent="0.2">
      <c r="A195" s="3" t="s">
        <v>75</v>
      </c>
      <c r="B195" s="122" t="str">
        <f>INDEX(Data!ER$2:ER$426,Data!$A$1)</f>
        <v>16-17 Annual</v>
      </c>
      <c r="C195" s="71">
        <v>0</v>
      </c>
      <c r="D195" s="96">
        <v>0</v>
      </c>
    </row>
    <row r="196" spans="1:5" x14ac:dyDescent="0.2">
      <c r="A196" s="29" t="s">
        <v>80</v>
      </c>
      <c r="B196" s="122" t="str">
        <f>INDEX(Data!ES$2:ES$426,Data!$A$1)</f>
        <v>16-17 Annual</v>
      </c>
      <c r="C196" s="122">
        <v>0</v>
      </c>
      <c r="D196" s="123">
        <v>0</v>
      </c>
    </row>
    <row r="197" spans="1:5" ht="13.5" thickBot="1" x14ac:dyDescent="0.25">
      <c r="A197" s="124" t="s">
        <v>76</v>
      </c>
      <c r="B197" s="122" t="str">
        <f>INDEX(Data!ET$2:ET$426,Data!$A$1)</f>
        <v>16-17 Annual</v>
      </c>
      <c r="C197" s="125">
        <v>0</v>
      </c>
      <c r="D197" s="126">
        <v>0</v>
      </c>
      <c r="E197" s="87"/>
    </row>
    <row r="198" spans="1:5" ht="13.5" thickBot="1" x14ac:dyDescent="0.25">
      <c r="A198" s="127" t="s">
        <v>9</v>
      </c>
      <c r="B198" s="250">
        <f>SUM(B194:B197)</f>
        <v>0</v>
      </c>
      <c r="C198" s="250">
        <f>SUM(C194:C197)</f>
        <v>0</v>
      </c>
      <c r="D198" s="251">
        <f>SUM(D194:D197)</f>
        <v>0</v>
      </c>
      <c r="E198" s="16"/>
    </row>
    <row r="199" spans="1:5" x14ac:dyDescent="0.2">
      <c r="A199" s="35"/>
      <c r="B199" s="271"/>
      <c r="C199" s="271"/>
      <c r="D199" s="271"/>
    </row>
    <row r="200" spans="1:5" ht="13.5" thickBot="1" x14ac:dyDescent="0.25">
      <c r="A200" s="35"/>
      <c r="B200" s="271"/>
      <c r="C200" s="271"/>
      <c r="D200" s="271"/>
    </row>
    <row r="201" spans="1:5" x14ac:dyDescent="0.2">
      <c r="A201" s="294" t="s">
        <v>77</v>
      </c>
      <c r="B201" s="261" t="s">
        <v>23</v>
      </c>
      <c r="C201" s="261" t="s">
        <v>23</v>
      </c>
      <c r="D201" s="262" t="s">
        <v>23</v>
      </c>
    </row>
    <row r="202" spans="1:5" ht="13.5" thickBot="1" x14ac:dyDescent="0.25">
      <c r="A202" s="29" t="s">
        <v>68</v>
      </c>
      <c r="B202" s="122" t="str">
        <f>INDEX(Data!EU$2:EU$426,Data!$A$1)</f>
        <v>16-17 Annual</v>
      </c>
      <c r="C202" s="254" t="e">
        <f>B203</f>
        <v>#VALUE!</v>
      </c>
      <c r="D202" s="249" t="e">
        <f>C203</f>
        <v>#VALUE!</v>
      </c>
    </row>
    <row r="203" spans="1:5" ht="13.5" thickBot="1" x14ac:dyDescent="0.25">
      <c r="A203" s="127" t="s">
        <v>156</v>
      </c>
      <c r="B203" s="250" t="e">
        <f>(B202+B204-B207)</f>
        <v>#VALUE!</v>
      </c>
      <c r="C203" s="250" t="e">
        <f>(C202+C204-C207)</f>
        <v>#VALUE!</v>
      </c>
      <c r="D203" s="251" t="e">
        <f>(D202+D204-D207)</f>
        <v>#VALUE!</v>
      </c>
    </row>
    <row r="204" spans="1:5" ht="13.5" thickBot="1" x14ac:dyDescent="0.25">
      <c r="A204" s="27" t="s">
        <v>4</v>
      </c>
      <c r="B204" s="122" t="str">
        <f>INDEX(Data!EW$2:EW$426,Data!$A$1)</f>
        <v>16-17 Annual</v>
      </c>
      <c r="C204" s="94">
        <v>0</v>
      </c>
      <c r="D204" s="99">
        <v>0</v>
      </c>
    </row>
    <row r="205" spans="1:5" x14ac:dyDescent="0.2">
      <c r="A205" s="26" t="s">
        <v>75</v>
      </c>
      <c r="B205" s="122" t="str">
        <f>INDEX(Data!EX$2:EX$426,Data!$A$1)</f>
        <v>16-17 Annual</v>
      </c>
      <c r="C205" s="93">
        <v>0</v>
      </c>
      <c r="D205" s="98">
        <v>0</v>
      </c>
    </row>
    <row r="206" spans="1:5" ht="13.5" thickBot="1" x14ac:dyDescent="0.25">
      <c r="A206" s="28" t="s">
        <v>76</v>
      </c>
      <c r="B206" s="122" t="str">
        <f>INDEX(Data!EY$2:EY$426,Data!$A$1)</f>
        <v>16-17 Annual</v>
      </c>
      <c r="C206" s="92">
        <v>0</v>
      </c>
      <c r="D206" s="97">
        <v>0</v>
      </c>
      <c r="E206" s="16"/>
    </row>
    <row r="207" spans="1:5" ht="13.5" thickBot="1" x14ac:dyDescent="0.25">
      <c r="A207" s="27" t="s">
        <v>9</v>
      </c>
      <c r="B207" s="256">
        <f>SUM(B205:B206)</f>
        <v>0</v>
      </c>
      <c r="C207" s="256">
        <f>SUM(C205:C206)</f>
        <v>0</v>
      </c>
      <c r="D207" s="257">
        <f>SUM(D205:D206)</f>
        <v>0</v>
      </c>
      <c r="E207" s="87"/>
    </row>
    <row r="208" spans="1:5" x14ac:dyDescent="0.2">
      <c r="A208" s="88"/>
      <c r="B208" s="272"/>
      <c r="C208" s="272"/>
      <c r="D208" s="272"/>
    </row>
    <row r="209" spans="1:5" ht="13.5" thickBot="1" x14ac:dyDescent="0.25">
      <c r="A209" s="88"/>
      <c r="B209" s="273"/>
      <c r="C209" s="273"/>
      <c r="D209" s="273"/>
    </row>
    <row r="210" spans="1:5" x14ac:dyDescent="0.2">
      <c r="A210" s="294" t="s">
        <v>78</v>
      </c>
      <c r="B210" s="261" t="s">
        <v>23</v>
      </c>
      <c r="C210" s="261" t="s">
        <v>23</v>
      </c>
      <c r="D210" s="262" t="s">
        <v>23</v>
      </c>
    </row>
    <row r="211" spans="1:5" ht="13.5" thickBot="1" x14ac:dyDescent="0.25">
      <c r="A211" s="29" t="s">
        <v>68</v>
      </c>
      <c r="B211" s="122" t="str">
        <f>INDEX(Data!EZ$2:EZ$426,Data!$A$1)</f>
        <v>16-17 Annual</v>
      </c>
      <c r="C211" s="254" t="e">
        <f>B212</f>
        <v>#VALUE!</v>
      </c>
      <c r="D211" s="249" t="e">
        <f>C212</f>
        <v>#VALUE!</v>
      </c>
    </row>
    <row r="212" spans="1:5" ht="13.5" thickBot="1" x14ac:dyDescent="0.25">
      <c r="A212" s="127" t="s">
        <v>156</v>
      </c>
      <c r="B212" s="250" t="e">
        <f>(B211+B213-B217)</f>
        <v>#VALUE!</v>
      </c>
      <c r="C212" s="250" t="e">
        <f>(C211+C213-C217)</f>
        <v>#VALUE!</v>
      </c>
      <c r="D212" s="251" t="e">
        <f>(D211+D213-D217)</f>
        <v>#VALUE!</v>
      </c>
    </row>
    <row r="213" spans="1:5" ht="13.5" thickBot="1" x14ac:dyDescent="0.25">
      <c r="A213" s="127" t="s">
        <v>4</v>
      </c>
      <c r="B213" s="122" t="str">
        <f>INDEX(Data!FB$2:FB$426,Data!$A$1)</f>
        <v>16-17 Annual</v>
      </c>
      <c r="C213" s="136">
        <v>0</v>
      </c>
      <c r="D213" s="137">
        <v>0</v>
      </c>
    </row>
    <row r="214" spans="1:5" x14ac:dyDescent="0.2">
      <c r="A214" s="29" t="s">
        <v>75</v>
      </c>
      <c r="B214" s="122" t="str">
        <f>INDEX(Data!FC$2:FC$426,Data!$A$1)</f>
        <v>16-17 Annual</v>
      </c>
      <c r="C214" s="122">
        <v>0</v>
      </c>
      <c r="D214" s="123">
        <v>0</v>
      </c>
    </row>
    <row r="215" spans="1:5" x14ac:dyDescent="0.2">
      <c r="A215" s="29" t="s">
        <v>80</v>
      </c>
      <c r="B215" s="122" t="str">
        <f>INDEX(Data!FD$2:FD$426,Data!$A$1)</f>
        <v>16-17 Annual</v>
      </c>
      <c r="C215" s="122">
        <v>0</v>
      </c>
      <c r="D215" s="123">
        <v>0</v>
      </c>
    </row>
    <row r="216" spans="1:5" ht="13.5" thickBot="1" x14ac:dyDescent="0.25">
      <c r="A216" s="124" t="s">
        <v>76</v>
      </c>
      <c r="B216" s="122" t="str">
        <f>INDEX(Data!FE$2:FE$426,Data!$A$1)</f>
        <v>16-17 Annual</v>
      </c>
      <c r="C216" s="125">
        <v>0</v>
      </c>
      <c r="D216" s="126">
        <v>0</v>
      </c>
      <c r="E216" s="87"/>
    </row>
    <row r="217" spans="1:5" ht="13.5" thickBot="1" x14ac:dyDescent="0.25">
      <c r="A217" s="127" t="s">
        <v>9</v>
      </c>
      <c r="B217" s="250">
        <f>SUM(B214:B216)</f>
        <v>0</v>
      </c>
      <c r="C217" s="250">
        <f>SUM(C214:C216)</f>
        <v>0</v>
      </c>
      <c r="D217" s="251">
        <f>SUM(D214:D216)</f>
        <v>0</v>
      </c>
      <c r="E217" s="16"/>
    </row>
    <row r="218" spans="1:5" x14ac:dyDescent="0.2">
      <c r="A218" s="35"/>
      <c r="B218" s="271"/>
      <c r="C218" s="271"/>
      <c r="D218" s="271"/>
    </row>
    <row r="219" spans="1:5" ht="13.5" thickBot="1" x14ac:dyDescent="0.25">
      <c r="A219" s="35"/>
      <c r="B219" s="260"/>
      <c r="C219" s="260"/>
      <c r="D219" s="260"/>
    </row>
    <row r="220" spans="1:5" ht="25.5" x14ac:dyDescent="0.2">
      <c r="A220" s="295" t="s">
        <v>194</v>
      </c>
      <c r="B220" s="261" t="s">
        <v>23</v>
      </c>
      <c r="C220" s="261" t="s">
        <v>23</v>
      </c>
      <c r="D220" s="262" t="s">
        <v>23</v>
      </c>
    </row>
    <row r="221" spans="1:5" ht="13.5" thickBot="1" x14ac:dyDescent="0.25">
      <c r="A221" s="124" t="s">
        <v>68</v>
      </c>
      <c r="B221" s="122" t="str">
        <f>INDEX(Data!FF$2:FF$426,Data!$A$1)</f>
        <v>16-17 Annual</v>
      </c>
      <c r="C221" s="274" t="e">
        <f>B222</f>
        <v>#VALUE!</v>
      </c>
      <c r="D221" s="275" t="e">
        <f>C222</f>
        <v>#VALUE!</v>
      </c>
    </row>
    <row r="222" spans="1:5" ht="13.5" thickBot="1" x14ac:dyDescent="0.25">
      <c r="A222" s="27" t="s">
        <v>156</v>
      </c>
      <c r="B222" s="256" t="e">
        <f>B221+B223-B227</f>
        <v>#VALUE!</v>
      </c>
      <c r="C222" s="256" t="e">
        <f>C221+C223-C227</f>
        <v>#VALUE!</v>
      </c>
      <c r="D222" s="257" t="e">
        <f>D221+D223-D227</f>
        <v>#VALUE!</v>
      </c>
    </row>
    <row r="223" spans="1:5" ht="13.5" thickBot="1" x14ac:dyDescent="0.25">
      <c r="A223" s="27" t="s">
        <v>4</v>
      </c>
      <c r="B223" s="297" t="str">
        <f>INDEX(Data!FH$2:FH$426,Data!$A$1)</f>
        <v>16-17 Annual</v>
      </c>
      <c r="C223" s="94">
        <v>0</v>
      </c>
      <c r="D223" s="99">
        <v>0</v>
      </c>
    </row>
    <row r="224" spans="1:5" x14ac:dyDescent="0.2">
      <c r="A224" s="26" t="s">
        <v>79</v>
      </c>
      <c r="B224" s="139" t="str">
        <f>INDEX(Data!FI$2:FI$426,Data!$A$1)</f>
        <v>16-17 Annual</v>
      </c>
      <c r="C224" s="93">
        <v>0</v>
      </c>
      <c r="D224" s="98">
        <v>0</v>
      </c>
    </row>
    <row r="225" spans="1:4" x14ac:dyDescent="0.2">
      <c r="A225" s="3" t="s">
        <v>75</v>
      </c>
      <c r="B225" s="122" t="str">
        <f>INDEX(Data!FJ$2:FJ$426,Data!$A$1)</f>
        <v>16-17 Annual</v>
      </c>
      <c r="C225" s="71">
        <v>0</v>
      </c>
      <c r="D225" s="96">
        <v>0</v>
      </c>
    </row>
    <row r="226" spans="1:4" ht="13.5" thickBot="1" x14ac:dyDescent="0.25">
      <c r="A226" s="28" t="s">
        <v>76</v>
      </c>
      <c r="B226" s="122" t="str">
        <f>INDEX(Data!FK$2:FK$426,Data!$A$1)</f>
        <v>16-17 Annual</v>
      </c>
      <c r="C226" s="92">
        <v>0</v>
      </c>
      <c r="D226" s="97">
        <v>0</v>
      </c>
    </row>
    <row r="227" spans="1:4" ht="13.5" thickBot="1" x14ac:dyDescent="0.25">
      <c r="A227" s="27" t="s">
        <v>9</v>
      </c>
      <c r="B227" s="256">
        <f>SUM(B224:B226)</f>
        <v>0</v>
      </c>
      <c r="C227" s="256">
        <f>SUM(C224:C226)</f>
        <v>0</v>
      </c>
      <c r="D227" s="257">
        <f>SUM(D224:D226)</f>
        <v>0</v>
      </c>
    </row>
    <row r="230" spans="1:4" ht="12.75" customHeight="1" x14ac:dyDescent="0.2">
      <c r="A230" s="352" t="s">
        <v>877</v>
      </c>
      <c r="B230" s="352"/>
      <c r="C230" s="352"/>
      <c r="D230" s="352"/>
    </row>
    <row r="231" spans="1:4" x14ac:dyDescent="0.2">
      <c r="A231" s="352"/>
      <c r="B231" s="352"/>
      <c r="C231" s="352"/>
      <c r="D231" s="352"/>
    </row>
    <row r="232" spans="1:4" x14ac:dyDescent="0.2">
      <c r="A232" s="352"/>
      <c r="B232" s="352"/>
      <c r="C232" s="352"/>
      <c r="D232" s="352"/>
    </row>
    <row r="233" spans="1:4" x14ac:dyDescent="0.2">
      <c r="A233" s="352"/>
      <c r="B233" s="352"/>
      <c r="C233" s="352"/>
      <c r="D233" s="352"/>
    </row>
  </sheetData>
  <sheetProtection selectLockedCells="1"/>
  <mergeCells count="7">
    <mergeCell ref="A230:D233"/>
    <mergeCell ref="A1:D1"/>
    <mergeCell ref="A8:D8"/>
    <mergeCell ref="A2:D2"/>
    <mergeCell ref="A3:D3"/>
    <mergeCell ref="A4:D4"/>
    <mergeCell ref="A5:D5"/>
  </mergeCells>
  <phoneticPr fontId="10" type="noConversion"/>
  <dataValidations xWindow="422" yWindow="390" count="1">
    <dataValidation type="whole" operator="notEqual" allowBlank="1" showInputMessage="1" showErrorMessage="1" sqref="C16:D16">
      <formula1>(C11+C14+C15)</formula1>
    </dataValidation>
  </dataValidations>
  <pageMargins left="0.5" right="0.5" top="0.67" bottom="0.38"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0</xdr:col>
                    <xdr:colOff>2305050</xdr:colOff>
                    <xdr:row>4</xdr:row>
                    <xdr:rowOff>152400</xdr:rowOff>
                  </from>
                  <to>
                    <xdr:col>1</xdr:col>
                    <xdr:colOff>914400</xdr:colOff>
                    <xdr:row>6</xdr:row>
                    <xdr:rowOff>28575</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2</xdr:col>
                    <xdr:colOff>95250</xdr:colOff>
                    <xdr:row>4</xdr:row>
                    <xdr:rowOff>142875</xdr:rowOff>
                  </from>
                  <to>
                    <xdr:col>2</xdr:col>
                    <xdr:colOff>685800</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9"/>
  <sheetViews>
    <sheetView zoomScaleNormal="100" workbookViewId="0">
      <selection activeCell="H16" sqref="H16"/>
    </sheetView>
  </sheetViews>
  <sheetFormatPr defaultRowHeight="12.75" x14ac:dyDescent="0.2"/>
  <cols>
    <col min="1" max="1" width="51.28515625" customWidth="1"/>
    <col min="2" max="2" width="17.42578125" style="101" customWidth="1"/>
    <col min="3" max="3" width="15.5703125" style="101" customWidth="1"/>
    <col min="4" max="4" width="15.85546875" style="101" customWidth="1"/>
    <col min="5" max="5" width="10.7109375" customWidth="1"/>
  </cols>
  <sheetData>
    <row r="1" spans="1:4" x14ac:dyDescent="0.2">
      <c r="A1" s="145" t="str">
        <f>'Initial Data'!A1</f>
        <v>Date:  May 2018</v>
      </c>
      <c r="B1" s="146"/>
      <c r="C1" s="146"/>
      <c r="D1" s="146"/>
    </row>
    <row r="2" spans="1:4" x14ac:dyDescent="0.2">
      <c r="A2" s="397" t="s">
        <v>908</v>
      </c>
      <c r="B2" s="398"/>
      <c r="C2" s="398"/>
      <c r="D2" s="398"/>
    </row>
    <row r="3" spans="1:4" x14ac:dyDescent="0.2">
      <c r="A3" s="397" t="s">
        <v>123</v>
      </c>
      <c r="B3" s="398"/>
      <c r="C3" s="398"/>
      <c r="D3" s="398"/>
    </row>
    <row r="4" spans="1:4" x14ac:dyDescent="0.2">
      <c r="A4" s="342"/>
      <c r="B4" s="342"/>
      <c r="C4" s="342"/>
      <c r="D4" s="342"/>
    </row>
    <row r="5" spans="1:4" x14ac:dyDescent="0.2">
      <c r="A5" s="399" t="s">
        <v>124</v>
      </c>
      <c r="B5" s="400"/>
      <c r="C5" s="400"/>
      <c r="D5" s="400"/>
    </row>
    <row r="6" spans="1:4" x14ac:dyDescent="0.2">
      <c r="A6" s="400"/>
      <c r="B6" s="400"/>
      <c r="C6" s="400"/>
      <c r="D6" s="400"/>
    </row>
    <row r="7" spans="1:4" x14ac:dyDescent="0.2">
      <c r="A7" s="400"/>
      <c r="B7" s="400"/>
      <c r="C7" s="400"/>
      <c r="D7" s="400"/>
    </row>
    <row r="8" spans="1:4" ht="13.5" thickBot="1" x14ac:dyDescent="0.25">
      <c r="A8" s="394"/>
      <c r="B8" s="394"/>
      <c r="C8" s="394"/>
      <c r="D8" s="394"/>
    </row>
    <row r="9" spans="1:4" ht="22.5" x14ac:dyDescent="0.2">
      <c r="A9" s="134" t="s">
        <v>81</v>
      </c>
      <c r="B9" s="135" t="str">
        <f>+'Budget Adoption Format'!B9</f>
        <v>Audited 
2016-17</v>
      </c>
      <c r="C9" s="135" t="str">
        <f>+'Budget Adoption Format'!C9</f>
        <v>Unaudited 
2017-18</v>
      </c>
      <c r="D9" s="247" t="str">
        <f>+'Budget Adoption Format'!D9</f>
        <v>Budget 
2018-19</v>
      </c>
    </row>
    <row r="10" spans="1:4" x14ac:dyDescent="0.2">
      <c r="A10" s="29" t="s">
        <v>10</v>
      </c>
      <c r="B10" s="117" t="str">
        <f>'Budget Adoption Format'!B10</f>
        <v>16-17 Annual</v>
      </c>
      <c r="C10" s="117" t="e">
        <f>'Budget Adoption Format'!C10</f>
        <v>#VALUE!</v>
      </c>
      <c r="D10" s="118" t="e">
        <f>'Budget Adoption Format'!D10</f>
        <v>#VALUE!</v>
      </c>
    </row>
    <row r="11" spans="1:4" x14ac:dyDescent="0.2">
      <c r="A11" s="147" t="s">
        <v>11</v>
      </c>
      <c r="B11" s="148" t="e">
        <f>B10+B20-B25</f>
        <v>#VALUE!</v>
      </c>
      <c r="C11" s="148" t="e">
        <f>C10+C20-C25</f>
        <v>#VALUE!</v>
      </c>
      <c r="D11" s="149" t="e">
        <f>D10+D20-D25</f>
        <v>#VALUE!</v>
      </c>
    </row>
    <row r="12" spans="1:4" x14ac:dyDescent="0.2">
      <c r="A12" s="147" t="s">
        <v>2</v>
      </c>
      <c r="B12" s="148"/>
      <c r="C12" s="148"/>
      <c r="D12" s="149"/>
    </row>
    <row r="13" spans="1:4" x14ac:dyDescent="0.2">
      <c r="A13" s="150" t="s">
        <v>195</v>
      </c>
      <c r="B13" s="14">
        <f>'Budget Adoption Format'!$B$18</f>
        <v>0</v>
      </c>
      <c r="C13" s="117">
        <f>'Budget Adoption Format'!$C$18</f>
        <v>0</v>
      </c>
      <c r="D13" s="118">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148"/>
      <c r="C21" s="148"/>
      <c r="D21" s="149"/>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02">
        <f>SUM(B22:B24)</f>
        <v>0</v>
      </c>
      <c r="C25" s="102">
        <f>SUM(C22:C24)</f>
        <v>0</v>
      </c>
      <c r="D25" s="103">
        <f>SUM(D22:D24)</f>
        <v>0</v>
      </c>
    </row>
    <row r="26" spans="1:4" x14ac:dyDescent="0.2">
      <c r="A26" s="382"/>
      <c r="B26" s="382"/>
      <c r="C26" s="382"/>
      <c r="D26" s="382"/>
    </row>
    <row r="27" spans="1:4" ht="13.5" thickBot="1" x14ac:dyDescent="0.25">
      <c r="A27" s="386"/>
      <c r="B27" s="386"/>
      <c r="C27" s="386"/>
      <c r="D27" s="386"/>
    </row>
    <row r="28" spans="1:4" ht="22.5" x14ac:dyDescent="0.2">
      <c r="A28" s="134" t="s">
        <v>91</v>
      </c>
      <c r="B28" s="135" t="str">
        <f>+B9</f>
        <v>Audited 
2016-17</v>
      </c>
      <c r="C28" s="135" t="str">
        <f>+C9</f>
        <v>Unaudited 
2017-18</v>
      </c>
      <c r="D28" s="247" t="str">
        <f>+D9</f>
        <v>Budget 
2018-19</v>
      </c>
    </row>
    <row r="29" spans="1:4" x14ac:dyDescent="0.2">
      <c r="A29" s="29" t="s">
        <v>10</v>
      </c>
      <c r="B29" s="117" t="e">
        <f>'Budget Adoption Format'!$B$93+'Budget Adoption Format'!$B$103</f>
        <v>#VALUE!</v>
      </c>
      <c r="C29" s="117" t="e">
        <f>'Budget Adoption Format'!$C$93+'Budget Adoption Format'!$C$103</f>
        <v>#VALUE!</v>
      </c>
      <c r="D29" s="118" t="e">
        <f>'Budget Adoption Format'!$D$93+'Budget Adoption Format'!$D$103</f>
        <v>#VALUE!</v>
      </c>
    </row>
    <row r="30" spans="1:4" x14ac:dyDescent="0.2">
      <c r="A30" s="147" t="s">
        <v>11</v>
      </c>
      <c r="B30" s="117" t="e">
        <f>SUM(B29+B31-B32)</f>
        <v>#VALUE!</v>
      </c>
      <c r="C30" s="117" t="e">
        <f>SUM(C29+C31-C32)</f>
        <v>#VALUE!</v>
      </c>
      <c r="D30" s="118" t="e">
        <f>SUM(D29+D31-D32)</f>
        <v>#VALUE!</v>
      </c>
    </row>
    <row r="31" spans="1:4" x14ac:dyDescent="0.2">
      <c r="A31" s="147" t="s">
        <v>2</v>
      </c>
      <c r="B31" s="117" t="e">
        <f>'Budget Adoption Format'!$B$95+'Budget Adoption Format'!$B$149</f>
        <v>#VALUE!</v>
      </c>
      <c r="C31" s="117">
        <f>'Budget Adoption Format'!$C$95+'Budget Adoption Format'!$C$149</f>
        <v>0</v>
      </c>
      <c r="D31" s="118">
        <f>'Budget Adoption Format'!$D$95+'Budget Adoption Format'!$D$149</f>
        <v>0</v>
      </c>
    </row>
    <row r="32" spans="1:4" ht="13.5" thickBot="1" x14ac:dyDescent="0.25">
      <c r="A32" s="151" t="s">
        <v>5</v>
      </c>
      <c r="B32" s="152" t="e">
        <f>'Budget Adoption Format'!$B$99+'Budget Adoption Format'!$B$173</f>
        <v>#VALUE!</v>
      </c>
      <c r="C32" s="152">
        <f>'Budget Adoption Format'!$C$99+'Budget Adoption Format'!$C$173</f>
        <v>0</v>
      </c>
      <c r="D32" s="153">
        <f>'Budget Adoption Format'!$D$99+'Budget Adoption Format'!$D$173</f>
        <v>0</v>
      </c>
    </row>
    <row r="33" spans="1:4" x14ac:dyDescent="0.2">
      <c r="A33" s="387"/>
      <c r="B33" s="387"/>
      <c r="C33" s="387"/>
      <c r="D33" s="387"/>
    </row>
    <row r="34" spans="1:4" ht="13.5" thickBot="1" x14ac:dyDescent="0.25">
      <c r="A34" s="394"/>
      <c r="B34" s="394"/>
      <c r="C34" s="394"/>
      <c r="D34" s="394"/>
    </row>
    <row r="35" spans="1:4" ht="22.5" x14ac:dyDescent="0.2">
      <c r="A35" s="134" t="s">
        <v>92</v>
      </c>
      <c r="B35" s="135" t="str">
        <f>+B9</f>
        <v>Audited 
2016-17</v>
      </c>
      <c r="C35" s="135" t="str">
        <f>+C9</f>
        <v>Unaudited 
2017-18</v>
      </c>
      <c r="D35" s="247" t="str">
        <f>+D9</f>
        <v>Budget 
2018-19</v>
      </c>
    </row>
    <row r="36" spans="1:4" x14ac:dyDescent="0.2">
      <c r="A36" s="29" t="s">
        <v>10</v>
      </c>
      <c r="B36" s="117" t="str">
        <f>'Budget Adoption Format'!$B$177</f>
        <v>16-17 Annual</v>
      </c>
      <c r="C36" s="117" t="e">
        <f>'Budget Adoption Format'!$C$177</f>
        <v>#VALUE!</v>
      </c>
      <c r="D36" s="118" t="e">
        <f>'Budget Adoption Format'!$D$177</f>
        <v>#VALUE!</v>
      </c>
    </row>
    <row r="37" spans="1:4" x14ac:dyDescent="0.2">
      <c r="A37" s="147" t="s">
        <v>11</v>
      </c>
      <c r="B37" s="117" t="e">
        <f>SUM(B36+B38-B39)</f>
        <v>#VALUE!</v>
      </c>
      <c r="C37" s="117" t="e">
        <f>SUM(C36+C38-C39)</f>
        <v>#VALUE!</v>
      </c>
      <c r="D37" s="118" t="e">
        <f>SUM(D36+D38-D39)</f>
        <v>#VALUE!</v>
      </c>
    </row>
    <row r="38" spans="1:4" x14ac:dyDescent="0.2">
      <c r="A38" s="147" t="s">
        <v>2</v>
      </c>
      <c r="B38" s="117" t="str">
        <f>'Budget Adoption Format'!$B$179</f>
        <v>16-17 Annual</v>
      </c>
      <c r="C38" s="117">
        <f>'Budget Adoption Format'!$C$179</f>
        <v>0</v>
      </c>
      <c r="D38" s="118">
        <f>'Budget Adoption Format'!$D$179</f>
        <v>0</v>
      </c>
    </row>
    <row r="39" spans="1:4" ht="13.5" thickBot="1" x14ac:dyDescent="0.25">
      <c r="A39" s="151" t="s">
        <v>5</v>
      </c>
      <c r="B39" s="152">
        <f>'Budget Adoption Format'!$B$186</f>
        <v>0</v>
      </c>
      <c r="C39" s="152">
        <f>'Budget Adoption Format'!$C$186</f>
        <v>0</v>
      </c>
      <c r="D39" s="153">
        <f>'Budget Adoption Format'!$D$186</f>
        <v>0</v>
      </c>
    </row>
    <row r="40" spans="1:4" x14ac:dyDescent="0.2">
      <c r="A40" s="387"/>
      <c r="B40" s="387"/>
      <c r="C40" s="387"/>
      <c r="D40" s="387"/>
    </row>
    <row r="41" spans="1:4" ht="13.5" thickBot="1" x14ac:dyDescent="0.25">
      <c r="A41" s="394"/>
      <c r="B41" s="394"/>
      <c r="C41" s="394"/>
      <c r="D41" s="394"/>
    </row>
    <row r="42" spans="1:4" ht="22.5" x14ac:dyDescent="0.2">
      <c r="A42" s="134" t="s">
        <v>93</v>
      </c>
      <c r="B42" s="135" t="str">
        <f>+B9</f>
        <v>Audited 
2016-17</v>
      </c>
      <c r="C42" s="135" t="str">
        <f>+C9</f>
        <v>Unaudited 
2017-18</v>
      </c>
      <c r="D42" s="247" t="str">
        <f>+D9</f>
        <v>Budget 
2018-19</v>
      </c>
    </row>
    <row r="43" spans="1:4" x14ac:dyDescent="0.2">
      <c r="A43" s="3" t="s">
        <v>10</v>
      </c>
      <c r="B43" s="14" t="str">
        <f>'Budget Adoption Format'!$B$191</f>
        <v>16-17 Annual</v>
      </c>
      <c r="C43" s="14" t="e">
        <f>'Budget Adoption Format'!$C$191</f>
        <v>#VALUE!</v>
      </c>
      <c r="D43" s="30" t="e">
        <f>'Budget Adoption Format'!$D$191</f>
        <v>#VALUE!</v>
      </c>
    </row>
    <row r="44" spans="1:4" x14ac:dyDescent="0.2">
      <c r="A44" s="147" t="s">
        <v>11</v>
      </c>
      <c r="B44" s="148" t="e">
        <f>SUM(B43+B45-B46)</f>
        <v>#VALUE!</v>
      </c>
      <c r="C44" s="148" t="e">
        <f>SUM(C43+C45-C46)</f>
        <v>#VALUE!</v>
      </c>
      <c r="D44" s="149" t="e">
        <f>SUM(D43+D45-D46)</f>
        <v>#VALUE!</v>
      </c>
    </row>
    <row r="45" spans="1:4" x14ac:dyDescent="0.2">
      <c r="A45" s="147" t="s">
        <v>2</v>
      </c>
      <c r="B45" s="148" t="str">
        <f>'Budget Adoption Format'!$B$193</f>
        <v>16-17 Annual</v>
      </c>
      <c r="C45" s="148">
        <f>'Budget Adoption Format'!$C$193</f>
        <v>0</v>
      </c>
      <c r="D45" s="149">
        <f>'Budget Adoption Format'!$D$193</f>
        <v>0</v>
      </c>
    </row>
    <row r="46" spans="1:4" ht="13.5" thickBot="1" x14ac:dyDescent="0.25">
      <c r="A46" s="151" t="s">
        <v>5</v>
      </c>
      <c r="B46" s="154">
        <f>'Budget Adoption Format'!$B$198</f>
        <v>0</v>
      </c>
      <c r="C46" s="154">
        <f>'Budget Adoption Format'!$C$198</f>
        <v>0</v>
      </c>
      <c r="D46" s="155">
        <f>'Budget Adoption Format'!$D$198</f>
        <v>0</v>
      </c>
    </row>
    <row r="47" spans="1:4" x14ac:dyDescent="0.2">
      <c r="A47" s="387"/>
      <c r="B47" s="387"/>
      <c r="C47" s="387"/>
      <c r="D47" s="387"/>
    </row>
    <row r="48" spans="1:4" ht="13.5" thickBot="1" x14ac:dyDescent="0.25">
      <c r="A48" s="394"/>
      <c r="B48" s="394"/>
      <c r="C48" s="394"/>
      <c r="D48" s="394"/>
    </row>
    <row r="49" spans="1:4" ht="22.5" x14ac:dyDescent="0.2">
      <c r="A49" s="134" t="s">
        <v>94</v>
      </c>
      <c r="B49" s="135" t="str">
        <f>+B9</f>
        <v>Audited 
2016-17</v>
      </c>
      <c r="C49" s="135" t="str">
        <f>+C9</f>
        <v>Unaudited 
2017-18</v>
      </c>
      <c r="D49" s="247" t="str">
        <f>+D9</f>
        <v>Budget 
2018-19</v>
      </c>
    </row>
    <row r="50" spans="1:4" x14ac:dyDescent="0.2">
      <c r="A50" s="29" t="s">
        <v>10</v>
      </c>
      <c r="B50" s="117" t="str">
        <f>'Budget Adoption Format'!$B$202</f>
        <v>16-17 Annual</v>
      </c>
      <c r="C50" s="117" t="e">
        <f>'Budget Adoption Format'!$C$202</f>
        <v>#VALUE!</v>
      </c>
      <c r="D50" s="118" t="e">
        <f>'Budget Adoption Format'!$D$202</f>
        <v>#VALUE!</v>
      </c>
    </row>
    <row r="51" spans="1:4" x14ac:dyDescent="0.2">
      <c r="A51" s="147" t="s">
        <v>11</v>
      </c>
      <c r="B51" s="148" t="e">
        <f>SUM(B50+B52-B53)</f>
        <v>#VALUE!</v>
      </c>
      <c r="C51" s="148" t="e">
        <f>SUM(C50+C52-C53)</f>
        <v>#VALUE!</v>
      </c>
      <c r="D51" s="149" t="e">
        <f>SUM(D50+D52-D53)</f>
        <v>#VALUE!</v>
      </c>
    </row>
    <row r="52" spans="1:4" x14ac:dyDescent="0.2">
      <c r="A52" s="147" t="s">
        <v>2</v>
      </c>
      <c r="B52" s="148" t="str">
        <f>'Budget Adoption Format'!$B$204</f>
        <v>16-17 Annual</v>
      </c>
      <c r="C52" s="148">
        <f>'Budget Adoption Format'!$C$204</f>
        <v>0</v>
      </c>
      <c r="D52" s="149">
        <f>'Budget Adoption Format'!$D$204</f>
        <v>0</v>
      </c>
    </row>
    <row r="53" spans="1:4" ht="13.5" thickBot="1" x14ac:dyDescent="0.25">
      <c r="A53" s="151" t="s">
        <v>5</v>
      </c>
      <c r="B53" s="154">
        <f>'Budget Adoption Format'!$B$207</f>
        <v>0</v>
      </c>
      <c r="C53" s="154">
        <f>'Budget Adoption Format'!$C$207</f>
        <v>0</v>
      </c>
      <c r="D53" s="155">
        <f>'Budget Adoption Format'!$D$207</f>
        <v>0</v>
      </c>
    </row>
    <row r="54" spans="1:4" x14ac:dyDescent="0.2">
      <c r="A54" s="387"/>
      <c r="B54" s="387"/>
      <c r="C54" s="387"/>
      <c r="D54" s="387"/>
    </row>
    <row r="55" spans="1:4" ht="13.5" thickBot="1" x14ac:dyDescent="0.25">
      <c r="A55" s="394"/>
      <c r="B55" s="394"/>
      <c r="C55" s="394"/>
      <c r="D55" s="394"/>
    </row>
    <row r="56" spans="1:4" x14ac:dyDescent="0.2">
      <c r="A56" s="387"/>
      <c r="B56" s="387"/>
      <c r="C56" s="387"/>
      <c r="D56" s="387"/>
    </row>
    <row r="57" spans="1:4" ht="13.5" thickBot="1" x14ac:dyDescent="0.25">
      <c r="A57" s="394"/>
      <c r="B57" s="394"/>
      <c r="C57" s="394"/>
      <c r="D57" s="394"/>
    </row>
    <row r="58" spans="1:4" ht="22.5" x14ac:dyDescent="0.2">
      <c r="A58" s="134" t="s">
        <v>95</v>
      </c>
      <c r="B58" s="135" t="str">
        <f>+B9</f>
        <v>Audited 
2016-17</v>
      </c>
      <c r="C58" s="135" t="str">
        <f>+C9</f>
        <v>Unaudited 
2017-18</v>
      </c>
      <c r="D58" s="247" t="str">
        <f>+D9</f>
        <v>Budget 
2018-19</v>
      </c>
    </row>
    <row r="59" spans="1:4" x14ac:dyDescent="0.2">
      <c r="A59" s="3" t="s">
        <v>10</v>
      </c>
      <c r="B59" s="100" t="str">
        <f>'Budget Adoption Format'!$B$211</f>
        <v>16-17 Annual</v>
      </c>
      <c r="C59" s="100" t="e">
        <f>'Budget Adoption Format'!$C$211</f>
        <v>#VALUE!</v>
      </c>
      <c r="D59" s="104" t="e">
        <f>'Budget Adoption Format'!$D$211</f>
        <v>#VALUE!</v>
      </c>
    </row>
    <row r="60" spans="1:4" x14ac:dyDescent="0.2">
      <c r="A60" s="4" t="s">
        <v>11</v>
      </c>
      <c r="B60" s="12" t="e">
        <f>SUM(B59+B61-B62)</f>
        <v>#VALUE!</v>
      </c>
      <c r="C60" s="12" t="e">
        <f>SUM(C59+C61-C62)</f>
        <v>#VALUE!</v>
      </c>
      <c r="D60" s="69" t="e">
        <f>SUM(D59+D61-D62)</f>
        <v>#VALUE!</v>
      </c>
    </row>
    <row r="61" spans="1:4" x14ac:dyDescent="0.2">
      <c r="A61" s="4" t="s">
        <v>2</v>
      </c>
      <c r="B61" s="12" t="str">
        <f>'Budget Adoption Format'!$B$213</f>
        <v>16-17 Annual</v>
      </c>
      <c r="C61" s="12">
        <f>'Budget Adoption Format'!$C$213</f>
        <v>0</v>
      </c>
      <c r="D61" s="69">
        <f>'Budget Adoption Format'!$D$213</f>
        <v>0</v>
      </c>
    </row>
    <row r="62" spans="1:4" ht="13.5" thickBot="1" x14ac:dyDescent="0.25">
      <c r="A62" s="7" t="s">
        <v>5</v>
      </c>
      <c r="B62" s="102">
        <f>'Budget Adoption Format'!$B$217</f>
        <v>0</v>
      </c>
      <c r="C62" s="102">
        <f>'Budget Adoption Format'!$C$217</f>
        <v>0</v>
      </c>
      <c r="D62" s="103">
        <f>'Budget Adoption Format'!$D$217</f>
        <v>0</v>
      </c>
    </row>
    <row r="63" spans="1:4" x14ac:dyDescent="0.2">
      <c r="A63" s="382"/>
      <c r="B63" s="382"/>
      <c r="C63" s="382"/>
      <c r="D63" s="382"/>
    </row>
    <row r="64" spans="1:4" ht="13.5" thickBot="1" x14ac:dyDescent="0.25">
      <c r="A64" s="386"/>
      <c r="B64" s="386"/>
      <c r="C64" s="386"/>
      <c r="D64" s="386"/>
    </row>
    <row r="65" spans="1:4" ht="22.5" x14ac:dyDescent="0.2">
      <c r="A65" s="134" t="s">
        <v>96</v>
      </c>
      <c r="B65" s="135" t="str">
        <f>+B9</f>
        <v>Audited 
2016-17</v>
      </c>
      <c r="C65" s="135" t="str">
        <f>+C9</f>
        <v>Unaudited 
2017-18</v>
      </c>
      <c r="D65" s="247" t="str">
        <f>+D9</f>
        <v>Budget 
2018-19</v>
      </c>
    </row>
    <row r="66" spans="1:4" x14ac:dyDescent="0.2">
      <c r="A66" s="29" t="s">
        <v>10</v>
      </c>
      <c r="B66" s="144" t="str">
        <f>'Budget Adoption Format'!$B$221</f>
        <v>16-17 Annual</v>
      </c>
      <c r="C66" s="144" t="e">
        <f>'Budget Adoption Format'!$C$221</f>
        <v>#VALUE!</v>
      </c>
      <c r="D66" s="156" t="e">
        <f>'Budget Adoption Format'!$D$221</f>
        <v>#VALUE!</v>
      </c>
    </row>
    <row r="67" spans="1:4" x14ac:dyDescent="0.2">
      <c r="A67" s="147" t="s">
        <v>11</v>
      </c>
      <c r="B67" s="148" t="e">
        <f>SUM(B66+B68-B69)</f>
        <v>#VALUE!</v>
      </c>
      <c r="C67" s="148" t="e">
        <f>SUM(C66+C68-C69)</f>
        <v>#VALUE!</v>
      </c>
      <c r="D67" s="149" t="e">
        <f>SUM(D66+D68-D69)</f>
        <v>#VALUE!</v>
      </c>
    </row>
    <row r="68" spans="1:4" x14ac:dyDescent="0.2">
      <c r="A68" s="147" t="s">
        <v>2</v>
      </c>
      <c r="B68" s="148" t="str">
        <f>'Budget Adoption Format'!$B$223</f>
        <v>16-17 Annual</v>
      </c>
      <c r="C68" s="148">
        <f>'Budget Adoption Format'!$C$223</f>
        <v>0</v>
      </c>
      <c r="D68" s="149">
        <f>'Budget Adoption Format'!$D$223</f>
        <v>0</v>
      </c>
    </row>
    <row r="69" spans="1:4" ht="13.5" thickBot="1" x14ac:dyDescent="0.25">
      <c r="A69" s="151" t="s">
        <v>5</v>
      </c>
      <c r="B69" s="154">
        <f>'Budget Adoption Format'!$B$227</f>
        <v>0</v>
      </c>
      <c r="C69" s="154">
        <f>'Budget Adoption Format'!$C$227</f>
        <v>0</v>
      </c>
      <c r="D69" s="155">
        <f>'Budget Adoption Format'!$D$227</f>
        <v>0</v>
      </c>
    </row>
    <row r="70" spans="1:4" x14ac:dyDescent="0.2">
      <c r="A70" s="387"/>
      <c r="B70" s="387"/>
      <c r="C70" s="387"/>
      <c r="D70" s="387"/>
    </row>
    <row r="71" spans="1:4" x14ac:dyDescent="0.2">
      <c r="A71" s="342"/>
      <c r="B71" s="342"/>
      <c r="C71" s="342"/>
      <c r="D71" s="342"/>
    </row>
    <row r="72" spans="1:4" ht="13.5" thickBot="1" x14ac:dyDescent="0.25">
      <c r="A72" s="395" t="s">
        <v>125</v>
      </c>
      <c r="B72" s="396"/>
      <c r="C72" s="396"/>
      <c r="D72" s="396"/>
    </row>
    <row r="73" spans="1:4" ht="22.5" x14ac:dyDescent="0.2">
      <c r="A73" s="134" t="s">
        <v>97</v>
      </c>
      <c r="B73" s="157" t="str">
        <f>+B9</f>
        <v>Audited 
2016-17</v>
      </c>
      <c r="C73" s="157" t="str">
        <f>+C9</f>
        <v>Unaudited 
2017-18</v>
      </c>
      <c r="D73" s="305" t="str">
        <f>+D9</f>
        <v>Budget 
2018-19</v>
      </c>
    </row>
    <row r="74" spans="1:4" x14ac:dyDescent="0.2">
      <c r="A74" s="158" t="s">
        <v>98</v>
      </c>
      <c r="B74" s="117" t="e">
        <f>B25+B32+B39+B46+B53+B62+B69</f>
        <v>#VALUE!</v>
      </c>
      <c r="C74" s="159">
        <f>C25+C32+C39+C46+C53+C62+C69</f>
        <v>0</v>
      </c>
      <c r="D74" s="118">
        <f>D25+D32+D39+D46+D53+D62+D69</f>
        <v>0</v>
      </c>
    </row>
    <row r="75" spans="1:4" x14ac:dyDescent="0.2">
      <c r="A75" s="160" t="s">
        <v>157</v>
      </c>
      <c r="B75" s="117">
        <f>'Initial Data'!B22+'Initial Data'!C22+'Initial Data'!D22</f>
        <v>0</v>
      </c>
      <c r="C75" s="117">
        <f>'Initial Data'!E22+'Initial Data'!F22+'Initial Data'!G22</f>
        <v>0</v>
      </c>
      <c r="D75" s="118">
        <f>'Initial Data'!H22+'Initial Data'!I22+'Initial Data'!J22</f>
        <v>0</v>
      </c>
    </row>
    <row r="76" spans="1:4" x14ac:dyDescent="0.2">
      <c r="A76" s="70" t="s">
        <v>158</v>
      </c>
      <c r="B76" s="100" t="str">
        <f>'Budget Adoption Format'!$B$181</f>
        <v>16-17 Annual</v>
      </c>
      <c r="C76" s="100">
        <f>'Budget Adoption Format'!$C$181</f>
        <v>0</v>
      </c>
      <c r="D76" s="104">
        <f>'Budget Adoption Format'!$D$181</f>
        <v>0</v>
      </c>
    </row>
    <row r="77" spans="1:4" x14ac:dyDescent="0.2">
      <c r="A77" s="4" t="s">
        <v>99</v>
      </c>
      <c r="B77" s="12" t="e">
        <f>(B74-B75-B76)</f>
        <v>#VALUE!</v>
      </c>
      <c r="C77" s="12">
        <f>(C74-C75-C76)</f>
        <v>0</v>
      </c>
      <c r="D77" s="69">
        <f>(D74-D75-D76)</f>
        <v>0</v>
      </c>
    </row>
    <row r="78" spans="1:4" ht="26.25" thickBot="1" x14ac:dyDescent="0.25">
      <c r="A78" s="11" t="s">
        <v>100</v>
      </c>
      <c r="B78" s="105"/>
      <c r="C78" s="204" t="e">
        <f>((C77/B77)-1)</f>
        <v>#VALUE!</v>
      </c>
      <c r="D78" s="205" t="e">
        <f>((D77/C77)-1)</f>
        <v>#DIV/0!</v>
      </c>
    </row>
    <row r="79" spans="1:4" x14ac:dyDescent="0.2">
      <c r="B79" s="106"/>
      <c r="C79" s="106"/>
      <c r="D79" s="106"/>
    </row>
    <row r="80" spans="1:4" x14ac:dyDescent="0.2">
      <c r="A80" s="336"/>
      <c r="B80" s="336"/>
      <c r="C80" s="336"/>
      <c r="D80" s="336"/>
    </row>
    <row r="81" spans="1:5" ht="13.5" thickBot="1" x14ac:dyDescent="0.25">
      <c r="A81" s="388" t="s">
        <v>126</v>
      </c>
      <c r="B81" s="389"/>
      <c r="C81" s="389"/>
      <c r="D81" s="389"/>
    </row>
    <row r="82" spans="1:5" ht="22.5" x14ac:dyDescent="0.2">
      <c r="A82" s="134" t="s">
        <v>101</v>
      </c>
      <c r="B82" s="135" t="str">
        <f>+B9</f>
        <v>Audited 
2016-17</v>
      </c>
      <c r="C82" s="135" t="str">
        <f>+C9</f>
        <v>Unaudited 
2017-18</v>
      </c>
      <c r="D82" s="247" t="str">
        <f>+D9</f>
        <v>Budget 
2018-19</v>
      </c>
    </row>
    <row r="83" spans="1:5" x14ac:dyDescent="0.2">
      <c r="A83" s="161" t="s">
        <v>102</v>
      </c>
      <c r="B83" s="122">
        <v>0</v>
      </c>
      <c r="C83" s="122">
        <v>0</v>
      </c>
      <c r="D83" s="123">
        <v>0</v>
      </c>
    </row>
    <row r="84" spans="1:5" x14ac:dyDescent="0.2">
      <c r="A84" s="162" t="s">
        <v>191</v>
      </c>
      <c r="B84" s="122">
        <v>0</v>
      </c>
      <c r="C84" s="122">
        <v>0</v>
      </c>
      <c r="D84" s="123">
        <v>0</v>
      </c>
    </row>
    <row r="85" spans="1:5" x14ac:dyDescent="0.2">
      <c r="A85" s="162" t="s">
        <v>192</v>
      </c>
      <c r="B85" s="122">
        <v>0</v>
      </c>
      <c r="C85" s="122">
        <v>0</v>
      </c>
      <c r="D85" s="123">
        <v>0</v>
      </c>
    </row>
    <row r="86" spans="1:5" x14ac:dyDescent="0.2">
      <c r="A86" s="161" t="s">
        <v>103</v>
      </c>
      <c r="B86" s="122">
        <v>0</v>
      </c>
      <c r="C86" s="122">
        <v>0</v>
      </c>
      <c r="D86" s="123">
        <v>0</v>
      </c>
    </row>
    <row r="87" spans="1:5" x14ac:dyDescent="0.2">
      <c r="A87" s="161" t="s">
        <v>104</v>
      </c>
      <c r="B87" s="122">
        <v>0</v>
      </c>
      <c r="C87" s="122">
        <v>0</v>
      </c>
      <c r="D87" s="123">
        <v>0</v>
      </c>
    </row>
    <row r="88" spans="1:5" x14ac:dyDescent="0.2">
      <c r="A88" s="163" t="s">
        <v>105</v>
      </c>
      <c r="B88" s="148">
        <f>SUM(B83:B87)</f>
        <v>0</v>
      </c>
      <c r="C88" s="148">
        <f>SUM(C83:C87)</f>
        <v>0</v>
      </c>
      <c r="D88" s="149">
        <f>SUM(D83:D87)</f>
        <v>0</v>
      </c>
    </row>
    <row r="89" spans="1:5" ht="26.25" thickBot="1" x14ac:dyDescent="0.25">
      <c r="A89" s="164" t="s">
        <v>165</v>
      </c>
      <c r="B89" s="154"/>
      <c r="C89" s="202" t="e">
        <f>((C88/B88)-1)</f>
        <v>#DIV/0!</v>
      </c>
      <c r="D89" s="203" t="e">
        <f>((D88/C88)-1)</f>
        <v>#DIV/0!</v>
      </c>
    </row>
    <row r="90" spans="1:5" x14ac:dyDescent="0.2">
      <c r="A90" s="49"/>
      <c r="B90" s="133"/>
      <c r="C90" s="133"/>
      <c r="D90" s="133"/>
      <c r="E90" s="16"/>
    </row>
    <row r="91" spans="1:5" x14ac:dyDescent="0.2">
      <c r="A91" s="57"/>
      <c r="B91" s="133"/>
      <c r="C91" s="133"/>
      <c r="D91" s="133"/>
      <c r="E91" s="16"/>
    </row>
    <row r="92" spans="1:5" ht="13.5" thickBot="1" x14ac:dyDescent="0.25">
      <c r="A92" s="393" t="s">
        <v>874</v>
      </c>
      <c r="B92" s="394"/>
      <c r="C92" s="394"/>
      <c r="D92" s="394"/>
      <c r="E92" s="87"/>
    </row>
    <row r="93" spans="1:5" x14ac:dyDescent="0.2">
      <c r="A93" s="165" t="s">
        <v>127</v>
      </c>
      <c r="B93" s="376" t="s">
        <v>128</v>
      </c>
      <c r="C93" s="377"/>
      <c r="D93" s="378"/>
      <c r="E93" s="87"/>
    </row>
    <row r="94" spans="1:5" x14ac:dyDescent="0.2">
      <c r="A94" s="166"/>
      <c r="B94" s="367"/>
      <c r="C94" s="368"/>
      <c r="D94" s="369"/>
      <c r="E94" s="89"/>
    </row>
    <row r="95" spans="1:5" x14ac:dyDescent="0.2">
      <c r="A95" s="72"/>
      <c r="B95" s="370"/>
      <c r="C95" s="371"/>
      <c r="D95" s="372"/>
      <c r="E95" s="89"/>
    </row>
    <row r="96" spans="1:5" x14ac:dyDescent="0.2">
      <c r="A96" s="72"/>
      <c r="B96" s="370"/>
      <c r="C96" s="371"/>
      <c r="D96" s="372"/>
      <c r="E96" s="89"/>
    </row>
    <row r="97" spans="1:5" x14ac:dyDescent="0.2">
      <c r="A97" s="72"/>
      <c r="B97" s="373"/>
      <c r="C97" s="374"/>
      <c r="D97" s="375"/>
      <c r="E97" s="89"/>
    </row>
    <row r="98" spans="1:5" x14ac:dyDescent="0.2">
      <c r="A98" s="10" t="s">
        <v>129</v>
      </c>
      <c r="B98" s="379" t="s">
        <v>128</v>
      </c>
      <c r="C98" s="380"/>
      <c r="D98" s="381"/>
      <c r="E98" s="87"/>
    </row>
    <row r="99" spans="1:5" x14ac:dyDescent="0.2">
      <c r="A99" s="72"/>
      <c r="B99" s="390"/>
      <c r="C99" s="391"/>
      <c r="D99" s="392"/>
      <c r="E99" s="89"/>
    </row>
    <row r="100" spans="1:5" x14ac:dyDescent="0.2">
      <c r="A100" s="72"/>
      <c r="B100" s="370"/>
      <c r="C100" s="371"/>
      <c r="D100" s="372"/>
      <c r="E100" s="89"/>
    </row>
    <row r="101" spans="1:5" x14ac:dyDescent="0.2">
      <c r="A101" s="72"/>
      <c r="B101" s="370"/>
      <c r="C101" s="371"/>
      <c r="D101" s="372"/>
      <c r="E101" s="89"/>
    </row>
    <row r="102" spans="1:5" ht="13.5" thickBot="1" x14ac:dyDescent="0.25">
      <c r="A102" s="73"/>
      <c r="B102" s="383"/>
      <c r="C102" s="384"/>
      <c r="D102" s="385"/>
      <c r="E102" s="89"/>
    </row>
    <row r="103" spans="1:5" ht="12.75" customHeight="1" x14ac:dyDescent="0.2">
      <c r="A103" s="21"/>
      <c r="B103" s="22"/>
      <c r="C103" s="22"/>
      <c r="D103" s="22"/>
    </row>
    <row r="104" spans="1:5" ht="12.75" customHeight="1" thickBot="1" x14ac:dyDescent="0.25">
      <c r="A104" s="21"/>
      <c r="B104" s="22"/>
      <c r="C104" s="22"/>
      <c r="D104" s="22"/>
    </row>
    <row r="105" spans="1:5" ht="18.75" customHeight="1" thickBot="1" x14ac:dyDescent="0.25">
      <c r="A105" s="245" t="s">
        <v>256</v>
      </c>
      <c r="B105" s="208"/>
      <c r="C105" s="207"/>
      <c r="D105" s="207"/>
    </row>
    <row r="106" spans="1:5" ht="15" x14ac:dyDescent="0.25">
      <c r="A106" s="362" t="s">
        <v>233</v>
      </c>
      <c r="B106" s="363"/>
      <c r="C106" s="363"/>
      <c r="D106" s="364"/>
    </row>
    <row r="107" spans="1:5" x14ac:dyDescent="0.2">
      <c r="A107" s="29" t="s">
        <v>234</v>
      </c>
      <c r="B107" s="365"/>
      <c r="C107" s="365"/>
      <c r="D107" s="366"/>
    </row>
    <row r="108" spans="1:5" x14ac:dyDescent="0.2">
      <c r="A108" s="209" t="s">
        <v>235</v>
      </c>
      <c r="B108" s="210"/>
      <c r="C108" s="211"/>
      <c r="D108" s="212"/>
    </row>
    <row r="109" spans="1:5" x14ac:dyDescent="0.2">
      <c r="A109" s="213" t="s">
        <v>236</v>
      </c>
      <c r="B109" s="214"/>
      <c r="C109" s="215"/>
      <c r="D109" s="216"/>
    </row>
    <row r="110" spans="1:5" x14ac:dyDescent="0.2">
      <c r="A110" s="209" t="s">
        <v>237</v>
      </c>
      <c r="B110" s="210"/>
      <c r="C110" s="211"/>
      <c r="D110" s="216"/>
    </row>
    <row r="111" spans="1:5" x14ac:dyDescent="0.2">
      <c r="A111" s="213" t="s">
        <v>238</v>
      </c>
      <c r="B111" s="214"/>
      <c r="C111" s="215"/>
      <c r="D111" s="216"/>
    </row>
    <row r="112" spans="1:5" x14ac:dyDescent="0.2">
      <c r="A112" s="209" t="s">
        <v>239</v>
      </c>
      <c r="B112" s="210"/>
      <c r="C112" s="211"/>
      <c r="D112" s="216"/>
    </row>
    <row r="113" spans="1:4" x14ac:dyDescent="0.2">
      <c r="A113" s="217" t="s">
        <v>240</v>
      </c>
      <c r="B113" s="218" t="s">
        <v>241</v>
      </c>
      <c r="C113" s="219" t="s">
        <v>242</v>
      </c>
      <c r="D113" s="216"/>
    </row>
    <row r="114" spans="1:4" x14ac:dyDescent="0.2">
      <c r="A114" s="217" t="s">
        <v>243</v>
      </c>
      <c r="B114" s="218" t="s">
        <v>241</v>
      </c>
      <c r="C114" s="219" t="s">
        <v>242</v>
      </c>
      <c r="D114" s="216"/>
    </row>
    <row r="115" spans="1:4" x14ac:dyDescent="0.2">
      <c r="A115" s="220" t="s">
        <v>244</v>
      </c>
      <c r="B115" s="218" t="s">
        <v>241</v>
      </c>
      <c r="C115" s="219" t="s">
        <v>242</v>
      </c>
      <c r="D115" s="216"/>
    </row>
    <row r="116" spans="1:4" ht="13.5" thickBot="1" x14ac:dyDescent="0.25">
      <c r="A116" s="221" t="s">
        <v>245</v>
      </c>
      <c r="B116" s="218"/>
      <c r="C116" s="222"/>
      <c r="D116" s="223">
        <f>C139</f>
        <v>0</v>
      </c>
    </row>
    <row r="117" spans="1:4" ht="15" x14ac:dyDescent="0.25">
      <c r="A117" s="224"/>
      <c r="B117" s="34"/>
      <c r="C117" s="360" t="s">
        <v>246</v>
      </c>
      <c r="D117" s="361"/>
    </row>
    <row r="118" spans="1:4" ht="45" x14ac:dyDescent="0.25">
      <c r="A118" s="225" t="s">
        <v>247</v>
      </c>
      <c r="B118" s="226" t="s">
        <v>248</v>
      </c>
      <c r="C118" s="227" t="s">
        <v>249</v>
      </c>
      <c r="D118" s="228" t="s">
        <v>250</v>
      </c>
    </row>
    <row r="119" spans="1:4" x14ac:dyDescent="0.2">
      <c r="A119" s="229"/>
      <c r="B119" s="230"/>
      <c r="C119" s="231"/>
      <c r="D119" s="232"/>
    </row>
    <row r="120" spans="1:4" x14ac:dyDescent="0.2">
      <c r="A120" s="229"/>
      <c r="B120" s="230"/>
      <c r="C120" s="231"/>
      <c r="D120" s="232"/>
    </row>
    <row r="121" spans="1:4" x14ac:dyDescent="0.2">
      <c r="A121" s="229"/>
      <c r="B121" s="230"/>
      <c r="C121" s="231"/>
      <c r="D121" s="232"/>
    </row>
    <row r="122" spans="1:4" x14ac:dyDescent="0.2">
      <c r="A122" s="229"/>
      <c r="B122" s="230"/>
      <c r="C122" s="231"/>
      <c r="D122" s="232"/>
    </row>
    <row r="123" spans="1:4" x14ac:dyDescent="0.2">
      <c r="A123" s="229"/>
      <c r="B123" s="230"/>
      <c r="C123" s="231"/>
      <c r="D123" s="232"/>
    </row>
    <row r="124" spans="1:4" x14ac:dyDescent="0.2">
      <c r="A124" s="229"/>
      <c r="B124" s="230"/>
      <c r="C124" s="231"/>
      <c r="D124" s="232"/>
    </row>
    <row r="125" spans="1:4" x14ac:dyDescent="0.2">
      <c r="A125" s="229"/>
      <c r="B125" s="230"/>
      <c r="C125" s="231"/>
      <c r="D125" s="232"/>
    </row>
    <row r="126" spans="1:4" x14ac:dyDescent="0.2">
      <c r="A126" s="229"/>
      <c r="B126" s="230"/>
      <c r="C126" s="231"/>
      <c r="D126" s="232"/>
    </row>
    <row r="127" spans="1:4" x14ac:dyDescent="0.2">
      <c r="A127" s="229"/>
      <c r="B127" s="230"/>
      <c r="C127" s="231"/>
      <c r="D127" s="232"/>
    </row>
    <row r="128" spans="1:4" x14ac:dyDescent="0.2">
      <c r="A128" s="229"/>
      <c r="B128" s="230"/>
      <c r="C128" s="231"/>
      <c r="D128" s="232"/>
    </row>
    <row r="129" spans="1:4" x14ac:dyDescent="0.2">
      <c r="A129" s="229"/>
      <c r="B129" s="230"/>
      <c r="C129" s="231"/>
      <c r="D129" s="232"/>
    </row>
    <row r="130" spans="1:4" ht="15" x14ac:dyDescent="0.25">
      <c r="A130" s="229"/>
      <c r="B130" s="233"/>
      <c r="C130" s="234"/>
      <c r="D130" s="235"/>
    </row>
    <row r="131" spans="1:4" ht="15" x14ac:dyDescent="0.25">
      <c r="A131" s="229"/>
      <c r="B131" s="233"/>
      <c r="C131" s="234"/>
      <c r="D131" s="235"/>
    </row>
    <row r="132" spans="1:4" ht="15" x14ac:dyDescent="0.25">
      <c r="A132" s="3"/>
      <c r="B132" s="233"/>
      <c r="C132" s="234"/>
      <c r="D132" s="235"/>
    </row>
    <row r="133" spans="1:4" ht="15" x14ac:dyDescent="0.25">
      <c r="A133" s="3"/>
      <c r="B133" s="233"/>
      <c r="C133" s="234"/>
      <c r="D133" s="235"/>
    </row>
    <row r="134" spans="1:4" ht="15" x14ac:dyDescent="0.25">
      <c r="A134" s="3"/>
      <c r="B134" s="233"/>
      <c r="C134" s="234"/>
      <c r="D134" s="235"/>
    </row>
    <row r="135" spans="1:4" ht="15" x14ac:dyDescent="0.25">
      <c r="A135" s="3"/>
      <c r="B135" s="233"/>
      <c r="C135" s="234"/>
      <c r="D135" s="235"/>
    </row>
    <row r="136" spans="1:4" ht="15" x14ac:dyDescent="0.25">
      <c r="A136" s="3"/>
      <c r="B136" s="233"/>
      <c r="C136" s="234"/>
      <c r="D136" s="235"/>
    </row>
    <row r="137" spans="1:4" ht="15" x14ac:dyDescent="0.25">
      <c r="A137" s="3"/>
      <c r="B137" s="233"/>
      <c r="C137" s="234"/>
      <c r="D137" s="235"/>
    </row>
    <row r="138" spans="1:4" ht="15.75" thickBot="1" x14ac:dyDescent="0.3">
      <c r="A138" s="236"/>
      <c r="B138" s="233"/>
      <c r="C138" s="237"/>
      <c r="D138" s="238"/>
    </row>
    <row r="139" spans="1:4" ht="15.75" thickBot="1" x14ac:dyDescent="0.3">
      <c r="A139" s="239" t="s">
        <v>251</v>
      </c>
      <c r="B139" s="240">
        <f>SUM(B119:B138)</f>
        <v>0</v>
      </c>
      <c r="C139" s="240">
        <f>SUM(C119:C138)</f>
        <v>0</v>
      </c>
      <c r="D139" s="241">
        <f>SUM(D119:D138)</f>
        <v>0</v>
      </c>
    </row>
  </sheetData>
  <sheetProtection selectLockedCells="1"/>
  <mergeCells count="38">
    <mergeCell ref="A57:D57"/>
    <mergeCell ref="A41:D41"/>
    <mergeCell ref="A47:D47"/>
    <mergeCell ref="A48:D48"/>
    <mergeCell ref="A40:D40"/>
    <mergeCell ref="A56:D56"/>
    <mergeCell ref="A34:D34"/>
    <mergeCell ref="A54:D54"/>
    <mergeCell ref="A55:D55"/>
    <mergeCell ref="A2:D2"/>
    <mergeCell ref="A3:D3"/>
    <mergeCell ref="A5:D7"/>
    <mergeCell ref="A4:D4"/>
    <mergeCell ref="A8:D8"/>
    <mergeCell ref="A26:D26"/>
    <mergeCell ref="A27:D27"/>
    <mergeCell ref="A33:D33"/>
    <mergeCell ref="B93:D93"/>
    <mergeCell ref="B98:D98"/>
    <mergeCell ref="A63:D63"/>
    <mergeCell ref="B102:D102"/>
    <mergeCell ref="A64:D64"/>
    <mergeCell ref="A70:D70"/>
    <mergeCell ref="A71:D71"/>
    <mergeCell ref="A81:D81"/>
    <mergeCell ref="B101:D101"/>
    <mergeCell ref="B99:D99"/>
    <mergeCell ref="A80:D80"/>
    <mergeCell ref="A92:D92"/>
    <mergeCell ref="A72:D72"/>
    <mergeCell ref="C117:D117"/>
    <mergeCell ref="A106:D106"/>
    <mergeCell ref="B107:D107"/>
    <mergeCell ref="B94:D94"/>
    <mergeCell ref="B95:D95"/>
    <mergeCell ref="B100:D100"/>
    <mergeCell ref="B97:D97"/>
    <mergeCell ref="B96:D96"/>
  </mergeCells>
  <phoneticPr fontId="10" type="noConversion"/>
  <pageMargins left="0.25" right="0.25" top="1" bottom="1" header="0.5" footer="0.5"/>
  <pageSetup orientation="portrait" r:id="rId1"/>
  <headerFooter alignWithMargins="0"/>
  <rowBreaks count="3" manualBreakCount="3">
    <brk id="47" max="3" man="1"/>
    <brk id="70" max="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8"/>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410" t="str">
        <f>'Initial Data'!A1</f>
        <v>Date:  May 2018</v>
      </c>
      <c r="B1" s="410"/>
      <c r="C1" s="410"/>
      <c r="D1" s="410"/>
      <c r="E1" s="410"/>
    </row>
    <row r="2" spans="1:5" s="1" customFormat="1" x14ac:dyDescent="0.2">
      <c r="A2" s="411" t="s">
        <v>135</v>
      </c>
      <c r="B2" s="329"/>
      <c r="C2" s="329"/>
      <c r="D2" s="329"/>
      <c r="E2" s="329"/>
    </row>
    <row r="3" spans="1:5" s="1" customFormat="1" x14ac:dyDescent="0.2">
      <c r="A3" s="412" t="s">
        <v>136</v>
      </c>
      <c r="B3" s="413"/>
      <c r="C3" s="413"/>
      <c r="D3" s="413"/>
      <c r="E3" s="413"/>
    </row>
    <row r="4" spans="1:5" s="1" customFormat="1" x14ac:dyDescent="0.2">
      <c r="A4" s="412" t="s">
        <v>137</v>
      </c>
      <c r="B4" s="413"/>
      <c r="C4" s="413"/>
      <c r="D4" s="413"/>
      <c r="E4" s="413"/>
    </row>
    <row r="5" spans="1:5" s="1" customFormat="1" x14ac:dyDescent="0.2">
      <c r="A5" s="405"/>
      <c r="B5" s="405"/>
      <c r="C5" s="405"/>
      <c r="D5" s="405"/>
      <c r="E5" s="405"/>
    </row>
    <row r="6" spans="1:5" s="1" customFormat="1" x14ac:dyDescent="0.2">
      <c r="A6" s="408" t="s">
        <v>186</v>
      </c>
      <c r="B6" s="403"/>
      <c r="C6" s="403"/>
      <c r="D6" s="403"/>
      <c r="E6" s="403"/>
    </row>
    <row r="7" spans="1:5" s="1" customFormat="1" x14ac:dyDescent="0.2">
      <c r="A7" s="403"/>
      <c r="B7" s="403"/>
      <c r="C7" s="403"/>
      <c r="D7" s="403"/>
      <c r="E7" s="403"/>
    </row>
    <row r="8" spans="1:5" s="1" customFormat="1" x14ac:dyDescent="0.2">
      <c r="A8" s="403"/>
      <c r="B8" s="403"/>
      <c r="C8" s="403"/>
      <c r="D8" s="403"/>
      <c r="E8" s="403"/>
    </row>
    <row r="9" spans="1:5" s="1" customFormat="1" x14ac:dyDescent="0.2">
      <c r="A9" s="403"/>
      <c r="B9" s="403"/>
      <c r="C9" s="403"/>
      <c r="D9" s="403"/>
      <c r="E9" s="403"/>
    </row>
    <row r="10" spans="1:5" s="1" customFormat="1" x14ac:dyDescent="0.2">
      <c r="A10" s="408" t="s">
        <v>185</v>
      </c>
      <c r="B10" s="408"/>
      <c r="C10" s="408"/>
      <c r="D10" s="408"/>
      <c r="E10" s="408"/>
    </row>
    <row r="11" spans="1:5" s="1" customFormat="1" x14ac:dyDescent="0.2">
      <c r="A11" s="405" t="s">
        <v>138</v>
      </c>
      <c r="B11" s="405"/>
      <c r="C11" s="405"/>
      <c r="D11" s="405"/>
      <c r="E11" s="405"/>
    </row>
    <row r="12" spans="1:5" s="1" customFormat="1" x14ac:dyDescent="0.2">
      <c r="A12" s="406"/>
      <c r="B12" s="406"/>
      <c r="C12" s="406"/>
      <c r="D12" s="406"/>
      <c r="E12" s="406"/>
    </row>
    <row r="13" spans="1:5" s="1" customFormat="1" x14ac:dyDescent="0.2">
      <c r="A13" s="407" t="s">
        <v>166</v>
      </c>
      <c r="B13" s="408"/>
      <c r="C13" s="408"/>
      <c r="D13" s="408"/>
      <c r="E13" s="408"/>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409" t="s">
        <v>139</v>
      </c>
      <c r="B17" s="401"/>
      <c r="C17" s="401"/>
      <c r="D17" s="401"/>
      <c r="E17" s="401"/>
    </row>
    <row r="18" spans="1:5" ht="15.75" x14ac:dyDescent="0.25">
      <c r="A18" s="409" t="s">
        <v>140</v>
      </c>
      <c r="B18" s="401"/>
      <c r="C18" s="401"/>
      <c r="D18" s="401"/>
      <c r="E18" s="401"/>
    </row>
    <row r="19" spans="1:5" x14ac:dyDescent="0.2">
      <c r="A19" s="401"/>
      <c r="B19" s="402"/>
      <c r="C19" s="402"/>
      <c r="D19" s="402"/>
      <c r="E19" s="401"/>
    </row>
    <row r="20" spans="1:5" x14ac:dyDescent="0.2">
      <c r="A20" s="403" t="s">
        <v>187</v>
      </c>
      <c r="B20" s="403"/>
      <c r="C20" s="403"/>
      <c r="D20" s="403"/>
      <c r="E20" s="403"/>
    </row>
    <row r="21" spans="1:5" x14ac:dyDescent="0.2">
      <c r="A21" s="403"/>
      <c r="B21" s="403"/>
      <c r="C21" s="403"/>
      <c r="D21" s="403"/>
      <c r="E21" s="403"/>
    </row>
    <row r="22" spans="1:5" x14ac:dyDescent="0.2">
      <c r="A22" s="403"/>
      <c r="B22" s="403"/>
      <c r="C22" s="403"/>
      <c r="D22" s="403"/>
      <c r="E22" s="403"/>
    </row>
    <row r="23" spans="1:5" x14ac:dyDescent="0.2">
      <c r="A23" s="326"/>
      <c r="B23" s="404"/>
      <c r="C23" s="404"/>
      <c r="D23" s="404"/>
      <c r="E23" s="326"/>
    </row>
    <row r="24" spans="1:5" x14ac:dyDescent="0.2">
      <c r="A24" s="405"/>
      <c r="B24" s="405"/>
      <c r="C24" s="405"/>
      <c r="D24" s="405"/>
      <c r="E24" s="405"/>
    </row>
    <row r="25" spans="1:5" x14ac:dyDescent="0.2">
      <c r="A25" s="406"/>
      <c r="B25" s="406"/>
      <c r="C25" s="406"/>
      <c r="D25" s="406"/>
      <c r="E25" s="406"/>
    </row>
    <row r="26" spans="1:5" x14ac:dyDescent="0.2">
      <c r="A26" s="407" t="s">
        <v>166</v>
      </c>
      <c r="B26" s="408"/>
      <c r="C26" s="408"/>
      <c r="D26" s="408"/>
      <c r="E26" s="408"/>
    </row>
    <row r="27" spans="1:5" x14ac:dyDescent="0.2">
      <c r="A27" s="15"/>
      <c r="B27" s="15"/>
      <c r="C27" s="15"/>
      <c r="D27" s="15"/>
      <c r="E27" s="15"/>
    </row>
    <row r="29" spans="1:5" ht="13.5" thickBot="1" x14ac:dyDescent="0.25">
      <c r="A29" s="24"/>
      <c r="B29" s="25"/>
      <c r="C29" s="25"/>
      <c r="D29" s="25"/>
      <c r="E29" s="24"/>
    </row>
    <row r="31" spans="1:5" x14ac:dyDescent="0.2">
      <c r="A31" s="326" t="s">
        <v>0</v>
      </c>
      <c r="B31" s="326"/>
      <c r="C31" s="326"/>
      <c r="D31" s="326"/>
      <c r="E31" s="326"/>
    </row>
    <row r="32" spans="1:5" x14ac:dyDescent="0.2">
      <c r="A32" s="326"/>
      <c r="B32" s="326"/>
      <c r="C32" s="326"/>
      <c r="D32" s="326"/>
      <c r="E32" s="326"/>
    </row>
    <row r="33" spans="1:5" x14ac:dyDescent="0.2">
      <c r="A33" s="326"/>
      <c r="B33" s="326"/>
      <c r="C33" s="326"/>
      <c r="D33" s="326"/>
      <c r="E33" s="326"/>
    </row>
    <row r="35" spans="1:5" x14ac:dyDescent="0.2">
      <c r="A35" s="326" t="s">
        <v>188</v>
      </c>
      <c r="B35" s="326"/>
      <c r="C35" s="326"/>
      <c r="D35" s="326"/>
      <c r="E35" s="326"/>
    </row>
    <row r="36" spans="1:5" x14ac:dyDescent="0.2">
      <c r="A36" s="326"/>
      <c r="B36" s="326"/>
      <c r="C36" s="326"/>
      <c r="D36" s="326"/>
      <c r="E36" s="326"/>
    </row>
    <row r="37" spans="1:5" x14ac:dyDescent="0.2">
      <c r="A37" s="326"/>
      <c r="B37" s="326"/>
      <c r="C37" s="326"/>
      <c r="D37" s="326"/>
      <c r="E37" s="326"/>
    </row>
    <row r="38" spans="1:5" x14ac:dyDescent="0.2">
      <c r="A38" s="326"/>
      <c r="B38" s="326"/>
      <c r="C38" s="326"/>
      <c r="D38" s="326"/>
      <c r="E38" s="326"/>
    </row>
    <row r="40" spans="1:5" x14ac:dyDescent="0.2">
      <c r="A40" s="326" t="s">
        <v>1</v>
      </c>
      <c r="B40" s="326"/>
      <c r="C40" s="326"/>
      <c r="D40" s="326"/>
      <c r="E40" s="326"/>
    </row>
    <row r="41" spans="1:5" x14ac:dyDescent="0.2">
      <c r="A41" s="326"/>
      <c r="B41" s="326"/>
      <c r="C41" s="326"/>
      <c r="D41" s="326"/>
      <c r="E41" s="326"/>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E1"/>
    <mergeCell ref="A2:E2"/>
    <mergeCell ref="A3:E3"/>
    <mergeCell ref="A4:E4"/>
    <mergeCell ref="A12:E12"/>
    <mergeCell ref="A17:E17"/>
    <mergeCell ref="A18:E18"/>
    <mergeCell ref="A5:E5"/>
    <mergeCell ref="A6:E9"/>
    <mergeCell ref="A10:E10"/>
    <mergeCell ref="A11:E11"/>
    <mergeCell ref="A13:E13"/>
    <mergeCell ref="A19:E19"/>
    <mergeCell ref="A20:E22"/>
    <mergeCell ref="A23:E23"/>
    <mergeCell ref="A35:E38"/>
    <mergeCell ref="A40:E41"/>
    <mergeCell ref="A24:E24"/>
    <mergeCell ref="A25:E25"/>
    <mergeCell ref="A26:E26"/>
    <mergeCell ref="A31:E33"/>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B19" sqref="B19"/>
    </sheetView>
  </sheetViews>
  <sheetFormatPr defaultRowHeight="12.75" x14ac:dyDescent="0.2"/>
  <cols>
    <col min="1" max="1" width="31" bestFit="1" customWidth="1"/>
    <col min="2" max="2" width="10.85546875" customWidth="1"/>
    <col min="3" max="4" width="14.140625" style="101" bestFit="1" customWidth="1"/>
    <col min="5" max="5" width="25.7109375" style="101" customWidth="1"/>
  </cols>
  <sheetData>
    <row r="1" spans="1:5" x14ac:dyDescent="0.2">
      <c r="A1" s="119" t="str">
        <f>'Initial Data'!A1</f>
        <v>Date:  May 2018</v>
      </c>
    </row>
    <row r="2" spans="1:5" x14ac:dyDescent="0.2">
      <c r="A2" s="416" t="s">
        <v>130</v>
      </c>
      <c r="B2" s="401"/>
      <c r="C2" s="401"/>
      <c r="D2" s="401"/>
      <c r="E2" s="401"/>
    </row>
    <row r="3" spans="1:5" x14ac:dyDescent="0.2">
      <c r="A3" s="17"/>
      <c r="B3" s="17"/>
      <c r="C3" s="107"/>
      <c r="D3" s="107"/>
      <c r="E3" s="107"/>
    </row>
    <row r="4" spans="1:5" x14ac:dyDescent="0.2">
      <c r="A4" s="416" t="s">
        <v>131</v>
      </c>
      <c r="B4" s="401"/>
      <c r="C4" s="401"/>
      <c r="D4" s="401"/>
      <c r="E4" s="401"/>
    </row>
    <row r="5" spans="1:5" x14ac:dyDescent="0.2">
      <c r="A5" s="83"/>
      <c r="B5" s="17"/>
      <c r="C5" s="107"/>
      <c r="D5" s="107"/>
      <c r="E5" s="107"/>
    </row>
    <row r="6" spans="1:5" x14ac:dyDescent="0.2">
      <c r="A6" s="325" t="s">
        <v>184</v>
      </c>
      <c r="B6" s="325"/>
      <c r="C6" s="325"/>
      <c r="D6" s="325"/>
      <c r="E6" s="325"/>
    </row>
    <row r="7" spans="1:5" x14ac:dyDescent="0.2">
      <c r="A7" s="19"/>
      <c r="B7" s="17"/>
      <c r="C7" s="107"/>
      <c r="D7" s="107"/>
      <c r="E7" s="107"/>
    </row>
    <row r="8" spans="1:5" x14ac:dyDescent="0.2">
      <c r="A8" s="340" t="s">
        <v>132</v>
      </c>
      <c r="B8" s="401"/>
      <c r="C8" s="401"/>
      <c r="D8" s="401"/>
      <c r="E8" s="401"/>
    </row>
    <row r="9" spans="1:5" x14ac:dyDescent="0.2">
      <c r="A9" s="419" t="s">
        <v>133</v>
      </c>
      <c r="B9" s="420"/>
      <c r="C9" s="420"/>
      <c r="D9" s="420"/>
      <c r="E9" s="420"/>
    </row>
    <row r="10" spans="1:5" x14ac:dyDescent="0.2">
      <c r="A10" s="20"/>
      <c r="B10" s="20"/>
      <c r="C10" s="108"/>
      <c r="D10" s="108"/>
      <c r="E10" s="108"/>
    </row>
    <row r="11" spans="1:5" x14ac:dyDescent="0.2">
      <c r="A11" s="415" t="s">
        <v>189</v>
      </c>
      <c r="B11" s="403"/>
      <c r="C11" s="403"/>
      <c r="D11" s="403"/>
      <c r="E11" s="403"/>
    </row>
    <row r="12" spans="1:5" x14ac:dyDescent="0.2">
      <c r="A12" s="403"/>
      <c r="B12" s="403"/>
      <c r="C12" s="403"/>
      <c r="D12" s="403"/>
      <c r="E12" s="403"/>
    </row>
    <row r="13" spans="1:5" x14ac:dyDescent="0.2">
      <c r="A13" s="403"/>
      <c r="B13" s="403"/>
      <c r="C13" s="403"/>
      <c r="D13" s="403"/>
      <c r="E13" s="403"/>
    </row>
    <row r="14" spans="1:5" x14ac:dyDescent="0.2">
      <c r="A14" s="403"/>
      <c r="B14" s="403"/>
      <c r="C14" s="403"/>
      <c r="D14" s="403"/>
      <c r="E14" s="403"/>
    </row>
    <row r="15" spans="1:5" ht="13.5" thickBot="1" x14ac:dyDescent="0.25">
      <c r="B15" s="2"/>
      <c r="C15" s="106"/>
      <c r="D15" s="106"/>
    </row>
    <row r="16" spans="1:5" x14ac:dyDescent="0.2">
      <c r="A16" s="84" t="s">
        <v>81</v>
      </c>
      <c r="B16" s="13"/>
      <c r="C16" s="109"/>
      <c r="D16" s="109"/>
      <c r="E16" s="110"/>
    </row>
    <row r="17" spans="1:5" ht="51" x14ac:dyDescent="0.2">
      <c r="A17" s="85" t="s">
        <v>106</v>
      </c>
      <c r="B17" s="86" t="s">
        <v>107</v>
      </c>
      <c r="C17" s="111" t="s">
        <v>115</v>
      </c>
      <c r="D17" s="111" t="s">
        <v>116</v>
      </c>
      <c r="E17" s="112" t="s">
        <v>117</v>
      </c>
    </row>
    <row r="18" spans="1:5" x14ac:dyDescent="0.2">
      <c r="A18" s="74" t="s">
        <v>108</v>
      </c>
      <c r="B18" s="75"/>
      <c r="C18" s="33" t="s">
        <v>23</v>
      </c>
      <c r="D18" s="33"/>
      <c r="E18" s="113"/>
    </row>
    <row r="19" spans="1:5" x14ac:dyDescent="0.2">
      <c r="A19" s="76" t="s">
        <v>3</v>
      </c>
      <c r="B19" s="77" t="s">
        <v>183</v>
      </c>
      <c r="C19" s="71">
        <v>0</v>
      </c>
      <c r="D19" s="71">
        <v>0</v>
      </c>
      <c r="E19" s="114">
        <f>(D19-C19)</f>
        <v>0</v>
      </c>
    </row>
    <row r="20" spans="1:5" x14ac:dyDescent="0.2">
      <c r="A20" s="76" t="s">
        <v>109</v>
      </c>
      <c r="B20" s="77" t="s">
        <v>183</v>
      </c>
      <c r="C20" s="71">
        <v>0</v>
      </c>
      <c r="D20" s="71">
        <v>0</v>
      </c>
      <c r="E20" s="114">
        <f>(D20-C20)</f>
        <v>0</v>
      </c>
    </row>
    <row r="21" spans="1:5" x14ac:dyDescent="0.2">
      <c r="A21" s="74" t="s">
        <v>110</v>
      </c>
      <c r="B21" s="78"/>
      <c r="C21" s="90">
        <v>0</v>
      </c>
      <c r="D21" s="90">
        <v>0</v>
      </c>
      <c r="E21" s="114">
        <f>(D21-C21)</f>
        <v>0</v>
      </c>
    </row>
    <row r="22" spans="1:5" x14ac:dyDescent="0.2">
      <c r="A22" s="74" t="s">
        <v>111</v>
      </c>
      <c r="B22" s="75"/>
      <c r="C22" s="33"/>
      <c r="D22" s="33"/>
      <c r="E22" s="113"/>
    </row>
    <row r="23" spans="1:5" x14ac:dyDescent="0.2">
      <c r="A23" s="76" t="s">
        <v>6</v>
      </c>
      <c r="B23" s="77" t="s">
        <v>183</v>
      </c>
      <c r="C23" s="71">
        <v>0</v>
      </c>
      <c r="D23" s="71">
        <v>0</v>
      </c>
      <c r="E23" s="114">
        <f>(D23-C23)</f>
        <v>0</v>
      </c>
    </row>
    <row r="24" spans="1:5" x14ac:dyDescent="0.2">
      <c r="A24" s="76" t="s">
        <v>7</v>
      </c>
      <c r="B24" s="77" t="s">
        <v>183</v>
      </c>
      <c r="C24" s="71">
        <v>0</v>
      </c>
      <c r="D24" s="71">
        <v>0</v>
      </c>
      <c r="E24" s="114">
        <f>(D24-C24)</f>
        <v>0</v>
      </c>
    </row>
    <row r="25" spans="1:5" x14ac:dyDescent="0.2">
      <c r="A25" s="76" t="s">
        <v>8</v>
      </c>
      <c r="B25" s="77" t="s">
        <v>183</v>
      </c>
      <c r="C25" s="71">
        <v>0</v>
      </c>
      <c r="D25" s="71">
        <v>0</v>
      </c>
      <c r="E25" s="114">
        <f>(D25-C25)</f>
        <v>0</v>
      </c>
    </row>
    <row r="26" spans="1:5" x14ac:dyDescent="0.2">
      <c r="A26" s="74" t="s">
        <v>112</v>
      </c>
      <c r="B26" s="78"/>
      <c r="C26" s="90">
        <v>0</v>
      </c>
      <c r="D26" s="90">
        <v>0</v>
      </c>
      <c r="E26" s="114">
        <f>(D26-C26)</f>
        <v>0</v>
      </c>
    </row>
    <row r="27" spans="1:5" x14ac:dyDescent="0.2">
      <c r="A27" s="74" t="s">
        <v>113</v>
      </c>
      <c r="B27" s="75"/>
      <c r="C27" s="33"/>
      <c r="D27" s="33"/>
      <c r="E27" s="113"/>
    </row>
    <row r="28" spans="1:5" x14ac:dyDescent="0.2">
      <c r="A28" s="206" t="s">
        <v>227</v>
      </c>
      <c r="B28" s="77" t="s">
        <v>183</v>
      </c>
      <c r="C28" s="71">
        <v>0</v>
      </c>
      <c r="D28" s="71">
        <v>0</v>
      </c>
      <c r="E28" s="114">
        <f>(D28-C28)</f>
        <v>0</v>
      </c>
    </row>
    <row r="29" spans="1:5" ht="13.5" thickBot="1" x14ac:dyDescent="0.25">
      <c r="A29" s="79" t="s">
        <v>114</v>
      </c>
      <c r="B29" s="80" t="s">
        <v>183</v>
      </c>
      <c r="C29" s="115">
        <v>0</v>
      </c>
      <c r="D29" s="115">
        <v>0</v>
      </c>
      <c r="E29" s="116">
        <f>(D29-C29)</f>
        <v>0</v>
      </c>
    </row>
    <row r="30" spans="1:5" x14ac:dyDescent="0.2">
      <c r="B30" s="2"/>
      <c r="C30" s="106"/>
      <c r="D30" s="106"/>
    </row>
    <row r="31" spans="1:5" x14ac:dyDescent="0.2">
      <c r="B31" s="2"/>
      <c r="C31" s="106"/>
      <c r="D31" s="106"/>
    </row>
    <row r="32" spans="1:5" x14ac:dyDescent="0.2">
      <c r="B32" s="2"/>
      <c r="C32" s="106"/>
      <c r="D32" s="106"/>
    </row>
    <row r="33" spans="1:5" x14ac:dyDescent="0.2">
      <c r="B33" s="2"/>
      <c r="C33" s="106"/>
      <c r="D33" s="106"/>
    </row>
    <row r="34" spans="1:5" x14ac:dyDescent="0.2">
      <c r="A34" s="325"/>
      <c r="B34" s="325"/>
      <c r="C34" s="325"/>
      <c r="D34" s="325"/>
      <c r="E34" s="325"/>
    </row>
    <row r="35" spans="1:5" x14ac:dyDescent="0.2">
      <c r="B35" s="2"/>
      <c r="C35" s="106"/>
      <c r="D35" s="106"/>
    </row>
    <row r="36" spans="1:5" x14ac:dyDescent="0.2">
      <c r="A36" s="416" t="s">
        <v>130</v>
      </c>
      <c r="B36" s="401"/>
      <c r="C36" s="401"/>
      <c r="D36" s="401"/>
      <c r="E36" s="401"/>
    </row>
    <row r="37" spans="1:5" x14ac:dyDescent="0.2">
      <c r="A37" s="416" t="s">
        <v>134</v>
      </c>
      <c r="B37" s="401"/>
      <c r="C37" s="401"/>
      <c r="D37" s="401"/>
      <c r="E37" s="401"/>
    </row>
    <row r="38" spans="1:5" x14ac:dyDescent="0.2">
      <c r="A38" s="83"/>
      <c r="B38" s="17"/>
      <c r="C38" s="107"/>
      <c r="D38" s="107"/>
      <c r="E38" s="107"/>
    </row>
    <row r="39" spans="1:5" x14ac:dyDescent="0.2">
      <c r="A39" s="325" t="s">
        <v>184</v>
      </c>
      <c r="B39" s="325"/>
      <c r="C39" s="325"/>
      <c r="D39" s="325"/>
      <c r="E39" s="325"/>
    </row>
    <row r="40" spans="1:5" x14ac:dyDescent="0.2">
      <c r="B40" s="2"/>
      <c r="C40" s="106"/>
      <c r="D40" s="106"/>
    </row>
    <row r="41" spans="1:5" x14ac:dyDescent="0.2">
      <c r="A41" s="340" t="s">
        <v>132</v>
      </c>
      <c r="B41" s="401"/>
      <c r="C41" s="401"/>
      <c r="D41" s="401"/>
      <c r="E41" s="401"/>
    </row>
    <row r="42" spans="1:5" x14ac:dyDescent="0.2">
      <c r="A42" s="417" t="s">
        <v>168</v>
      </c>
      <c r="B42" s="418"/>
      <c r="C42" s="418"/>
      <c r="D42" s="418"/>
      <c r="E42" s="418"/>
    </row>
    <row r="43" spans="1:5" x14ac:dyDescent="0.2">
      <c r="A43" s="18"/>
      <c r="B43" s="17"/>
      <c r="C43" s="107"/>
      <c r="D43" s="107"/>
      <c r="E43" s="107"/>
    </row>
    <row r="44" spans="1:5" x14ac:dyDescent="0.2">
      <c r="A44" s="18"/>
      <c r="B44" s="17"/>
      <c r="C44" s="107"/>
      <c r="D44" s="107"/>
      <c r="E44" s="107"/>
    </row>
    <row r="45" spans="1:5" x14ac:dyDescent="0.2">
      <c r="A45" s="414" t="s">
        <v>190</v>
      </c>
      <c r="B45" s="415"/>
      <c r="C45" s="415"/>
      <c r="D45" s="415"/>
      <c r="E45" s="415"/>
    </row>
    <row r="46" spans="1:5" x14ac:dyDescent="0.2">
      <c r="A46" s="415"/>
      <c r="B46" s="415"/>
      <c r="C46" s="415"/>
      <c r="D46" s="415"/>
      <c r="E46" s="415"/>
    </row>
    <row r="47" spans="1:5" x14ac:dyDescent="0.2">
      <c r="A47" s="415"/>
      <c r="B47" s="415"/>
      <c r="C47" s="415"/>
      <c r="D47" s="415"/>
      <c r="E47" s="415"/>
    </row>
    <row r="48" spans="1:5" x14ac:dyDescent="0.2">
      <c r="A48" s="18"/>
      <c r="B48" s="17"/>
      <c r="C48" s="107"/>
      <c r="D48" s="107"/>
      <c r="E48" s="107"/>
    </row>
    <row r="49" spans="1:5" ht="13.5" thickBot="1" x14ac:dyDescent="0.25">
      <c r="B49" s="2"/>
      <c r="C49" s="106"/>
      <c r="D49" s="106"/>
    </row>
    <row r="50" spans="1:5" x14ac:dyDescent="0.2">
      <c r="A50" s="84" t="s">
        <v>81</v>
      </c>
      <c r="B50" s="13"/>
      <c r="C50" s="109"/>
      <c r="D50" s="109"/>
      <c r="E50" s="110"/>
    </row>
    <row r="51" spans="1:5" ht="51" x14ac:dyDescent="0.2">
      <c r="A51" s="85" t="s">
        <v>106</v>
      </c>
      <c r="B51" s="86" t="s">
        <v>107</v>
      </c>
      <c r="C51" s="111" t="s">
        <v>115</v>
      </c>
      <c r="D51" s="111" t="s">
        <v>116</v>
      </c>
      <c r="E51" s="112" t="s">
        <v>117</v>
      </c>
    </row>
    <row r="52" spans="1:5" x14ac:dyDescent="0.2">
      <c r="A52" s="74" t="s">
        <v>111</v>
      </c>
      <c r="B52" s="75"/>
      <c r="C52" s="33"/>
      <c r="D52" s="33"/>
      <c r="E52" s="113"/>
    </row>
    <row r="53" spans="1:5" x14ac:dyDescent="0.2">
      <c r="A53" s="76" t="s">
        <v>6</v>
      </c>
      <c r="B53" s="77" t="s">
        <v>183</v>
      </c>
      <c r="C53" s="71">
        <v>0</v>
      </c>
      <c r="D53" s="71">
        <v>0</v>
      </c>
      <c r="E53" s="114">
        <f>(D53-C53)</f>
        <v>0</v>
      </c>
    </row>
    <row r="54" spans="1:5" x14ac:dyDescent="0.2">
      <c r="A54" s="76" t="s">
        <v>7</v>
      </c>
      <c r="B54" s="77" t="s">
        <v>183</v>
      </c>
      <c r="C54" s="71">
        <v>0</v>
      </c>
      <c r="D54" s="71">
        <v>0</v>
      </c>
      <c r="E54" s="114">
        <f>(D54-C54)</f>
        <v>0</v>
      </c>
    </row>
    <row r="55" spans="1:5" x14ac:dyDescent="0.2">
      <c r="A55" s="74" t="s">
        <v>112</v>
      </c>
      <c r="B55" s="78"/>
      <c r="C55" s="90">
        <v>0</v>
      </c>
      <c r="D55" s="90">
        <v>0</v>
      </c>
      <c r="E55" s="114">
        <f>(D55-C55)</f>
        <v>0</v>
      </c>
    </row>
    <row r="56" spans="1:5" x14ac:dyDescent="0.2">
      <c r="A56" s="74" t="s">
        <v>113</v>
      </c>
      <c r="B56" s="75"/>
      <c r="C56" s="33"/>
      <c r="D56" s="33"/>
      <c r="E56" s="113"/>
    </row>
    <row r="57" spans="1:5" x14ac:dyDescent="0.2">
      <c r="A57" s="206" t="str">
        <f>+A28</f>
        <v>Fund Balance, Restricted</v>
      </c>
      <c r="B57" s="77" t="s">
        <v>183</v>
      </c>
      <c r="C57" s="71">
        <v>0</v>
      </c>
      <c r="D57" s="71">
        <v>0</v>
      </c>
      <c r="E57" s="114">
        <f>(D57-C57)</f>
        <v>0</v>
      </c>
    </row>
    <row r="58" spans="1:5" ht="13.5" thickBot="1" x14ac:dyDescent="0.25">
      <c r="A58" s="79" t="s">
        <v>114</v>
      </c>
      <c r="B58" s="80" t="s">
        <v>183</v>
      </c>
      <c r="C58" s="115">
        <v>0</v>
      </c>
      <c r="D58" s="115">
        <v>0</v>
      </c>
      <c r="E58" s="116">
        <f>(D58-C58)</f>
        <v>0</v>
      </c>
    </row>
  </sheetData>
  <sheetProtection sheet="1" objects="1" scenarios="1" selectLockedCells="1"/>
  <mergeCells count="13">
    <mergeCell ref="A2:E2"/>
    <mergeCell ref="A4:E4"/>
    <mergeCell ref="A8:E8"/>
    <mergeCell ref="A9:E9"/>
    <mergeCell ref="A6:E6"/>
    <mergeCell ref="A45:E47"/>
    <mergeCell ref="A11:E14"/>
    <mergeCell ref="A36:E36"/>
    <mergeCell ref="A37:E37"/>
    <mergeCell ref="A41:E41"/>
    <mergeCell ref="A34:E34"/>
    <mergeCell ref="A39:E39"/>
    <mergeCell ref="A42:E42"/>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26"/>
  <sheetViews>
    <sheetView workbookViewId="0">
      <pane xSplit="2" ySplit="1" topLeftCell="C2" activePane="bottomRight" state="frozen"/>
      <selection pane="topRight" activeCell="C1" sqref="C1"/>
      <selection pane="bottomLeft" activeCell="A2" sqref="A2"/>
      <selection pane="bottomRight" activeCell="CR3" sqref="CR3:CR424"/>
    </sheetView>
  </sheetViews>
  <sheetFormatPr defaultRowHeight="9" x14ac:dyDescent="0.15"/>
  <cols>
    <col min="1" max="1" width="4.5703125" style="290" bestFit="1" customWidth="1"/>
    <col min="2" max="2" width="25.85546875" style="290" bestFit="1" customWidth="1"/>
    <col min="3" max="42" width="12.42578125" style="316" bestFit="1" customWidth="1"/>
    <col min="43" max="60" width="12.28515625" style="316" bestFit="1" customWidth="1"/>
    <col min="61" max="72" width="12.42578125" style="316" bestFit="1" customWidth="1"/>
    <col min="73" max="108" width="12.42578125" style="316" customWidth="1"/>
    <col min="109" max="114" width="12.42578125" style="317" customWidth="1"/>
    <col min="115" max="127" width="12.42578125" style="316" customWidth="1"/>
    <col min="128" max="142" width="12.28515625" style="316" bestFit="1" customWidth="1"/>
    <col min="143" max="143" width="12.42578125" style="316" bestFit="1" customWidth="1"/>
    <col min="144" max="144" width="12.28515625" style="316" bestFit="1" customWidth="1"/>
    <col min="145" max="145" width="12.140625" style="316" bestFit="1" customWidth="1"/>
    <col min="146" max="150" width="12.28515625" style="316" bestFit="1" customWidth="1"/>
    <col min="151" max="153" width="12.42578125" style="316" bestFit="1" customWidth="1"/>
    <col min="154" max="155" width="12.28515625" style="316" bestFit="1" customWidth="1"/>
    <col min="156" max="158" width="12.42578125" style="316" bestFit="1" customWidth="1"/>
    <col min="159" max="161" width="12.28515625" style="316" bestFit="1" customWidth="1"/>
    <col min="162" max="163" width="12.140625" style="316" bestFit="1" customWidth="1"/>
    <col min="164" max="167" width="12.28515625" style="316" bestFit="1" customWidth="1"/>
    <col min="168" max="16384" width="9.140625" style="290"/>
  </cols>
  <sheetData>
    <row r="1" spans="1:167" x14ac:dyDescent="0.15">
      <c r="A1" s="288">
        <v>1</v>
      </c>
      <c r="B1" s="287" t="s">
        <v>258</v>
      </c>
      <c r="C1" s="289" t="s">
        <v>259</v>
      </c>
      <c r="D1" s="289" t="s">
        <v>260</v>
      </c>
      <c r="E1" s="289" t="s">
        <v>261</v>
      </c>
      <c r="F1" s="289" t="s">
        <v>262</v>
      </c>
      <c r="G1" s="289" t="s">
        <v>263</v>
      </c>
      <c r="H1" s="289" t="s">
        <v>264</v>
      </c>
      <c r="I1" s="289" t="s">
        <v>265</v>
      </c>
      <c r="J1" s="289" t="s">
        <v>266</v>
      </c>
      <c r="K1" s="289" t="s">
        <v>267</v>
      </c>
      <c r="L1" s="289" t="s">
        <v>268</v>
      </c>
      <c r="M1" s="289" t="s">
        <v>269</v>
      </c>
      <c r="N1" s="289" t="s">
        <v>270</v>
      </c>
      <c r="O1" s="289" t="s">
        <v>271</v>
      </c>
      <c r="P1" s="289" t="s">
        <v>272</v>
      </c>
      <c r="Q1" s="289" t="s">
        <v>273</v>
      </c>
      <c r="R1" s="289" t="s">
        <v>274</v>
      </c>
      <c r="S1" s="289" t="s">
        <v>275</v>
      </c>
      <c r="T1" s="289" t="s">
        <v>276</v>
      </c>
      <c r="U1" s="289" t="s">
        <v>277</v>
      </c>
      <c r="V1" s="289" t="s">
        <v>278</v>
      </c>
      <c r="W1" s="289" t="s">
        <v>279</v>
      </c>
      <c r="X1" s="289" t="s">
        <v>280</v>
      </c>
      <c r="Y1" s="289" t="s">
        <v>281</v>
      </c>
      <c r="Z1" s="289" t="s">
        <v>282</v>
      </c>
      <c r="AA1" s="289" t="s">
        <v>283</v>
      </c>
      <c r="AB1" s="289" t="s">
        <v>284</v>
      </c>
      <c r="AC1" s="289" t="s">
        <v>285</v>
      </c>
      <c r="AD1" s="289" t="s">
        <v>286</v>
      </c>
      <c r="AE1" s="289" t="s">
        <v>287</v>
      </c>
      <c r="AF1" s="289" t="s">
        <v>288</v>
      </c>
      <c r="AG1" s="289" t="s">
        <v>289</v>
      </c>
      <c r="AH1" s="289" t="s">
        <v>290</v>
      </c>
      <c r="AI1" s="289" t="s">
        <v>291</v>
      </c>
      <c r="AJ1" s="289" t="s">
        <v>292</v>
      </c>
      <c r="AK1" s="289" t="s">
        <v>293</v>
      </c>
      <c r="AL1" s="289" t="s">
        <v>294</v>
      </c>
      <c r="AM1" s="289" t="s">
        <v>295</v>
      </c>
      <c r="AN1" s="289" t="s">
        <v>296</v>
      </c>
      <c r="AO1" s="289" t="s">
        <v>297</v>
      </c>
      <c r="AP1" s="289" t="s">
        <v>298</v>
      </c>
      <c r="AQ1" s="289" t="s">
        <v>299</v>
      </c>
      <c r="AR1" s="289" t="s">
        <v>300</v>
      </c>
      <c r="AS1" s="289" t="s">
        <v>301</v>
      </c>
      <c r="AT1" s="289" t="s">
        <v>302</v>
      </c>
      <c r="AU1" s="289" t="s">
        <v>303</v>
      </c>
      <c r="AV1" s="289" t="s">
        <v>304</v>
      </c>
      <c r="AW1" s="289" t="s">
        <v>305</v>
      </c>
      <c r="AX1" s="289" t="s">
        <v>306</v>
      </c>
      <c r="AY1" s="289" t="s">
        <v>307</v>
      </c>
      <c r="AZ1" s="289" t="s">
        <v>308</v>
      </c>
      <c r="BA1" s="289" t="s">
        <v>309</v>
      </c>
      <c r="BB1" s="289" t="s">
        <v>310</v>
      </c>
      <c r="BC1" s="289" t="s">
        <v>311</v>
      </c>
      <c r="BD1" s="289" t="s">
        <v>312</v>
      </c>
      <c r="BE1" s="289" t="s">
        <v>313</v>
      </c>
      <c r="BF1" s="289" t="s">
        <v>314</v>
      </c>
      <c r="BG1" s="289" t="s">
        <v>315</v>
      </c>
      <c r="BH1" s="289" t="s">
        <v>316</v>
      </c>
      <c r="BI1" s="289" t="s">
        <v>317</v>
      </c>
      <c r="BJ1" s="289" t="s">
        <v>318</v>
      </c>
      <c r="BK1" s="289" t="s">
        <v>319</v>
      </c>
      <c r="BL1" s="289" t="s">
        <v>320</v>
      </c>
      <c r="BM1" s="289" t="s">
        <v>321</v>
      </c>
      <c r="BN1" s="289" t="s">
        <v>322</v>
      </c>
      <c r="BO1" s="289" t="s">
        <v>323</v>
      </c>
      <c r="BP1" s="289" t="s">
        <v>324</v>
      </c>
      <c r="BQ1" s="289" t="s">
        <v>325</v>
      </c>
      <c r="BR1" s="289" t="s">
        <v>326</v>
      </c>
      <c r="BS1" s="289" t="s">
        <v>327</v>
      </c>
      <c r="BT1" s="289" t="s">
        <v>328</v>
      </c>
      <c r="BU1" s="289" t="s">
        <v>371</v>
      </c>
      <c r="BV1" s="289" t="s">
        <v>372</v>
      </c>
      <c r="BW1" s="289" t="s">
        <v>373</v>
      </c>
      <c r="BX1" s="289" t="s">
        <v>374</v>
      </c>
      <c r="BY1" s="289" t="s">
        <v>375</v>
      </c>
      <c r="BZ1" s="289" t="s">
        <v>376</v>
      </c>
      <c r="CA1" s="289" t="s">
        <v>377</v>
      </c>
      <c r="CB1" s="289" t="s">
        <v>378</v>
      </c>
      <c r="CC1" s="289" t="s">
        <v>379</v>
      </c>
      <c r="CD1" s="289" t="s">
        <v>380</v>
      </c>
      <c r="CE1" s="289" t="s">
        <v>381</v>
      </c>
      <c r="CF1" s="289" t="s">
        <v>382</v>
      </c>
      <c r="CG1" s="289" t="s">
        <v>383</v>
      </c>
      <c r="CH1" s="289" t="s">
        <v>384</v>
      </c>
      <c r="CI1" s="289" t="s">
        <v>385</v>
      </c>
      <c r="CJ1" s="289" t="s">
        <v>386</v>
      </c>
      <c r="CK1" s="289" t="s">
        <v>387</v>
      </c>
      <c r="CL1" s="289" t="s">
        <v>388</v>
      </c>
      <c r="CM1" s="289" t="s">
        <v>389</v>
      </c>
      <c r="CN1" s="289" t="s">
        <v>390</v>
      </c>
      <c r="CO1" s="289" t="s">
        <v>391</v>
      </c>
      <c r="CP1" s="289" t="s">
        <v>392</v>
      </c>
      <c r="CQ1" s="289" t="s">
        <v>393</v>
      </c>
      <c r="CR1" s="289" t="s">
        <v>394</v>
      </c>
      <c r="CS1" s="289" t="s">
        <v>395</v>
      </c>
      <c r="CT1" s="289" t="s">
        <v>396</v>
      </c>
      <c r="CU1" s="289" t="s">
        <v>397</v>
      </c>
      <c r="CV1" s="289" t="s">
        <v>398</v>
      </c>
      <c r="CW1" s="289" t="s">
        <v>399</v>
      </c>
      <c r="CX1" s="289" t="s">
        <v>400</v>
      </c>
      <c r="CY1" s="289" t="s">
        <v>401</v>
      </c>
      <c r="CZ1" s="289" t="s">
        <v>402</v>
      </c>
      <c r="DA1" s="289" t="s">
        <v>403</v>
      </c>
      <c r="DB1" s="289" t="s">
        <v>404</v>
      </c>
      <c r="DC1" s="289" t="s">
        <v>405</v>
      </c>
      <c r="DD1" s="289" t="s">
        <v>406</v>
      </c>
      <c r="DE1" s="289" t="s">
        <v>407</v>
      </c>
      <c r="DF1" s="289" t="s">
        <v>408</v>
      </c>
      <c r="DG1" s="289" t="s">
        <v>409</v>
      </c>
      <c r="DH1" s="289" t="s">
        <v>410</v>
      </c>
      <c r="DI1" s="289" t="s">
        <v>424</v>
      </c>
      <c r="DJ1" s="289" t="s">
        <v>411</v>
      </c>
      <c r="DK1" s="289" t="s">
        <v>412</v>
      </c>
      <c r="DL1" s="289" t="s">
        <v>413</v>
      </c>
      <c r="DM1" s="289" t="s">
        <v>414</v>
      </c>
      <c r="DN1" s="289" t="s">
        <v>415</v>
      </c>
      <c r="DO1" s="289" t="s">
        <v>416</v>
      </c>
      <c r="DP1" s="289" t="s">
        <v>417</v>
      </c>
      <c r="DQ1" s="289" t="s">
        <v>418</v>
      </c>
      <c r="DR1" s="289" t="s">
        <v>419</v>
      </c>
      <c r="DS1" s="289" t="s">
        <v>420</v>
      </c>
      <c r="DT1" s="289" t="s">
        <v>421</v>
      </c>
      <c r="DU1" s="289" t="s">
        <v>449</v>
      </c>
      <c r="DV1" s="289" t="s">
        <v>422</v>
      </c>
      <c r="DW1" s="289" t="s">
        <v>423</v>
      </c>
      <c r="DX1" s="289" t="s">
        <v>329</v>
      </c>
      <c r="DY1" s="289" t="s">
        <v>330</v>
      </c>
      <c r="DZ1" s="289" t="s">
        <v>331</v>
      </c>
      <c r="EA1" s="289" t="s">
        <v>332</v>
      </c>
      <c r="EB1" s="289" t="s">
        <v>333</v>
      </c>
      <c r="EC1" s="289" t="s">
        <v>334</v>
      </c>
      <c r="ED1" s="289" t="s">
        <v>335</v>
      </c>
      <c r="EE1" s="289" t="s">
        <v>336</v>
      </c>
      <c r="EF1" s="289" t="s">
        <v>337</v>
      </c>
      <c r="EG1" s="289" t="s">
        <v>338</v>
      </c>
      <c r="EH1" s="289" t="s">
        <v>339</v>
      </c>
      <c r="EI1" s="289" t="s">
        <v>340</v>
      </c>
      <c r="EJ1" s="289" t="s">
        <v>341</v>
      </c>
      <c r="EK1" s="289" t="s">
        <v>342</v>
      </c>
      <c r="EL1" s="289" t="s">
        <v>343</v>
      </c>
      <c r="EM1" s="289" t="s">
        <v>344</v>
      </c>
      <c r="EN1" s="289" t="s">
        <v>345</v>
      </c>
      <c r="EO1" s="289" t="s">
        <v>346</v>
      </c>
      <c r="EP1" s="289" t="s">
        <v>347</v>
      </c>
      <c r="EQ1" s="289" t="s">
        <v>348</v>
      </c>
      <c r="ER1" s="289" t="s">
        <v>349</v>
      </c>
      <c r="ES1" s="289" t="s">
        <v>350</v>
      </c>
      <c r="ET1" s="289" t="s">
        <v>351</v>
      </c>
      <c r="EU1" s="289" t="s">
        <v>352</v>
      </c>
      <c r="EV1" s="289" t="s">
        <v>353</v>
      </c>
      <c r="EW1" s="289" t="s">
        <v>354</v>
      </c>
      <c r="EX1" s="289" t="s">
        <v>355</v>
      </c>
      <c r="EY1" s="289" t="s">
        <v>356</v>
      </c>
      <c r="EZ1" s="289" t="s">
        <v>357</v>
      </c>
      <c r="FA1" s="289" t="s">
        <v>358</v>
      </c>
      <c r="FB1" s="289" t="s">
        <v>359</v>
      </c>
      <c r="FC1" s="289" t="s">
        <v>360</v>
      </c>
      <c r="FD1" s="289" t="s">
        <v>361</v>
      </c>
      <c r="FE1" s="289" t="s">
        <v>362</v>
      </c>
      <c r="FF1" s="289" t="s">
        <v>363</v>
      </c>
      <c r="FG1" s="289" t="s">
        <v>364</v>
      </c>
      <c r="FH1" s="289" t="s">
        <v>365</v>
      </c>
      <c r="FI1" s="289" t="s">
        <v>366</v>
      </c>
      <c r="FJ1" s="289" t="s">
        <v>367</v>
      </c>
      <c r="FK1" s="289" t="s">
        <v>368</v>
      </c>
    </row>
    <row r="2" spans="1:167" x14ac:dyDescent="0.15">
      <c r="A2" s="291" t="s">
        <v>369</v>
      </c>
      <c r="B2" s="291" t="s">
        <v>370</v>
      </c>
      <c r="C2" s="292" t="s">
        <v>881</v>
      </c>
      <c r="D2" s="292" t="s">
        <v>881</v>
      </c>
      <c r="E2" s="292" t="s">
        <v>881</v>
      </c>
      <c r="F2" s="292" t="s">
        <v>881</v>
      </c>
      <c r="G2" s="292" t="s">
        <v>881</v>
      </c>
      <c r="H2" s="292" t="s">
        <v>881</v>
      </c>
      <c r="I2" s="292" t="s">
        <v>881</v>
      </c>
      <c r="J2" s="292" t="s">
        <v>881</v>
      </c>
      <c r="K2" s="292" t="s">
        <v>881</v>
      </c>
      <c r="L2" s="292" t="s">
        <v>881</v>
      </c>
      <c r="M2" s="292" t="s">
        <v>881</v>
      </c>
      <c r="N2" s="292" t="s">
        <v>881</v>
      </c>
      <c r="O2" s="292" t="s">
        <v>881</v>
      </c>
      <c r="P2" s="292" t="s">
        <v>881</v>
      </c>
      <c r="Q2" s="292" t="s">
        <v>881</v>
      </c>
      <c r="R2" s="292" t="s">
        <v>881</v>
      </c>
      <c r="S2" s="292" t="s">
        <v>881</v>
      </c>
      <c r="T2" s="292" t="s">
        <v>881</v>
      </c>
      <c r="U2" s="292" t="s">
        <v>881</v>
      </c>
      <c r="V2" s="292" t="s">
        <v>881</v>
      </c>
      <c r="W2" s="292" t="s">
        <v>881</v>
      </c>
      <c r="X2" s="292" t="s">
        <v>881</v>
      </c>
      <c r="Y2" s="292" t="s">
        <v>881</v>
      </c>
      <c r="Z2" s="292" t="s">
        <v>881</v>
      </c>
      <c r="AA2" s="292" t="s">
        <v>881</v>
      </c>
      <c r="AB2" s="292" t="s">
        <v>881</v>
      </c>
      <c r="AC2" s="292" t="s">
        <v>881</v>
      </c>
      <c r="AD2" s="292" t="s">
        <v>881</v>
      </c>
      <c r="AE2" s="292" t="s">
        <v>881</v>
      </c>
      <c r="AF2" s="292" t="s">
        <v>881</v>
      </c>
      <c r="AG2" s="292" t="s">
        <v>881</v>
      </c>
      <c r="AH2" s="292" t="s">
        <v>881</v>
      </c>
      <c r="AI2" s="292" t="s">
        <v>881</v>
      </c>
      <c r="AJ2" s="292" t="s">
        <v>881</v>
      </c>
      <c r="AK2" s="292" t="s">
        <v>881</v>
      </c>
      <c r="AL2" s="292" t="s">
        <v>881</v>
      </c>
      <c r="AM2" s="292" t="s">
        <v>881</v>
      </c>
      <c r="AN2" s="292" t="s">
        <v>881</v>
      </c>
      <c r="AO2" s="292" t="s">
        <v>881</v>
      </c>
      <c r="AP2" s="292" t="s">
        <v>881</v>
      </c>
      <c r="AQ2" s="292" t="s">
        <v>881</v>
      </c>
      <c r="AR2" s="292" t="s">
        <v>881</v>
      </c>
      <c r="AS2" s="292" t="s">
        <v>881</v>
      </c>
      <c r="AT2" s="292" t="s">
        <v>881</v>
      </c>
      <c r="AU2" s="292" t="s">
        <v>881</v>
      </c>
      <c r="AV2" s="292" t="s">
        <v>881</v>
      </c>
      <c r="AW2" s="292" t="s">
        <v>881</v>
      </c>
      <c r="AX2" s="292" t="s">
        <v>881</v>
      </c>
      <c r="AY2" s="292" t="s">
        <v>881</v>
      </c>
      <c r="AZ2" s="292" t="s">
        <v>881</v>
      </c>
      <c r="BA2" s="292" t="s">
        <v>881</v>
      </c>
      <c r="BB2" s="292" t="s">
        <v>881</v>
      </c>
      <c r="BC2" s="292" t="s">
        <v>881</v>
      </c>
      <c r="BD2" s="292" t="s">
        <v>881</v>
      </c>
      <c r="BE2" s="292" t="s">
        <v>881</v>
      </c>
      <c r="BF2" s="292" t="s">
        <v>881</v>
      </c>
      <c r="BG2" s="292" t="s">
        <v>881</v>
      </c>
      <c r="BH2" s="292" t="s">
        <v>881</v>
      </c>
      <c r="BI2" s="292" t="s">
        <v>881</v>
      </c>
      <c r="BJ2" s="292" t="s">
        <v>881</v>
      </c>
      <c r="BK2" s="292" t="s">
        <v>881</v>
      </c>
      <c r="BL2" s="292" t="s">
        <v>881</v>
      </c>
      <c r="BM2" s="292" t="s">
        <v>881</v>
      </c>
      <c r="BN2" s="292" t="s">
        <v>881</v>
      </c>
      <c r="BO2" s="292" t="s">
        <v>881</v>
      </c>
      <c r="BP2" s="292" t="s">
        <v>881</v>
      </c>
      <c r="BQ2" s="292" t="s">
        <v>881</v>
      </c>
      <c r="BR2" s="292" t="s">
        <v>881</v>
      </c>
      <c r="BS2" s="292" t="s">
        <v>881</v>
      </c>
      <c r="BT2" s="292" t="s">
        <v>881</v>
      </c>
      <c r="BU2" s="292" t="s">
        <v>881</v>
      </c>
      <c r="BV2" s="292" t="s">
        <v>881</v>
      </c>
      <c r="BW2" s="292" t="s">
        <v>881</v>
      </c>
      <c r="BX2" s="292" t="s">
        <v>881</v>
      </c>
      <c r="BY2" s="292" t="s">
        <v>881</v>
      </c>
      <c r="BZ2" s="292" t="s">
        <v>881</v>
      </c>
      <c r="CA2" s="292" t="s">
        <v>881</v>
      </c>
      <c r="CB2" s="292" t="s">
        <v>881</v>
      </c>
      <c r="CC2" s="292" t="s">
        <v>881</v>
      </c>
      <c r="CD2" s="292" t="s">
        <v>881</v>
      </c>
      <c r="CE2" s="292" t="s">
        <v>881</v>
      </c>
      <c r="CF2" s="292" t="s">
        <v>881</v>
      </c>
      <c r="CG2" s="292" t="s">
        <v>881</v>
      </c>
      <c r="CH2" s="292" t="s">
        <v>881</v>
      </c>
      <c r="CI2" s="292" t="s">
        <v>881</v>
      </c>
      <c r="CJ2" s="292" t="s">
        <v>881</v>
      </c>
      <c r="CK2" s="292" t="s">
        <v>881</v>
      </c>
      <c r="CL2" s="292" t="s">
        <v>881</v>
      </c>
      <c r="CM2" s="292" t="s">
        <v>881</v>
      </c>
      <c r="CN2" s="292" t="s">
        <v>881</v>
      </c>
      <c r="CO2" s="292" t="s">
        <v>881</v>
      </c>
      <c r="CP2" s="292" t="s">
        <v>881</v>
      </c>
      <c r="CQ2" s="292" t="s">
        <v>881</v>
      </c>
      <c r="CR2" s="292" t="s">
        <v>881</v>
      </c>
      <c r="CS2" s="292" t="s">
        <v>881</v>
      </c>
      <c r="CT2" s="292" t="s">
        <v>881</v>
      </c>
      <c r="CU2" s="292" t="s">
        <v>881</v>
      </c>
      <c r="CV2" s="292" t="s">
        <v>881</v>
      </c>
      <c r="CW2" s="292" t="s">
        <v>881</v>
      </c>
      <c r="CX2" s="292" t="s">
        <v>881</v>
      </c>
      <c r="CY2" s="292" t="s">
        <v>881</v>
      </c>
      <c r="CZ2" s="292" t="s">
        <v>881</v>
      </c>
      <c r="DA2" s="292" t="s">
        <v>881</v>
      </c>
      <c r="DB2" s="292" t="s">
        <v>881</v>
      </c>
      <c r="DC2" s="292" t="s">
        <v>881</v>
      </c>
      <c r="DD2" s="292" t="s">
        <v>881</v>
      </c>
      <c r="DE2" s="292" t="s">
        <v>881</v>
      </c>
      <c r="DF2" s="292" t="s">
        <v>881</v>
      </c>
      <c r="DG2" s="292" t="s">
        <v>881</v>
      </c>
      <c r="DH2" s="292" t="s">
        <v>881</v>
      </c>
      <c r="DI2" s="292" t="s">
        <v>881</v>
      </c>
      <c r="DJ2" s="292" t="s">
        <v>881</v>
      </c>
      <c r="DK2" s="292" t="s">
        <v>881</v>
      </c>
      <c r="DL2" s="292" t="s">
        <v>881</v>
      </c>
      <c r="DM2" s="292" t="s">
        <v>881</v>
      </c>
      <c r="DN2" s="292" t="s">
        <v>881</v>
      </c>
      <c r="DO2" s="292" t="s">
        <v>881</v>
      </c>
      <c r="DP2" s="292" t="s">
        <v>881</v>
      </c>
      <c r="DQ2" s="292" t="s">
        <v>881</v>
      </c>
      <c r="DR2" s="292" t="s">
        <v>881</v>
      </c>
      <c r="DS2" s="292" t="s">
        <v>881</v>
      </c>
      <c r="DT2" s="292" t="s">
        <v>881</v>
      </c>
      <c r="DU2" s="292" t="s">
        <v>881</v>
      </c>
      <c r="DV2" s="292" t="s">
        <v>881</v>
      </c>
      <c r="DW2" s="292" t="s">
        <v>881</v>
      </c>
      <c r="DX2" s="292" t="s">
        <v>881</v>
      </c>
      <c r="DY2" s="292" t="s">
        <v>881</v>
      </c>
      <c r="DZ2" s="292" t="s">
        <v>881</v>
      </c>
      <c r="EA2" s="292" t="s">
        <v>881</v>
      </c>
      <c r="EB2" s="292" t="s">
        <v>881</v>
      </c>
      <c r="EC2" s="292" t="s">
        <v>881</v>
      </c>
      <c r="ED2" s="292" t="s">
        <v>881</v>
      </c>
      <c r="EE2" s="292" t="s">
        <v>881</v>
      </c>
      <c r="EF2" s="292" t="s">
        <v>881</v>
      </c>
      <c r="EG2" s="292" t="s">
        <v>881</v>
      </c>
      <c r="EH2" s="292" t="s">
        <v>881</v>
      </c>
      <c r="EI2" s="292" t="s">
        <v>881</v>
      </c>
      <c r="EJ2" s="292" t="s">
        <v>881</v>
      </c>
      <c r="EK2" s="292" t="s">
        <v>881</v>
      </c>
      <c r="EL2" s="292" t="s">
        <v>881</v>
      </c>
      <c r="EM2" s="292" t="s">
        <v>881</v>
      </c>
      <c r="EN2" s="292" t="s">
        <v>881</v>
      </c>
      <c r="EO2" s="292" t="s">
        <v>881</v>
      </c>
      <c r="EP2" s="292" t="s">
        <v>881</v>
      </c>
      <c r="EQ2" s="292" t="s">
        <v>881</v>
      </c>
      <c r="ER2" s="292" t="s">
        <v>881</v>
      </c>
      <c r="ES2" s="292" t="s">
        <v>881</v>
      </c>
      <c r="ET2" s="292" t="s">
        <v>881</v>
      </c>
      <c r="EU2" s="292" t="s">
        <v>881</v>
      </c>
      <c r="EV2" s="292" t="s">
        <v>881</v>
      </c>
      <c r="EW2" s="292" t="s">
        <v>881</v>
      </c>
      <c r="EX2" s="292" t="s">
        <v>881</v>
      </c>
      <c r="EY2" s="292" t="s">
        <v>881</v>
      </c>
      <c r="EZ2" s="292" t="s">
        <v>881</v>
      </c>
      <c r="FA2" s="292" t="s">
        <v>881</v>
      </c>
      <c r="FB2" s="292" t="s">
        <v>881</v>
      </c>
      <c r="FC2" s="292" t="s">
        <v>881</v>
      </c>
      <c r="FD2" s="292" t="s">
        <v>881</v>
      </c>
      <c r="FE2" s="292" t="s">
        <v>881</v>
      </c>
      <c r="FF2" s="292" t="s">
        <v>881</v>
      </c>
      <c r="FG2" s="292" t="s">
        <v>881</v>
      </c>
      <c r="FH2" s="292" t="s">
        <v>881</v>
      </c>
      <c r="FI2" s="292" t="s">
        <v>881</v>
      </c>
      <c r="FJ2" s="292" t="s">
        <v>881</v>
      </c>
      <c r="FK2" s="292" t="s">
        <v>881</v>
      </c>
    </row>
    <row r="3" spans="1:167" x14ac:dyDescent="0.15">
      <c r="A3" s="287">
        <v>7</v>
      </c>
      <c r="B3" s="287" t="s">
        <v>454</v>
      </c>
      <c r="C3" s="289">
        <v>0</v>
      </c>
      <c r="D3" s="289">
        <v>1287735.01</v>
      </c>
      <c r="E3" s="289">
        <v>0</v>
      </c>
      <c r="F3" s="289">
        <v>1836.03</v>
      </c>
      <c r="G3" s="289">
        <v>23079.19</v>
      </c>
      <c r="H3" s="289">
        <v>54177.59</v>
      </c>
      <c r="I3" s="289">
        <v>18088.150000000001</v>
      </c>
      <c r="J3" s="289">
        <v>0</v>
      </c>
      <c r="K3" s="289">
        <v>584512.02</v>
      </c>
      <c r="L3" s="289">
        <v>0</v>
      </c>
      <c r="M3" s="289">
        <v>0</v>
      </c>
      <c r="N3" s="289">
        <v>0</v>
      </c>
      <c r="O3" s="289">
        <v>0</v>
      </c>
      <c r="P3" s="289">
        <v>52169.8</v>
      </c>
      <c r="Q3" s="289">
        <v>0</v>
      </c>
      <c r="R3" s="289">
        <v>0</v>
      </c>
      <c r="S3" s="289">
        <v>0</v>
      </c>
      <c r="T3" s="289">
        <v>0</v>
      </c>
      <c r="U3" s="289">
        <v>40048.559999999998</v>
      </c>
      <c r="V3" s="289">
        <v>5812981</v>
      </c>
      <c r="W3" s="289">
        <v>9729.76</v>
      </c>
      <c r="X3" s="289">
        <v>0</v>
      </c>
      <c r="Y3" s="289">
        <v>340174.51</v>
      </c>
      <c r="Z3" s="289">
        <v>0</v>
      </c>
      <c r="AA3" s="289">
        <v>182054</v>
      </c>
      <c r="AB3" s="289">
        <v>0</v>
      </c>
      <c r="AC3" s="289">
        <v>0</v>
      </c>
      <c r="AD3" s="289">
        <v>1120.6500000000001</v>
      </c>
      <c r="AE3" s="289">
        <v>170605.65</v>
      </c>
      <c r="AF3" s="289">
        <v>0</v>
      </c>
      <c r="AG3" s="289">
        <v>0</v>
      </c>
      <c r="AH3" s="289">
        <v>30703.39</v>
      </c>
      <c r="AI3" s="289">
        <v>0</v>
      </c>
      <c r="AJ3" s="289">
        <v>0</v>
      </c>
      <c r="AK3" s="289">
        <v>0</v>
      </c>
      <c r="AL3" s="289">
        <v>0</v>
      </c>
      <c r="AM3" s="289">
        <v>0</v>
      </c>
      <c r="AN3" s="289">
        <v>12874.46</v>
      </c>
      <c r="AO3" s="289">
        <v>0</v>
      </c>
      <c r="AP3" s="289">
        <v>1194.67</v>
      </c>
      <c r="AQ3" s="289">
        <v>1498214.45</v>
      </c>
      <c r="AR3" s="289">
        <v>1360735.02</v>
      </c>
      <c r="AS3" s="289">
        <v>482254.57</v>
      </c>
      <c r="AT3" s="289">
        <v>135313.76999999999</v>
      </c>
      <c r="AU3" s="289">
        <v>211944.21</v>
      </c>
      <c r="AV3" s="289">
        <v>0</v>
      </c>
      <c r="AW3" s="289">
        <v>88056.320000000007</v>
      </c>
      <c r="AX3" s="289">
        <v>247641.63</v>
      </c>
      <c r="AY3" s="289">
        <v>204713.08</v>
      </c>
      <c r="AZ3" s="289">
        <v>459862.96</v>
      </c>
      <c r="BA3" s="289">
        <v>1631801.46</v>
      </c>
      <c r="BB3" s="289">
        <v>785291.26</v>
      </c>
      <c r="BC3" s="289">
        <v>75948.41</v>
      </c>
      <c r="BD3" s="289">
        <v>108273</v>
      </c>
      <c r="BE3" s="289">
        <v>5087</v>
      </c>
      <c r="BF3" s="289">
        <v>729909.01</v>
      </c>
      <c r="BG3" s="289">
        <v>629424.52</v>
      </c>
      <c r="BH3" s="289">
        <v>0</v>
      </c>
      <c r="BI3" s="289">
        <v>0</v>
      </c>
      <c r="BJ3" s="289">
        <v>0</v>
      </c>
      <c r="BK3" s="289">
        <v>0</v>
      </c>
      <c r="BL3" s="289">
        <v>0</v>
      </c>
      <c r="BM3" s="289">
        <v>517165</v>
      </c>
      <c r="BN3" s="289">
        <v>517165</v>
      </c>
      <c r="BO3" s="289">
        <v>0</v>
      </c>
      <c r="BP3" s="289">
        <v>0</v>
      </c>
      <c r="BQ3" s="289">
        <v>1722175.49</v>
      </c>
      <c r="BR3" s="289">
        <v>1690789.26</v>
      </c>
      <c r="BS3" s="289">
        <v>2239340.4900000002</v>
      </c>
      <c r="BT3" s="289">
        <v>2207954.2599999998</v>
      </c>
      <c r="BU3" s="289">
        <v>0</v>
      </c>
      <c r="BV3" s="289">
        <v>0</v>
      </c>
      <c r="BW3" s="289">
        <v>641974.75</v>
      </c>
      <c r="BX3" s="289">
        <v>0</v>
      </c>
      <c r="BY3" s="289">
        <v>0</v>
      </c>
      <c r="BZ3" s="289">
        <v>0</v>
      </c>
      <c r="CA3" s="289">
        <v>8329.16</v>
      </c>
      <c r="CB3" s="289">
        <v>0</v>
      </c>
      <c r="CC3" s="289">
        <v>0</v>
      </c>
      <c r="CD3" s="289">
        <v>0</v>
      </c>
      <c r="CE3" s="289">
        <v>0</v>
      </c>
      <c r="CF3" s="289">
        <v>0</v>
      </c>
      <c r="CG3" s="289">
        <v>0</v>
      </c>
      <c r="CH3" s="289">
        <v>0</v>
      </c>
      <c r="CI3" s="289">
        <v>0</v>
      </c>
      <c r="CJ3" s="289">
        <v>0</v>
      </c>
      <c r="CK3" s="289">
        <v>0</v>
      </c>
      <c r="CL3" s="289">
        <v>0</v>
      </c>
      <c r="CM3" s="289">
        <v>8744</v>
      </c>
      <c r="CN3" s="289">
        <v>0</v>
      </c>
      <c r="CO3" s="289">
        <v>0</v>
      </c>
      <c r="CP3" s="289">
        <v>0</v>
      </c>
      <c r="CQ3" s="289">
        <v>0</v>
      </c>
      <c r="CR3" s="289">
        <v>0</v>
      </c>
      <c r="CS3" s="289">
        <v>0</v>
      </c>
      <c r="CT3" s="289">
        <v>159624.04999999999</v>
      </c>
      <c r="CU3" s="289">
        <v>0</v>
      </c>
      <c r="CV3" s="289">
        <v>0</v>
      </c>
      <c r="CW3" s="289">
        <v>0</v>
      </c>
      <c r="CX3" s="289">
        <v>7076.34</v>
      </c>
      <c r="CY3" s="289">
        <v>0</v>
      </c>
      <c r="CZ3" s="289">
        <v>0</v>
      </c>
      <c r="DA3" s="289">
        <v>0</v>
      </c>
      <c r="DB3" s="289">
        <v>0</v>
      </c>
      <c r="DC3" s="289">
        <v>0</v>
      </c>
      <c r="DD3" s="289">
        <v>0</v>
      </c>
      <c r="DE3" s="289">
        <v>0</v>
      </c>
      <c r="DF3" s="289">
        <v>0</v>
      </c>
      <c r="DG3" s="289">
        <v>0</v>
      </c>
      <c r="DH3" s="289">
        <v>0</v>
      </c>
      <c r="DI3" s="289">
        <v>16335.88</v>
      </c>
      <c r="DJ3" s="289">
        <v>0</v>
      </c>
      <c r="DK3" s="289">
        <v>0</v>
      </c>
      <c r="DL3" s="289">
        <v>15378.15</v>
      </c>
      <c r="DM3" s="289">
        <v>44457.16</v>
      </c>
      <c r="DN3" s="289">
        <v>0</v>
      </c>
      <c r="DO3" s="289">
        <v>0</v>
      </c>
      <c r="DP3" s="289">
        <v>25193.279999999999</v>
      </c>
      <c r="DQ3" s="289">
        <v>0</v>
      </c>
      <c r="DR3" s="289">
        <v>0</v>
      </c>
      <c r="DS3" s="289">
        <v>0</v>
      </c>
      <c r="DT3" s="289">
        <v>0</v>
      </c>
      <c r="DU3" s="289">
        <v>0</v>
      </c>
      <c r="DV3" s="289">
        <v>724383.83</v>
      </c>
      <c r="DW3" s="289">
        <v>0</v>
      </c>
      <c r="DX3" s="289">
        <v>0</v>
      </c>
      <c r="DY3" s="289">
        <v>10338.030000000001</v>
      </c>
      <c r="DZ3" s="289">
        <v>10338.030000000001</v>
      </c>
      <c r="EA3" s="289">
        <v>0</v>
      </c>
      <c r="EB3" s="289">
        <v>0</v>
      </c>
      <c r="EC3" s="289">
        <v>0</v>
      </c>
      <c r="ED3" s="289">
        <v>0</v>
      </c>
      <c r="EE3" s="289">
        <v>3714.83</v>
      </c>
      <c r="EF3" s="289">
        <v>627469</v>
      </c>
      <c r="EG3" s="289">
        <v>623754.17000000004</v>
      </c>
      <c r="EH3" s="289">
        <v>0</v>
      </c>
      <c r="EI3" s="289">
        <v>0</v>
      </c>
      <c r="EJ3" s="289">
        <v>0</v>
      </c>
      <c r="EK3" s="289">
        <v>0</v>
      </c>
      <c r="EL3" s="289">
        <v>0</v>
      </c>
      <c r="EM3" s="289">
        <v>5761542</v>
      </c>
      <c r="EN3" s="289">
        <v>0</v>
      </c>
      <c r="EO3" s="289">
        <v>43184.99</v>
      </c>
      <c r="EP3" s="289">
        <v>43184.99</v>
      </c>
      <c r="EQ3" s="289">
        <v>0</v>
      </c>
      <c r="ER3" s="289">
        <v>0</v>
      </c>
      <c r="ES3" s="289">
        <v>0</v>
      </c>
      <c r="ET3" s="289">
        <v>0</v>
      </c>
      <c r="EU3" s="289">
        <v>172625.88</v>
      </c>
      <c r="EV3" s="289">
        <v>118473.83</v>
      </c>
      <c r="EW3" s="289">
        <v>597078</v>
      </c>
      <c r="EX3" s="289">
        <v>651230.05000000005</v>
      </c>
      <c r="EY3" s="289">
        <v>0</v>
      </c>
      <c r="EZ3" s="289">
        <v>6212.25</v>
      </c>
      <c r="FA3" s="289">
        <v>9436.51</v>
      </c>
      <c r="FB3" s="289">
        <v>11946.72</v>
      </c>
      <c r="FC3" s="289">
        <v>0</v>
      </c>
      <c r="FD3" s="289">
        <v>8722.4599999999991</v>
      </c>
      <c r="FE3" s="289">
        <v>0</v>
      </c>
      <c r="FF3" s="289">
        <v>0</v>
      </c>
      <c r="FG3" s="289">
        <v>0</v>
      </c>
      <c r="FH3" s="289">
        <v>133988.1</v>
      </c>
      <c r="FI3" s="289">
        <v>110111.44</v>
      </c>
      <c r="FJ3" s="289">
        <v>23876.66</v>
      </c>
      <c r="FK3" s="289">
        <v>0</v>
      </c>
    </row>
    <row r="4" spans="1:167" x14ac:dyDescent="0.15">
      <c r="A4" s="287">
        <v>14</v>
      </c>
      <c r="B4" s="287" t="s">
        <v>455</v>
      </c>
      <c r="C4" s="289">
        <v>0</v>
      </c>
      <c r="D4" s="289">
        <v>10441907.199999999</v>
      </c>
      <c r="E4" s="289">
        <v>0</v>
      </c>
      <c r="F4" s="289">
        <v>17070.55</v>
      </c>
      <c r="G4" s="289">
        <v>28653</v>
      </c>
      <c r="H4" s="289">
        <v>604.6</v>
      </c>
      <c r="I4" s="289">
        <v>62647.03</v>
      </c>
      <c r="J4" s="289">
        <v>0</v>
      </c>
      <c r="K4" s="289">
        <v>167873.15</v>
      </c>
      <c r="L4" s="289">
        <v>0</v>
      </c>
      <c r="M4" s="289">
        <v>0</v>
      </c>
      <c r="N4" s="289">
        <v>0</v>
      </c>
      <c r="O4" s="289">
        <v>0</v>
      </c>
      <c r="P4" s="289">
        <v>1145.9000000000001</v>
      </c>
      <c r="Q4" s="289">
        <v>0</v>
      </c>
      <c r="R4" s="289">
        <v>0</v>
      </c>
      <c r="S4" s="289">
        <v>0</v>
      </c>
      <c r="T4" s="289">
        <v>30634.27</v>
      </c>
      <c r="U4" s="289">
        <v>159080.60999999999</v>
      </c>
      <c r="V4" s="289">
        <v>4770933</v>
      </c>
      <c r="W4" s="289">
        <v>58976.76</v>
      </c>
      <c r="X4" s="289">
        <v>0</v>
      </c>
      <c r="Y4" s="289">
        <v>698252.94</v>
      </c>
      <c r="Z4" s="289">
        <v>94723.03</v>
      </c>
      <c r="AA4" s="289">
        <v>422109.2</v>
      </c>
      <c r="AB4" s="289">
        <v>18956.5</v>
      </c>
      <c r="AC4" s="289">
        <v>0</v>
      </c>
      <c r="AD4" s="289">
        <v>228136.27</v>
      </c>
      <c r="AE4" s="289">
        <v>627435.12</v>
      </c>
      <c r="AF4" s="289">
        <v>0</v>
      </c>
      <c r="AG4" s="289">
        <v>0</v>
      </c>
      <c r="AH4" s="289">
        <v>43101.39</v>
      </c>
      <c r="AI4" s="289">
        <v>446167.1</v>
      </c>
      <c r="AJ4" s="289">
        <v>0</v>
      </c>
      <c r="AK4" s="289">
        <v>315038.69</v>
      </c>
      <c r="AL4" s="289">
        <v>0</v>
      </c>
      <c r="AM4" s="289">
        <v>0</v>
      </c>
      <c r="AN4" s="289">
        <v>36375.879999999997</v>
      </c>
      <c r="AO4" s="289">
        <v>0</v>
      </c>
      <c r="AP4" s="289">
        <v>21610</v>
      </c>
      <c r="AQ4" s="289">
        <v>3406095.11</v>
      </c>
      <c r="AR4" s="289">
        <v>3421665.87</v>
      </c>
      <c r="AS4" s="289">
        <v>624924.68000000005</v>
      </c>
      <c r="AT4" s="289">
        <v>417440.99</v>
      </c>
      <c r="AU4" s="289">
        <v>302246.61</v>
      </c>
      <c r="AV4" s="289">
        <v>216845.25</v>
      </c>
      <c r="AW4" s="289">
        <v>652458.19999999995</v>
      </c>
      <c r="AX4" s="289">
        <v>824464.54</v>
      </c>
      <c r="AY4" s="289">
        <v>470912.16</v>
      </c>
      <c r="AZ4" s="289">
        <v>1380074.89</v>
      </c>
      <c r="BA4" s="289">
        <v>2993217.4</v>
      </c>
      <c r="BB4" s="289">
        <v>701477.79</v>
      </c>
      <c r="BC4" s="289">
        <v>268911.31</v>
      </c>
      <c r="BD4" s="289">
        <v>92178.99</v>
      </c>
      <c r="BE4" s="289">
        <v>476731.26</v>
      </c>
      <c r="BF4" s="289">
        <v>2295069.11</v>
      </c>
      <c r="BG4" s="289">
        <v>746182.5</v>
      </c>
      <c r="BH4" s="289">
        <v>84409.22</v>
      </c>
      <c r="BI4" s="289">
        <v>195751.5</v>
      </c>
      <c r="BJ4" s="289">
        <v>195751.5</v>
      </c>
      <c r="BK4" s="289">
        <v>200773.38</v>
      </c>
      <c r="BL4" s="289">
        <v>222232.17</v>
      </c>
      <c r="BM4" s="289">
        <v>0</v>
      </c>
      <c r="BN4" s="289">
        <v>0</v>
      </c>
      <c r="BO4" s="289">
        <v>0</v>
      </c>
      <c r="BP4" s="289">
        <v>0</v>
      </c>
      <c r="BQ4" s="289">
        <v>3578819.19</v>
      </c>
      <c r="BR4" s="289">
        <v>2873486.71</v>
      </c>
      <c r="BS4" s="289">
        <v>3975344.07</v>
      </c>
      <c r="BT4" s="289">
        <v>3291470.38</v>
      </c>
      <c r="BU4" s="289">
        <v>0</v>
      </c>
      <c r="BV4" s="289">
        <v>0</v>
      </c>
      <c r="BW4" s="289">
        <v>1970069.11</v>
      </c>
      <c r="BX4" s="289">
        <v>0</v>
      </c>
      <c r="BY4" s="289">
        <v>0</v>
      </c>
      <c r="BZ4" s="289">
        <v>0</v>
      </c>
      <c r="CA4" s="289">
        <v>0</v>
      </c>
      <c r="CB4" s="289">
        <v>0</v>
      </c>
      <c r="CC4" s="289">
        <v>0</v>
      </c>
      <c r="CD4" s="289">
        <v>0</v>
      </c>
      <c r="CE4" s="289">
        <v>0</v>
      </c>
      <c r="CF4" s="289">
        <v>0</v>
      </c>
      <c r="CG4" s="289">
        <v>0</v>
      </c>
      <c r="CH4" s="289">
        <v>5260.93</v>
      </c>
      <c r="CI4" s="289">
        <v>0</v>
      </c>
      <c r="CJ4" s="289">
        <v>0</v>
      </c>
      <c r="CK4" s="289">
        <v>0</v>
      </c>
      <c r="CL4" s="289">
        <v>0</v>
      </c>
      <c r="CM4" s="289">
        <v>755139</v>
      </c>
      <c r="CN4" s="289">
        <v>0</v>
      </c>
      <c r="CO4" s="289">
        <v>0</v>
      </c>
      <c r="CP4" s="289">
        <v>0</v>
      </c>
      <c r="CQ4" s="289">
        <v>0</v>
      </c>
      <c r="CR4" s="289">
        <v>805.98</v>
      </c>
      <c r="CS4" s="289">
        <v>0</v>
      </c>
      <c r="CT4" s="289">
        <v>406314.51</v>
      </c>
      <c r="CU4" s="289">
        <v>0</v>
      </c>
      <c r="CV4" s="289">
        <v>0</v>
      </c>
      <c r="CW4" s="289">
        <v>0</v>
      </c>
      <c r="CX4" s="289">
        <v>311500.19</v>
      </c>
      <c r="CY4" s="289">
        <v>0</v>
      </c>
      <c r="CZ4" s="289">
        <v>0</v>
      </c>
      <c r="DA4" s="289">
        <v>0</v>
      </c>
      <c r="DB4" s="289">
        <v>0</v>
      </c>
      <c r="DC4" s="289">
        <v>0</v>
      </c>
      <c r="DD4" s="289">
        <v>0</v>
      </c>
      <c r="DE4" s="289">
        <v>0</v>
      </c>
      <c r="DF4" s="289">
        <v>0</v>
      </c>
      <c r="DG4" s="289">
        <v>0</v>
      </c>
      <c r="DH4" s="289">
        <v>0</v>
      </c>
      <c r="DI4" s="289">
        <v>2643168.67</v>
      </c>
      <c r="DJ4" s="289">
        <v>0</v>
      </c>
      <c r="DK4" s="289">
        <v>0</v>
      </c>
      <c r="DL4" s="289">
        <v>319486.15000000002</v>
      </c>
      <c r="DM4" s="289">
        <v>262643.26</v>
      </c>
      <c r="DN4" s="289">
        <v>0</v>
      </c>
      <c r="DO4" s="289">
        <v>0</v>
      </c>
      <c r="DP4" s="289">
        <v>171149.45</v>
      </c>
      <c r="DQ4" s="289">
        <v>0</v>
      </c>
      <c r="DR4" s="289">
        <v>17000</v>
      </c>
      <c r="DS4" s="289">
        <v>0</v>
      </c>
      <c r="DT4" s="289">
        <v>0</v>
      </c>
      <c r="DU4" s="289">
        <v>0</v>
      </c>
      <c r="DV4" s="289">
        <v>35642.19</v>
      </c>
      <c r="DW4" s="289">
        <v>0</v>
      </c>
      <c r="DX4" s="289">
        <v>156215.93</v>
      </c>
      <c r="DY4" s="289">
        <v>11931.53</v>
      </c>
      <c r="DZ4" s="289">
        <v>13724.91</v>
      </c>
      <c r="EA4" s="289">
        <v>157205.31</v>
      </c>
      <c r="EB4" s="289">
        <v>804</v>
      </c>
      <c r="EC4" s="289">
        <v>0</v>
      </c>
      <c r="ED4" s="289">
        <v>35811.33</v>
      </c>
      <c r="EE4" s="289">
        <v>43557.84</v>
      </c>
      <c r="EF4" s="289">
        <v>1843290.11</v>
      </c>
      <c r="EG4" s="289">
        <v>1612669.6</v>
      </c>
      <c r="EH4" s="289">
        <v>0</v>
      </c>
      <c r="EI4" s="289">
        <v>0</v>
      </c>
      <c r="EJ4" s="289">
        <v>0</v>
      </c>
      <c r="EK4" s="289">
        <v>222874</v>
      </c>
      <c r="EL4" s="289">
        <v>0</v>
      </c>
      <c r="EM4" s="289">
        <v>4534958.22</v>
      </c>
      <c r="EN4" s="289">
        <v>1100942.76</v>
      </c>
      <c r="EO4" s="289">
        <v>0</v>
      </c>
      <c r="EP4" s="289">
        <v>755618.98</v>
      </c>
      <c r="EQ4" s="289">
        <v>0</v>
      </c>
      <c r="ER4" s="289">
        <v>1856561.74</v>
      </c>
      <c r="ES4" s="289">
        <v>0</v>
      </c>
      <c r="ET4" s="289">
        <v>0</v>
      </c>
      <c r="EU4" s="289">
        <v>78004.42</v>
      </c>
      <c r="EV4" s="289">
        <v>104662.71</v>
      </c>
      <c r="EW4" s="289">
        <v>1106825.28</v>
      </c>
      <c r="EX4" s="289">
        <v>1080166.99</v>
      </c>
      <c r="EY4" s="289">
        <v>0</v>
      </c>
      <c r="EZ4" s="289">
        <v>1084.8699999999999</v>
      </c>
      <c r="FA4" s="289">
        <v>1468</v>
      </c>
      <c r="FB4" s="289">
        <v>219346.58</v>
      </c>
      <c r="FC4" s="289">
        <v>41458.550000000003</v>
      </c>
      <c r="FD4" s="289">
        <v>177504.9</v>
      </c>
      <c r="FE4" s="289">
        <v>0</v>
      </c>
      <c r="FF4" s="289">
        <v>0</v>
      </c>
      <c r="FG4" s="289">
        <v>0</v>
      </c>
      <c r="FH4" s="289">
        <v>0</v>
      </c>
      <c r="FI4" s="289">
        <v>0</v>
      </c>
      <c r="FJ4" s="289">
        <v>0</v>
      </c>
      <c r="FK4" s="289">
        <v>0</v>
      </c>
    </row>
    <row r="5" spans="1:167" x14ac:dyDescent="0.15">
      <c r="A5" s="287">
        <v>63</v>
      </c>
      <c r="B5" s="287" t="s">
        <v>456</v>
      </c>
      <c r="C5" s="289">
        <v>0</v>
      </c>
      <c r="D5" s="289">
        <v>2428042</v>
      </c>
      <c r="E5" s="289">
        <v>220</v>
      </c>
      <c r="F5" s="289">
        <v>0</v>
      </c>
      <c r="G5" s="289">
        <v>14551</v>
      </c>
      <c r="H5" s="289">
        <v>1575</v>
      </c>
      <c r="I5" s="289">
        <v>29059.279999999999</v>
      </c>
      <c r="J5" s="289">
        <v>2361</v>
      </c>
      <c r="K5" s="289">
        <v>86528</v>
      </c>
      <c r="L5" s="289">
        <v>0</v>
      </c>
      <c r="M5" s="289">
        <v>41498</v>
      </c>
      <c r="N5" s="289">
        <v>0</v>
      </c>
      <c r="O5" s="289">
        <v>0</v>
      </c>
      <c r="P5" s="289">
        <v>1448</v>
      </c>
      <c r="Q5" s="289">
        <v>0</v>
      </c>
      <c r="R5" s="289">
        <v>0</v>
      </c>
      <c r="S5" s="289">
        <v>0</v>
      </c>
      <c r="T5" s="289">
        <v>0</v>
      </c>
      <c r="U5" s="289">
        <v>22396.5</v>
      </c>
      <c r="V5" s="289">
        <v>2342104</v>
      </c>
      <c r="W5" s="289">
        <v>4034.25</v>
      </c>
      <c r="X5" s="289">
        <v>0</v>
      </c>
      <c r="Y5" s="289">
        <v>0</v>
      </c>
      <c r="Z5" s="289">
        <v>3537</v>
      </c>
      <c r="AA5" s="289">
        <v>228634</v>
      </c>
      <c r="AB5" s="289">
        <v>0</v>
      </c>
      <c r="AC5" s="289">
        <v>0</v>
      </c>
      <c r="AD5" s="289">
        <v>16489</v>
      </c>
      <c r="AE5" s="289">
        <v>48116.97</v>
      </c>
      <c r="AF5" s="289">
        <v>0</v>
      </c>
      <c r="AG5" s="289">
        <v>0</v>
      </c>
      <c r="AH5" s="289">
        <v>0</v>
      </c>
      <c r="AI5" s="289">
        <v>24338</v>
      </c>
      <c r="AJ5" s="289">
        <v>0</v>
      </c>
      <c r="AK5" s="289">
        <v>0</v>
      </c>
      <c r="AL5" s="289">
        <v>119938</v>
      </c>
      <c r="AM5" s="289">
        <v>0</v>
      </c>
      <c r="AN5" s="289">
        <v>24243</v>
      </c>
      <c r="AO5" s="289">
        <v>0</v>
      </c>
      <c r="AP5" s="289">
        <v>19586</v>
      </c>
      <c r="AQ5" s="289">
        <v>664731</v>
      </c>
      <c r="AR5" s="289">
        <v>1125899</v>
      </c>
      <c r="AS5" s="289">
        <v>243804</v>
      </c>
      <c r="AT5" s="289">
        <v>125800</v>
      </c>
      <c r="AU5" s="289">
        <v>127312</v>
      </c>
      <c r="AV5" s="289">
        <v>230</v>
      </c>
      <c r="AW5" s="289">
        <v>107511</v>
      </c>
      <c r="AX5" s="289">
        <v>161185</v>
      </c>
      <c r="AY5" s="289">
        <v>257683</v>
      </c>
      <c r="AZ5" s="289">
        <v>231905</v>
      </c>
      <c r="BA5" s="289">
        <v>761760</v>
      </c>
      <c r="BB5" s="289">
        <v>30215</v>
      </c>
      <c r="BC5" s="289">
        <v>54159</v>
      </c>
      <c r="BD5" s="289">
        <v>8434</v>
      </c>
      <c r="BE5" s="289">
        <v>8333</v>
      </c>
      <c r="BF5" s="289">
        <v>569303</v>
      </c>
      <c r="BG5" s="289">
        <v>745591</v>
      </c>
      <c r="BH5" s="289">
        <v>0</v>
      </c>
      <c r="BI5" s="289">
        <v>54438</v>
      </c>
      <c r="BJ5" s="289">
        <v>0</v>
      </c>
      <c r="BK5" s="289">
        <v>0</v>
      </c>
      <c r="BL5" s="289">
        <v>639757</v>
      </c>
      <c r="BM5" s="289">
        <v>0</v>
      </c>
      <c r="BN5" s="289">
        <v>0</v>
      </c>
      <c r="BO5" s="289">
        <v>350475</v>
      </c>
      <c r="BP5" s="289">
        <v>0</v>
      </c>
      <c r="BQ5" s="289">
        <v>0</v>
      </c>
      <c r="BR5" s="289">
        <v>0</v>
      </c>
      <c r="BS5" s="289">
        <v>404913</v>
      </c>
      <c r="BT5" s="289">
        <v>639757</v>
      </c>
      <c r="BU5" s="289">
        <v>0</v>
      </c>
      <c r="BV5" s="289">
        <v>0</v>
      </c>
      <c r="BW5" s="289">
        <v>562293</v>
      </c>
      <c r="BX5" s="289">
        <v>0</v>
      </c>
      <c r="BY5" s="289">
        <v>0</v>
      </c>
      <c r="BZ5" s="289">
        <v>0</v>
      </c>
      <c r="CA5" s="289">
        <v>0</v>
      </c>
      <c r="CB5" s="289">
        <v>0</v>
      </c>
      <c r="CC5" s="289">
        <v>0</v>
      </c>
      <c r="CD5" s="289">
        <v>0</v>
      </c>
      <c r="CE5" s="289">
        <v>0</v>
      </c>
      <c r="CF5" s="289">
        <v>0</v>
      </c>
      <c r="CG5" s="289">
        <v>0</v>
      </c>
      <c r="CH5" s="289">
        <v>361</v>
      </c>
      <c r="CI5" s="289">
        <v>0</v>
      </c>
      <c r="CJ5" s="289">
        <v>0</v>
      </c>
      <c r="CK5" s="289">
        <v>0</v>
      </c>
      <c r="CL5" s="289">
        <v>0</v>
      </c>
      <c r="CM5" s="289">
        <v>163635</v>
      </c>
      <c r="CN5" s="289">
        <v>14244</v>
      </c>
      <c r="CO5" s="289">
        <v>0</v>
      </c>
      <c r="CP5" s="289">
        <v>0</v>
      </c>
      <c r="CQ5" s="289">
        <v>0</v>
      </c>
      <c r="CR5" s="289">
        <v>0</v>
      </c>
      <c r="CS5" s="289">
        <v>4093</v>
      </c>
      <c r="CT5" s="289">
        <v>86062.68</v>
      </c>
      <c r="CU5" s="289">
        <v>0</v>
      </c>
      <c r="CV5" s="289">
        <v>0</v>
      </c>
      <c r="CW5" s="289">
        <v>0</v>
      </c>
      <c r="CX5" s="289">
        <v>11721</v>
      </c>
      <c r="CY5" s="289">
        <v>0</v>
      </c>
      <c r="CZ5" s="289">
        <v>0</v>
      </c>
      <c r="DA5" s="289">
        <v>0</v>
      </c>
      <c r="DB5" s="289">
        <v>0</v>
      </c>
      <c r="DC5" s="289">
        <v>0</v>
      </c>
      <c r="DD5" s="289">
        <v>93</v>
      </c>
      <c r="DE5" s="289">
        <v>0</v>
      </c>
      <c r="DF5" s="289">
        <v>0</v>
      </c>
      <c r="DG5" s="289">
        <v>0</v>
      </c>
      <c r="DH5" s="289">
        <v>0</v>
      </c>
      <c r="DI5" s="289">
        <v>536533.68000000005</v>
      </c>
      <c r="DJ5" s="289">
        <v>0</v>
      </c>
      <c r="DK5" s="289">
        <v>0</v>
      </c>
      <c r="DL5" s="289">
        <v>111861</v>
      </c>
      <c r="DM5" s="289">
        <v>63101</v>
      </c>
      <c r="DN5" s="289">
        <v>0</v>
      </c>
      <c r="DO5" s="289">
        <v>0</v>
      </c>
      <c r="DP5" s="289">
        <v>16138</v>
      </c>
      <c r="DQ5" s="289">
        <v>0</v>
      </c>
      <c r="DR5" s="289">
        <v>0</v>
      </c>
      <c r="DS5" s="289">
        <v>0</v>
      </c>
      <c r="DT5" s="289">
        <v>0</v>
      </c>
      <c r="DU5" s="289">
        <v>0</v>
      </c>
      <c r="DV5" s="289">
        <v>114869</v>
      </c>
      <c r="DW5" s="289">
        <v>0</v>
      </c>
      <c r="DX5" s="289">
        <v>0</v>
      </c>
      <c r="DY5" s="289">
        <v>0</v>
      </c>
      <c r="DZ5" s="289">
        <v>0</v>
      </c>
      <c r="EA5" s="289">
        <v>0</v>
      </c>
      <c r="EB5" s="289">
        <v>0</v>
      </c>
      <c r="EC5" s="289">
        <v>0</v>
      </c>
      <c r="ED5" s="289">
        <v>134534</v>
      </c>
      <c r="EE5" s="289">
        <v>163245</v>
      </c>
      <c r="EF5" s="289">
        <v>435552</v>
      </c>
      <c r="EG5" s="289">
        <v>406841</v>
      </c>
      <c r="EH5" s="289">
        <v>0</v>
      </c>
      <c r="EI5" s="289">
        <v>0</v>
      </c>
      <c r="EJ5" s="289">
        <v>0</v>
      </c>
      <c r="EK5" s="289">
        <v>0</v>
      </c>
      <c r="EL5" s="289">
        <v>0</v>
      </c>
      <c r="EM5" s="289">
        <v>1054938</v>
      </c>
      <c r="EN5" s="289">
        <v>0</v>
      </c>
      <c r="EO5" s="289">
        <v>500</v>
      </c>
      <c r="EP5" s="289">
        <v>50500</v>
      </c>
      <c r="EQ5" s="289">
        <v>50000</v>
      </c>
      <c r="ER5" s="289">
        <v>0</v>
      </c>
      <c r="ES5" s="289">
        <v>0</v>
      </c>
      <c r="ET5" s="289">
        <v>0</v>
      </c>
      <c r="EU5" s="289">
        <v>0</v>
      </c>
      <c r="EV5" s="289">
        <v>0</v>
      </c>
      <c r="EW5" s="289">
        <v>138980.82999999999</v>
      </c>
      <c r="EX5" s="289">
        <v>138980.82999999999</v>
      </c>
      <c r="EY5" s="289">
        <v>0</v>
      </c>
      <c r="EZ5" s="289">
        <v>16</v>
      </c>
      <c r="FA5" s="289">
        <v>10178</v>
      </c>
      <c r="FB5" s="289">
        <v>28261</v>
      </c>
      <c r="FC5" s="289">
        <v>18099</v>
      </c>
      <c r="FD5" s="289">
        <v>0</v>
      </c>
      <c r="FE5" s="289">
        <v>0</v>
      </c>
      <c r="FF5" s="289">
        <v>0</v>
      </c>
      <c r="FG5" s="289">
        <v>0</v>
      </c>
      <c r="FH5" s="289">
        <v>0</v>
      </c>
      <c r="FI5" s="289">
        <v>0</v>
      </c>
      <c r="FJ5" s="289">
        <v>0</v>
      </c>
      <c r="FK5" s="289">
        <v>0</v>
      </c>
    </row>
    <row r="6" spans="1:167" x14ac:dyDescent="0.15">
      <c r="A6" s="287">
        <v>70</v>
      </c>
      <c r="B6" s="287" t="s">
        <v>457</v>
      </c>
      <c r="C6" s="289">
        <v>0</v>
      </c>
      <c r="D6" s="289">
        <v>2688939.51</v>
      </c>
      <c r="E6" s="289">
        <v>0</v>
      </c>
      <c r="F6" s="289">
        <v>0</v>
      </c>
      <c r="G6" s="289">
        <v>13437</v>
      </c>
      <c r="H6" s="289">
        <v>18182.060000000001</v>
      </c>
      <c r="I6" s="289">
        <v>24830.73</v>
      </c>
      <c r="J6" s="289">
        <v>0</v>
      </c>
      <c r="K6" s="289">
        <v>249362</v>
      </c>
      <c r="L6" s="289">
        <v>0</v>
      </c>
      <c r="M6" s="289">
        <v>0</v>
      </c>
      <c r="N6" s="289">
        <v>0</v>
      </c>
      <c r="O6" s="289">
        <v>0</v>
      </c>
      <c r="P6" s="289">
        <v>4937</v>
      </c>
      <c r="Q6" s="289">
        <v>0</v>
      </c>
      <c r="R6" s="289">
        <v>0</v>
      </c>
      <c r="S6" s="289">
        <v>0</v>
      </c>
      <c r="T6" s="289">
        <v>0</v>
      </c>
      <c r="U6" s="289">
        <v>39907.440000000002</v>
      </c>
      <c r="V6" s="289">
        <v>4059987</v>
      </c>
      <c r="W6" s="289">
        <v>8893.6200000000008</v>
      </c>
      <c r="X6" s="289">
        <v>0</v>
      </c>
      <c r="Y6" s="289">
        <v>192467.16</v>
      </c>
      <c r="Z6" s="289">
        <v>3863.1</v>
      </c>
      <c r="AA6" s="289">
        <v>188427</v>
      </c>
      <c r="AB6" s="289">
        <v>0</v>
      </c>
      <c r="AC6" s="289">
        <v>0</v>
      </c>
      <c r="AD6" s="289">
        <v>27107</v>
      </c>
      <c r="AE6" s="289">
        <v>126754.43</v>
      </c>
      <c r="AF6" s="289">
        <v>0</v>
      </c>
      <c r="AG6" s="289">
        <v>0</v>
      </c>
      <c r="AH6" s="289">
        <v>0</v>
      </c>
      <c r="AI6" s="289">
        <v>0</v>
      </c>
      <c r="AJ6" s="289">
        <v>0</v>
      </c>
      <c r="AK6" s="289">
        <v>0</v>
      </c>
      <c r="AL6" s="289">
        <v>0</v>
      </c>
      <c r="AM6" s="289">
        <v>0.01</v>
      </c>
      <c r="AN6" s="289">
        <v>866</v>
      </c>
      <c r="AO6" s="289">
        <v>0</v>
      </c>
      <c r="AP6" s="289">
        <v>6970.14</v>
      </c>
      <c r="AQ6" s="289">
        <v>1317251.78</v>
      </c>
      <c r="AR6" s="289">
        <v>1372722.05</v>
      </c>
      <c r="AS6" s="289">
        <v>305393.13</v>
      </c>
      <c r="AT6" s="289">
        <v>140475.29999999999</v>
      </c>
      <c r="AU6" s="289">
        <v>175277.62</v>
      </c>
      <c r="AV6" s="289">
        <v>0</v>
      </c>
      <c r="AW6" s="289">
        <v>159310.32</v>
      </c>
      <c r="AX6" s="289">
        <v>310982.87</v>
      </c>
      <c r="AY6" s="289">
        <v>220811.01</v>
      </c>
      <c r="AZ6" s="289">
        <v>304872.11</v>
      </c>
      <c r="BA6" s="289">
        <v>1337846.6599999999</v>
      </c>
      <c r="BB6" s="289">
        <v>411094.21</v>
      </c>
      <c r="BC6" s="289">
        <v>62623.199999999997</v>
      </c>
      <c r="BD6" s="289">
        <v>0</v>
      </c>
      <c r="BE6" s="289">
        <v>0</v>
      </c>
      <c r="BF6" s="289">
        <v>916956.69</v>
      </c>
      <c r="BG6" s="289">
        <v>381505</v>
      </c>
      <c r="BH6" s="289">
        <v>0</v>
      </c>
      <c r="BI6" s="289">
        <v>0</v>
      </c>
      <c r="BJ6" s="289">
        <v>0</v>
      </c>
      <c r="BK6" s="289">
        <v>0</v>
      </c>
      <c r="BL6" s="289">
        <v>0</v>
      </c>
      <c r="BM6" s="289">
        <v>400000</v>
      </c>
      <c r="BN6" s="289">
        <v>400000</v>
      </c>
      <c r="BO6" s="289">
        <v>0</v>
      </c>
      <c r="BP6" s="289">
        <v>0</v>
      </c>
      <c r="BQ6" s="289">
        <v>1948849.73</v>
      </c>
      <c r="BR6" s="289">
        <v>2186658.98</v>
      </c>
      <c r="BS6" s="289">
        <v>2348849.73</v>
      </c>
      <c r="BT6" s="289">
        <v>2586658.98</v>
      </c>
      <c r="BU6" s="289">
        <v>0</v>
      </c>
      <c r="BV6" s="289">
        <v>0</v>
      </c>
      <c r="BW6" s="289">
        <v>698510.67</v>
      </c>
      <c r="BX6" s="289">
        <v>0</v>
      </c>
      <c r="BY6" s="289">
        <v>0</v>
      </c>
      <c r="BZ6" s="289">
        <v>0</v>
      </c>
      <c r="CA6" s="289">
        <v>0</v>
      </c>
      <c r="CB6" s="289">
        <v>0</v>
      </c>
      <c r="CC6" s="289">
        <v>0</v>
      </c>
      <c r="CD6" s="289">
        <v>0</v>
      </c>
      <c r="CE6" s="289">
        <v>0</v>
      </c>
      <c r="CF6" s="289">
        <v>0</v>
      </c>
      <c r="CG6" s="289">
        <v>0</v>
      </c>
      <c r="CH6" s="289">
        <v>6989.91</v>
      </c>
      <c r="CI6" s="289">
        <v>0</v>
      </c>
      <c r="CJ6" s="289">
        <v>0</v>
      </c>
      <c r="CK6" s="289">
        <v>0</v>
      </c>
      <c r="CL6" s="289">
        <v>0</v>
      </c>
      <c r="CM6" s="289">
        <v>215733</v>
      </c>
      <c r="CN6" s="289">
        <v>0</v>
      </c>
      <c r="CO6" s="289">
        <v>0</v>
      </c>
      <c r="CP6" s="289">
        <v>0</v>
      </c>
      <c r="CQ6" s="289">
        <v>0</v>
      </c>
      <c r="CR6" s="289">
        <v>0</v>
      </c>
      <c r="CS6" s="289">
        <v>0</v>
      </c>
      <c r="CT6" s="289">
        <v>141600.94</v>
      </c>
      <c r="CU6" s="289">
        <v>0</v>
      </c>
      <c r="CV6" s="289">
        <v>0</v>
      </c>
      <c r="CW6" s="289">
        <v>0</v>
      </c>
      <c r="CX6" s="289">
        <v>72018.16</v>
      </c>
      <c r="CY6" s="289">
        <v>0</v>
      </c>
      <c r="CZ6" s="289">
        <v>0</v>
      </c>
      <c r="DA6" s="289">
        <v>0</v>
      </c>
      <c r="DB6" s="289">
        <v>0</v>
      </c>
      <c r="DC6" s="289">
        <v>0</v>
      </c>
      <c r="DD6" s="289">
        <v>2055</v>
      </c>
      <c r="DE6" s="289">
        <v>0</v>
      </c>
      <c r="DF6" s="289">
        <v>0</v>
      </c>
      <c r="DG6" s="289">
        <v>0</v>
      </c>
      <c r="DH6" s="289">
        <v>0</v>
      </c>
      <c r="DI6" s="289">
        <v>737307.65</v>
      </c>
      <c r="DJ6" s="289">
        <v>0</v>
      </c>
      <c r="DK6" s="289">
        <v>0</v>
      </c>
      <c r="DL6" s="289">
        <v>158214.88</v>
      </c>
      <c r="DM6" s="289">
        <v>149641.26</v>
      </c>
      <c r="DN6" s="289">
        <v>0</v>
      </c>
      <c r="DO6" s="289">
        <v>0</v>
      </c>
      <c r="DP6" s="289">
        <v>66402.2</v>
      </c>
      <c r="DQ6" s="289">
        <v>3199</v>
      </c>
      <c r="DR6" s="289">
        <v>0</v>
      </c>
      <c r="DS6" s="289">
        <v>0</v>
      </c>
      <c r="DT6" s="289">
        <v>0</v>
      </c>
      <c r="DU6" s="289">
        <v>0</v>
      </c>
      <c r="DV6" s="289">
        <v>22142.69</v>
      </c>
      <c r="DW6" s="289">
        <v>0</v>
      </c>
      <c r="DX6" s="289">
        <v>168051.45</v>
      </c>
      <c r="DY6" s="289">
        <v>155762.73000000001</v>
      </c>
      <c r="DZ6" s="289">
        <v>104101.83</v>
      </c>
      <c r="EA6" s="289">
        <v>8835.4699999999993</v>
      </c>
      <c r="EB6" s="289">
        <v>107555.08</v>
      </c>
      <c r="EC6" s="289">
        <v>0</v>
      </c>
      <c r="ED6" s="289">
        <v>15670.97</v>
      </c>
      <c r="EE6" s="289">
        <v>57808.52</v>
      </c>
      <c r="EF6" s="289">
        <v>5454514.1200000001</v>
      </c>
      <c r="EG6" s="289">
        <v>417299.5</v>
      </c>
      <c r="EH6" s="289">
        <v>4995077.07</v>
      </c>
      <c r="EI6" s="289">
        <v>0</v>
      </c>
      <c r="EJ6" s="289">
        <v>0</v>
      </c>
      <c r="EK6" s="289">
        <v>0</v>
      </c>
      <c r="EL6" s="289">
        <v>0</v>
      </c>
      <c r="EM6" s="289">
        <v>5340000</v>
      </c>
      <c r="EN6" s="289">
        <v>4910515.42</v>
      </c>
      <c r="EO6" s="289">
        <v>259706.43</v>
      </c>
      <c r="EP6" s="289">
        <v>107550.01</v>
      </c>
      <c r="EQ6" s="289">
        <v>0</v>
      </c>
      <c r="ER6" s="289">
        <v>4758359</v>
      </c>
      <c r="ES6" s="289">
        <v>0</v>
      </c>
      <c r="ET6" s="289">
        <v>0</v>
      </c>
      <c r="EU6" s="289">
        <v>80515.039999999994</v>
      </c>
      <c r="EV6" s="289">
        <v>88800.47</v>
      </c>
      <c r="EW6" s="289">
        <v>270911.84000000003</v>
      </c>
      <c r="EX6" s="289">
        <v>262626.40999999997</v>
      </c>
      <c r="EY6" s="289">
        <v>0</v>
      </c>
      <c r="EZ6" s="289">
        <v>29322.54</v>
      </c>
      <c r="FA6" s="289">
        <v>29648.14</v>
      </c>
      <c r="FB6" s="289">
        <v>276931.09999999998</v>
      </c>
      <c r="FC6" s="289">
        <v>17776.66</v>
      </c>
      <c r="FD6" s="289">
        <v>258828.84</v>
      </c>
      <c r="FE6" s="289">
        <v>0</v>
      </c>
      <c r="FF6" s="289">
        <v>0</v>
      </c>
      <c r="FG6" s="289">
        <v>0</v>
      </c>
      <c r="FH6" s="289">
        <v>0</v>
      </c>
      <c r="FI6" s="289">
        <v>0</v>
      </c>
      <c r="FJ6" s="289">
        <v>0</v>
      </c>
      <c r="FK6" s="289">
        <v>0</v>
      </c>
    </row>
    <row r="7" spans="1:167" x14ac:dyDescent="0.15">
      <c r="A7" s="287">
        <v>84</v>
      </c>
      <c r="B7" s="287" t="s">
        <v>458</v>
      </c>
      <c r="C7" s="289">
        <v>0</v>
      </c>
      <c r="D7" s="289">
        <v>2154365.08</v>
      </c>
      <c r="E7" s="289">
        <v>0</v>
      </c>
      <c r="F7" s="289">
        <v>79.760000000000005</v>
      </c>
      <c r="G7" s="289">
        <v>9024.16</v>
      </c>
      <c r="H7" s="289">
        <v>585.6</v>
      </c>
      <c r="I7" s="289">
        <v>6134.85</v>
      </c>
      <c r="J7" s="289">
        <v>0</v>
      </c>
      <c r="K7" s="289">
        <v>280571</v>
      </c>
      <c r="L7" s="289">
        <v>0</v>
      </c>
      <c r="M7" s="289">
        <v>0</v>
      </c>
      <c r="N7" s="289">
        <v>0</v>
      </c>
      <c r="O7" s="289">
        <v>0</v>
      </c>
      <c r="P7" s="289">
        <v>872</v>
      </c>
      <c r="Q7" s="289">
        <v>0</v>
      </c>
      <c r="R7" s="289">
        <v>0</v>
      </c>
      <c r="S7" s="289">
        <v>0</v>
      </c>
      <c r="T7" s="289">
        <v>0</v>
      </c>
      <c r="U7" s="289">
        <v>29372.18</v>
      </c>
      <c r="V7" s="289">
        <v>523299</v>
      </c>
      <c r="W7" s="289">
        <v>3863.75</v>
      </c>
      <c r="X7" s="289">
        <v>0</v>
      </c>
      <c r="Y7" s="289">
        <v>58187.74</v>
      </c>
      <c r="Z7" s="289">
        <v>7443.37</v>
      </c>
      <c r="AA7" s="289">
        <v>229082.23</v>
      </c>
      <c r="AB7" s="289">
        <v>0</v>
      </c>
      <c r="AC7" s="289">
        <v>0</v>
      </c>
      <c r="AD7" s="289">
        <v>47891.5</v>
      </c>
      <c r="AE7" s="289">
        <v>41058</v>
      </c>
      <c r="AF7" s="289">
        <v>0</v>
      </c>
      <c r="AG7" s="289">
        <v>0</v>
      </c>
      <c r="AH7" s="289">
        <v>1782.28</v>
      </c>
      <c r="AI7" s="289">
        <v>19193</v>
      </c>
      <c r="AJ7" s="289">
        <v>0</v>
      </c>
      <c r="AK7" s="289">
        <v>3150</v>
      </c>
      <c r="AL7" s="289">
        <v>0</v>
      </c>
      <c r="AM7" s="289">
        <v>0</v>
      </c>
      <c r="AN7" s="289">
        <v>0</v>
      </c>
      <c r="AO7" s="289">
        <v>0</v>
      </c>
      <c r="AP7" s="289">
        <v>48</v>
      </c>
      <c r="AQ7" s="289">
        <v>614549.96</v>
      </c>
      <c r="AR7" s="289">
        <v>612918.9</v>
      </c>
      <c r="AS7" s="289">
        <v>202542.43</v>
      </c>
      <c r="AT7" s="289">
        <v>76820.61</v>
      </c>
      <c r="AU7" s="289">
        <v>80452.37</v>
      </c>
      <c r="AV7" s="289">
        <v>0</v>
      </c>
      <c r="AW7" s="289">
        <v>77987.320000000007</v>
      </c>
      <c r="AX7" s="289">
        <v>102632.67</v>
      </c>
      <c r="AY7" s="289">
        <v>120441.3</v>
      </c>
      <c r="AZ7" s="289">
        <v>200651.68</v>
      </c>
      <c r="BA7" s="289">
        <v>554932.22</v>
      </c>
      <c r="BB7" s="289">
        <v>56495.22</v>
      </c>
      <c r="BC7" s="289">
        <v>37350.26</v>
      </c>
      <c r="BD7" s="289">
        <v>1128.03</v>
      </c>
      <c r="BE7" s="289">
        <v>54163.96</v>
      </c>
      <c r="BF7" s="289">
        <v>296501.26</v>
      </c>
      <c r="BG7" s="289">
        <v>78749</v>
      </c>
      <c r="BH7" s="289">
        <v>0</v>
      </c>
      <c r="BI7" s="289">
        <v>0</v>
      </c>
      <c r="BJ7" s="289">
        <v>0</v>
      </c>
      <c r="BK7" s="289">
        <v>0</v>
      </c>
      <c r="BL7" s="289">
        <v>0</v>
      </c>
      <c r="BM7" s="289">
        <v>0</v>
      </c>
      <c r="BN7" s="289">
        <v>0</v>
      </c>
      <c r="BO7" s="289">
        <v>0</v>
      </c>
      <c r="BP7" s="289">
        <v>0</v>
      </c>
      <c r="BQ7" s="289">
        <v>661910.36</v>
      </c>
      <c r="BR7" s="289">
        <v>909596.67</v>
      </c>
      <c r="BS7" s="289">
        <v>661910.36</v>
      </c>
      <c r="BT7" s="289">
        <v>909596.67</v>
      </c>
      <c r="BU7" s="289">
        <v>0</v>
      </c>
      <c r="BV7" s="289">
        <v>0</v>
      </c>
      <c r="BW7" s="289">
        <v>254559.61</v>
      </c>
      <c r="BX7" s="289">
        <v>0</v>
      </c>
      <c r="BY7" s="289">
        <v>0</v>
      </c>
      <c r="BZ7" s="289">
        <v>0</v>
      </c>
      <c r="CA7" s="289">
        <v>0</v>
      </c>
      <c r="CB7" s="289">
        <v>15745.67</v>
      </c>
      <c r="CC7" s="289">
        <v>0</v>
      </c>
      <c r="CD7" s="289">
        <v>0</v>
      </c>
      <c r="CE7" s="289">
        <v>0</v>
      </c>
      <c r="CF7" s="289">
        <v>0</v>
      </c>
      <c r="CG7" s="289">
        <v>0</v>
      </c>
      <c r="CH7" s="289">
        <v>0</v>
      </c>
      <c r="CI7" s="289">
        <v>0</v>
      </c>
      <c r="CJ7" s="289">
        <v>0</v>
      </c>
      <c r="CK7" s="289">
        <v>0</v>
      </c>
      <c r="CL7" s="289">
        <v>0</v>
      </c>
      <c r="CM7" s="289">
        <v>62813</v>
      </c>
      <c r="CN7" s="289">
        <v>0</v>
      </c>
      <c r="CO7" s="289">
        <v>0</v>
      </c>
      <c r="CP7" s="289">
        <v>0</v>
      </c>
      <c r="CQ7" s="289">
        <v>0</v>
      </c>
      <c r="CR7" s="289">
        <v>0</v>
      </c>
      <c r="CS7" s="289">
        <v>0</v>
      </c>
      <c r="CT7" s="289">
        <v>26035.31</v>
      </c>
      <c r="CU7" s="289">
        <v>0</v>
      </c>
      <c r="CV7" s="289">
        <v>0</v>
      </c>
      <c r="CW7" s="289">
        <v>0</v>
      </c>
      <c r="CX7" s="289">
        <v>0</v>
      </c>
      <c r="CY7" s="289">
        <v>0</v>
      </c>
      <c r="CZ7" s="289">
        <v>0</v>
      </c>
      <c r="DA7" s="289">
        <v>0</v>
      </c>
      <c r="DB7" s="289">
        <v>0</v>
      </c>
      <c r="DC7" s="289">
        <v>0</v>
      </c>
      <c r="DD7" s="289">
        <v>0</v>
      </c>
      <c r="DE7" s="289">
        <v>0</v>
      </c>
      <c r="DF7" s="289">
        <v>0</v>
      </c>
      <c r="DG7" s="289">
        <v>0</v>
      </c>
      <c r="DH7" s="289">
        <v>0</v>
      </c>
      <c r="DI7" s="289">
        <v>205170.8</v>
      </c>
      <c r="DJ7" s="289">
        <v>0</v>
      </c>
      <c r="DK7" s="289">
        <v>0</v>
      </c>
      <c r="DL7" s="289">
        <v>48547.77</v>
      </c>
      <c r="DM7" s="289">
        <v>0</v>
      </c>
      <c r="DN7" s="289">
        <v>0</v>
      </c>
      <c r="DO7" s="289">
        <v>0</v>
      </c>
      <c r="DP7" s="289">
        <v>22545.72</v>
      </c>
      <c r="DQ7" s="289">
        <v>2913.2</v>
      </c>
      <c r="DR7" s="289">
        <v>0</v>
      </c>
      <c r="DS7" s="289">
        <v>0</v>
      </c>
      <c r="DT7" s="289">
        <v>0</v>
      </c>
      <c r="DU7" s="289">
        <v>0</v>
      </c>
      <c r="DV7" s="289">
        <v>79976.100000000006</v>
      </c>
      <c r="DW7" s="289">
        <v>0</v>
      </c>
      <c r="DX7" s="289">
        <v>47027.6</v>
      </c>
      <c r="DY7" s="289">
        <v>58557.7</v>
      </c>
      <c r="DZ7" s="289">
        <v>90183.11</v>
      </c>
      <c r="EA7" s="289">
        <v>78653.009999999995</v>
      </c>
      <c r="EB7" s="289">
        <v>0</v>
      </c>
      <c r="EC7" s="289">
        <v>0</v>
      </c>
      <c r="ED7" s="289">
        <v>47170.75</v>
      </c>
      <c r="EE7" s="289">
        <v>45445.75</v>
      </c>
      <c r="EF7" s="289">
        <v>240184.7</v>
      </c>
      <c r="EG7" s="289">
        <v>209382.5</v>
      </c>
      <c r="EH7" s="289">
        <v>0</v>
      </c>
      <c r="EI7" s="289">
        <v>0</v>
      </c>
      <c r="EJ7" s="289">
        <v>0</v>
      </c>
      <c r="EK7" s="289">
        <v>32527.200000000001</v>
      </c>
      <c r="EL7" s="289">
        <v>0</v>
      </c>
      <c r="EM7" s="289">
        <v>2980529.32</v>
      </c>
      <c r="EN7" s="289">
        <v>1176301.04</v>
      </c>
      <c r="EO7" s="289">
        <v>-226595.26</v>
      </c>
      <c r="EP7" s="289">
        <v>19787.080000000002</v>
      </c>
      <c r="EQ7" s="289">
        <v>0</v>
      </c>
      <c r="ER7" s="289">
        <v>1422683.38</v>
      </c>
      <c r="ES7" s="289">
        <v>0</v>
      </c>
      <c r="ET7" s="289">
        <v>0</v>
      </c>
      <c r="EU7" s="289">
        <v>0</v>
      </c>
      <c r="EV7" s="289">
        <v>0</v>
      </c>
      <c r="EW7" s="289">
        <v>158203.31</v>
      </c>
      <c r="EX7" s="289">
        <v>158203.31</v>
      </c>
      <c r="EY7" s="289">
        <v>0</v>
      </c>
      <c r="EZ7" s="289">
        <v>0</v>
      </c>
      <c r="FA7" s="289">
        <v>0</v>
      </c>
      <c r="FB7" s="289">
        <v>0</v>
      </c>
      <c r="FC7" s="289">
        <v>0</v>
      </c>
      <c r="FD7" s="289">
        <v>0</v>
      </c>
      <c r="FE7" s="289">
        <v>0</v>
      </c>
      <c r="FF7" s="289">
        <v>0</v>
      </c>
      <c r="FG7" s="289">
        <v>0</v>
      </c>
      <c r="FH7" s="289">
        <v>82800.649999999994</v>
      </c>
      <c r="FI7" s="289">
        <v>82800.649999999994</v>
      </c>
      <c r="FJ7" s="289">
        <v>0</v>
      </c>
      <c r="FK7" s="289">
        <v>0</v>
      </c>
    </row>
    <row r="8" spans="1:167" x14ac:dyDescent="0.15">
      <c r="A8" s="287">
        <v>91</v>
      </c>
      <c r="B8" s="287" t="s">
        <v>459</v>
      </c>
      <c r="C8" s="289">
        <v>0</v>
      </c>
      <c r="D8" s="289">
        <v>1363373.43</v>
      </c>
      <c r="E8" s="289">
        <v>0</v>
      </c>
      <c r="F8" s="289">
        <v>14988.15</v>
      </c>
      <c r="G8" s="289">
        <v>16409.7</v>
      </c>
      <c r="H8" s="289">
        <v>3410.1</v>
      </c>
      <c r="I8" s="289">
        <v>11643.76</v>
      </c>
      <c r="J8" s="289">
        <v>0</v>
      </c>
      <c r="K8" s="289">
        <v>537406</v>
      </c>
      <c r="L8" s="289">
        <v>0</v>
      </c>
      <c r="M8" s="289">
        <v>0</v>
      </c>
      <c r="N8" s="289">
        <v>0</v>
      </c>
      <c r="O8" s="289">
        <v>0</v>
      </c>
      <c r="P8" s="289">
        <v>6050</v>
      </c>
      <c r="Q8" s="289">
        <v>0</v>
      </c>
      <c r="R8" s="289">
        <v>1500</v>
      </c>
      <c r="S8" s="289">
        <v>0</v>
      </c>
      <c r="T8" s="289">
        <v>0</v>
      </c>
      <c r="U8" s="289">
        <v>52530.9</v>
      </c>
      <c r="V8" s="289">
        <v>4235346</v>
      </c>
      <c r="W8" s="289">
        <v>9502.01</v>
      </c>
      <c r="X8" s="289">
        <v>0</v>
      </c>
      <c r="Y8" s="289">
        <v>243940.93</v>
      </c>
      <c r="Z8" s="289">
        <v>2465.7399999999998</v>
      </c>
      <c r="AA8" s="289">
        <v>310527</v>
      </c>
      <c r="AB8" s="289">
        <v>0</v>
      </c>
      <c r="AC8" s="289">
        <v>0</v>
      </c>
      <c r="AD8" s="289">
        <v>28372</v>
      </c>
      <c r="AE8" s="289">
        <v>126153.78</v>
      </c>
      <c r="AF8" s="289">
        <v>0</v>
      </c>
      <c r="AG8" s="289">
        <v>0</v>
      </c>
      <c r="AH8" s="289">
        <v>49108.01</v>
      </c>
      <c r="AI8" s="289">
        <v>31069</v>
      </c>
      <c r="AJ8" s="289">
        <v>0</v>
      </c>
      <c r="AK8" s="289">
        <v>0</v>
      </c>
      <c r="AL8" s="289">
        <v>114016.61</v>
      </c>
      <c r="AM8" s="289">
        <v>0</v>
      </c>
      <c r="AN8" s="289">
        <v>41886.93</v>
      </c>
      <c r="AO8" s="289">
        <v>0</v>
      </c>
      <c r="AP8" s="289">
        <v>6441.1</v>
      </c>
      <c r="AQ8" s="289">
        <v>1589505.97</v>
      </c>
      <c r="AR8" s="289">
        <v>905467.75</v>
      </c>
      <c r="AS8" s="289">
        <v>516329.06</v>
      </c>
      <c r="AT8" s="289">
        <v>184460.21</v>
      </c>
      <c r="AU8" s="289">
        <v>159050.76999999999</v>
      </c>
      <c r="AV8" s="289">
        <v>19813.25</v>
      </c>
      <c r="AW8" s="289">
        <v>187305.46</v>
      </c>
      <c r="AX8" s="289">
        <v>163818.34</v>
      </c>
      <c r="AY8" s="289">
        <v>207300.84</v>
      </c>
      <c r="AZ8" s="289">
        <v>395808.42</v>
      </c>
      <c r="BA8" s="289">
        <v>1329366.1200000001</v>
      </c>
      <c r="BB8" s="289">
        <v>104119.58</v>
      </c>
      <c r="BC8" s="289">
        <v>109163.88</v>
      </c>
      <c r="BD8" s="289">
        <v>13213.93</v>
      </c>
      <c r="BE8" s="289">
        <v>199399.29</v>
      </c>
      <c r="BF8" s="289">
        <v>763722.14</v>
      </c>
      <c r="BG8" s="289">
        <v>329056.36</v>
      </c>
      <c r="BH8" s="289">
        <v>10868.48</v>
      </c>
      <c r="BI8" s="289">
        <v>0</v>
      </c>
      <c r="BJ8" s="289">
        <v>0</v>
      </c>
      <c r="BK8" s="289">
        <v>0</v>
      </c>
      <c r="BL8" s="289">
        <v>0</v>
      </c>
      <c r="BM8" s="289">
        <v>0</v>
      </c>
      <c r="BN8" s="289">
        <v>0</v>
      </c>
      <c r="BO8" s="289">
        <v>0</v>
      </c>
      <c r="BP8" s="289">
        <v>0</v>
      </c>
      <c r="BQ8" s="289">
        <v>1614398.92</v>
      </c>
      <c r="BR8" s="289">
        <v>1632770.22</v>
      </c>
      <c r="BS8" s="289">
        <v>1614398.92</v>
      </c>
      <c r="BT8" s="289">
        <v>1632770.22</v>
      </c>
      <c r="BU8" s="289">
        <v>0</v>
      </c>
      <c r="BV8" s="289">
        <v>0</v>
      </c>
      <c r="BW8" s="289">
        <v>638722.14</v>
      </c>
      <c r="BX8" s="289">
        <v>0</v>
      </c>
      <c r="BY8" s="289">
        <v>0</v>
      </c>
      <c r="BZ8" s="289">
        <v>0</v>
      </c>
      <c r="CA8" s="289">
        <v>0</v>
      </c>
      <c r="CB8" s="289">
        <v>0</v>
      </c>
      <c r="CC8" s="289">
        <v>0</v>
      </c>
      <c r="CD8" s="289">
        <v>0</v>
      </c>
      <c r="CE8" s="289">
        <v>0</v>
      </c>
      <c r="CF8" s="289">
        <v>0</v>
      </c>
      <c r="CG8" s="289">
        <v>0</v>
      </c>
      <c r="CH8" s="289">
        <v>0</v>
      </c>
      <c r="CI8" s="289">
        <v>0</v>
      </c>
      <c r="CJ8" s="289">
        <v>0</v>
      </c>
      <c r="CK8" s="289">
        <v>0</v>
      </c>
      <c r="CL8" s="289">
        <v>0</v>
      </c>
      <c r="CM8" s="289">
        <v>217093</v>
      </c>
      <c r="CN8" s="289">
        <v>0</v>
      </c>
      <c r="CO8" s="289">
        <v>0</v>
      </c>
      <c r="CP8" s="289">
        <v>0</v>
      </c>
      <c r="CQ8" s="289">
        <v>0</v>
      </c>
      <c r="CR8" s="289">
        <v>172.71</v>
      </c>
      <c r="CS8" s="289">
        <v>0</v>
      </c>
      <c r="CT8" s="289">
        <v>112673.45</v>
      </c>
      <c r="CU8" s="289">
        <v>0</v>
      </c>
      <c r="CV8" s="289">
        <v>0</v>
      </c>
      <c r="CW8" s="289">
        <v>0</v>
      </c>
      <c r="CX8" s="289">
        <v>18336.689999999999</v>
      </c>
      <c r="CY8" s="289">
        <v>0</v>
      </c>
      <c r="CZ8" s="289">
        <v>0</v>
      </c>
      <c r="DA8" s="289">
        <v>0</v>
      </c>
      <c r="DB8" s="289">
        <v>0</v>
      </c>
      <c r="DC8" s="289">
        <v>0</v>
      </c>
      <c r="DD8" s="289">
        <v>0</v>
      </c>
      <c r="DE8" s="289">
        <v>0</v>
      </c>
      <c r="DF8" s="289">
        <v>0</v>
      </c>
      <c r="DG8" s="289">
        <v>0</v>
      </c>
      <c r="DH8" s="289">
        <v>0</v>
      </c>
      <c r="DI8" s="289">
        <v>791937.84</v>
      </c>
      <c r="DJ8" s="289">
        <v>0</v>
      </c>
      <c r="DK8" s="289">
        <v>0</v>
      </c>
      <c r="DL8" s="289">
        <v>91343.360000000001</v>
      </c>
      <c r="DM8" s="289">
        <v>24970.79</v>
      </c>
      <c r="DN8" s="289">
        <v>0</v>
      </c>
      <c r="DO8" s="289">
        <v>0</v>
      </c>
      <c r="DP8" s="289">
        <v>13645</v>
      </c>
      <c r="DQ8" s="289">
        <v>0</v>
      </c>
      <c r="DR8" s="289">
        <v>0</v>
      </c>
      <c r="DS8" s="289">
        <v>0</v>
      </c>
      <c r="DT8" s="289">
        <v>0</v>
      </c>
      <c r="DU8" s="289">
        <v>0</v>
      </c>
      <c r="DV8" s="289">
        <v>65101</v>
      </c>
      <c r="DW8" s="289">
        <v>0</v>
      </c>
      <c r="DX8" s="289">
        <v>0</v>
      </c>
      <c r="DY8" s="289">
        <v>0</v>
      </c>
      <c r="DZ8" s="289">
        <v>0</v>
      </c>
      <c r="EA8" s="289">
        <v>0</v>
      </c>
      <c r="EB8" s="289">
        <v>0</v>
      </c>
      <c r="EC8" s="289">
        <v>0</v>
      </c>
      <c r="ED8" s="289">
        <v>302198.28999999998</v>
      </c>
      <c r="EE8" s="289">
        <v>226489.97</v>
      </c>
      <c r="EF8" s="289">
        <v>1075200.45</v>
      </c>
      <c r="EG8" s="289">
        <v>1133694.75</v>
      </c>
      <c r="EH8" s="289">
        <v>0</v>
      </c>
      <c r="EI8" s="289">
        <v>0</v>
      </c>
      <c r="EJ8" s="289">
        <v>0</v>
      </c>
      <c r="EK8" s="289">
        <v>17214.02</v>
      </c>
      <c r="EL8" s="289">
        <v>0</v>
      </c>
      <c r="EM8" s="289">
        <v>7945776.1799999997</v>
      </c>
      <c r="EN8" s="289">
        <v>221437.75</v>
      </c>
      <c r="EO8" s="289">
        <v>346789.93</v>
      </c>
      <c r="EP8" s="289">
        <v>125352.18</v>
      </c>
      <c r="EQ8" s="289">
        <v>0</v>
      </c>
      <c r="ER8" s="289">
        <v>0</v>
      </c>
      <c r="ES8" s="289">
        <v>0</v>
      </c>
      <c r="ET8" s="289">
        <v>0</v>
      </c>
      <c r="EU8" s="289">
        <v>54977.63</v>
      </c>
      <c r="EV8" s="289">
        <v>54763.99</v>
      </c>
      <c r="EW8" s="289">
        <v>360061.04</v>
      </c>
      <c r="EX8" s="289">
        <v>360274.68</v>
      </c>
      <c r="EY8" s="289">
        <v>0</v>
      </c>
      <c r="EZ8" s="289">
        <v>48664.25</v>
      </c>
      <c r="FA8" s="289">
        <v>105019.4</v>
      </c>
      <c r="FB8" s="289">
        <v>75258</v>
      </c>
      <c r="FC8" s="289">
        <v>8027.18</v>
      </c>
      <c r="FD8" s="289">
        <v>10875.67</v>
      </c>
      <c r="FE8" s="289">
        <v>0</v>
      </c>
      <c r="FF8" s="289">
        <v>0</v>
      </c>
      <c r="FG8" s="289">
        <v>0</v>
      </c>
      <c r="FH8" s="289">
        <v>0</v>
      </c>
      <c r="FI8" s="289">
        <v>0</v>
      </c>
      <c r="FJ8" s="289">
        <v>0</v>
      </c>
      <c r="FK8" s="289">
        <v>0</v>
      </c>
    </row>
    <row r="9" spans="1:167" x14ac:dyDescent="0.15">
      <c r="A9" s="287">
        <v>105</v>
      </c>
      <c r="B9" s="287" t="s">
        <v>460</v>
      </c>
      <c r="C9" s="289">
        <v>3819</v>
      </c>
      <c r="D9" s="289">
        <v>1189110</v>
      </c>
      <c r="E9" s="289">
        <v>0</v>
      </c>
      <c r="F9" s="289">
        <v>0</v>
      </c>
      <c r="G9" s="289">
        <v>8340.11</v>
      </c>
      <c r="H9" s="289">
        <v>1653.27</v>
      </c>
      <c r="I9" s="289">
        <v>7565</v>
      </c>
      <c r="J9" s="289">
        <v>8516</v>
      </c>
      <c r="K9" s="289">
        <v>287178</v>
      </c>
      <c r="L9" s="289">
        <v>0</v>
      </c>
      <c r="M9" s="289">
        <v>0</v>
      </c>
      <c r="N9" s="289">
        <v>0</v>
      </c>
      <c r="O9" s="289">
        <v>0</v>
      </c>
      <c r="P9" s="289">
        <v>9243</v>
      </c>
      <c r="Q9" s="289">
        <v>0</v>
      </c>
      <c r="R9" s="289">
        <v>0</v>
      </c>
      <c r="S9" s="289">
        <v>0</v>
      </c>
      <c r="T9" s="289">
        <v>0</v>
      </c>
      <c r="U9" s="289">
        <v>46870.83</v>
      </c>
      <c r="V9" s="289">
        <v>3189617</v>
      </c>
      <c r="W9" s="289">
        <v>7283.76</v>
      </c>
      <c r="X9" s="289">
        <v>0</v>
      </c>
      <c r="Y9" s="289">
        <v>111899.51</v>
      </c>
      <c r="Z9" s="289">
        <v>28704.7</v>
      </c>
      <c r="AA9" s="289">
        <v>309991.5</v>
      </c>
      <c r="AB9" s="289">
        <v>0</v>
      </c>
      <c r="AC9" s="289">
        <v>0</v>
      </c>
      <c r="AD9" s="289">
        <v>32568</v>
      </c>
      <c r="AE9" s="289">
        <v>119152</v>
      </c>
      <c r="AF9" s="289">
        <v>0</v>
      </c>
      <c r="AG9" s="289">
        <v>0</v>
      </c>
      <c r="AH9" s="289">
        <v>5507.93</v>
      </c>
      <c r="AI9" s="289">
        <v>12363</v>
      </c>
      <c r="AJ9" s="289">
        <v>0</v>
      </c>
      <c r="AK9" s="289">
        <v>1500</v>
      </c>
      <c r="AL9" s="289">
        <v>0</v>
      </c>
      <c r="AM9" s="289">
        <v>0</v>
      </c>
      <c r="AN9" s="289">
        <v>54869.120000000003</v>
      </c>
      <c r="AO9" s="289">
        <v>0</v>
      </c>
      <c r="AP9" s="289">
        <v>3425.63</v>
      </c>
      <c r="AQ9" s="289">
        <v>1013609.38</v>
      </c>
      <c r="AR9" s="289">
        <v>1066446.8799999999</v>
      </c>
      <c r="AS9" s="289">
        <v>174458.01</v>
      </c>
      <c r="AT9" s="289">
        <v>178473.54</v>
      </c>
      <c r="AU9" s="289">
        <v>107329.21</v>
      </c>
      <c r="AV9" s="289">
        <v>0</v>
      </c>
      <c r="AW9" s="289">
        <v>115764.78</v>
      </c>
      <c r="AX9" s="289">
        <v>140272.35999999999</v>
      </c>
      <c r="AY9" s="289">
        <v>147288.56</v>
      </c>
      <c r="AZ9" s="289">
        <v>257100.63</v>
      </c>
      <c r="BA9" s="289">
        <v>869897.43</v>
      </c>
      <c r="BB9" s="289">
        <v>239639.29</v>
      </c>
      <c r="BC9" s="289">
        <v>66881.2</v>
      </c>
      <c r="BD9" s="289">
        <v>25957.200000000001</v>
      </c>
      <c r="BE9" s="289">
        <v>56097.66</v>
      </c>
      <c r="BF9" s="289">
        <v>474648.2</v>
      </c>
      <c r="BG9" s="289">
        <v>692107.25</v>
      </c>
      <c r="BH9" s="289">
        <v>27635.54</v>
      </c>
      <c r="BI9" s="289">
        <v>0</v>
      </c>
      <c r="BJ9" s="289">
        <v>0</v>
      </c>
      <c r="BK9" s="289">
        <v>0</v>
      </c>
      <c r="BL9" s="289">
        <v>0</v>
      </c>
      <c r="BM9" s="289">
        <v>0</v>
      </c>
      <c r="BN9" s="289">
        <v>0</v>
      </c>
      <c r="BO9" s="289">
        <v>878397.81</v>
      </c>
      <c r="BP9" s="289">
        <v>663968.05000000005</v>
      </c>
      <c r="BQ9" s="289">
        <v>0</v>
      </c>
      <c r="BR9" s="289">
        <v>0</v>
      </c>
      <c r="BS9" s="289">
        <v>878397.81</v>
      </c>
      <c r="BT9" s="289">
        <v>663968.05000000005</v>
      </c>
      <c r="BU9" s="289">
        <v>0</v>
      </c>
      <c r="BV9" s="289">
        <v>0</v>
      </c>
      <c r="BW9" s="289">
        <v>409014.58</v>
      </c>
      <c r="BX9" s="289">
        <v>0</v>
      </c>
      <c r="BY9" s="289">
        <v>0</v>
      </c>
      <c r="BZ9" s="289">
        <v>0</v>
      </c>
      <c r="CA9" s="289">
        <v>0</v>
      </c>
      <c r="CB9" s="289">
        <v>0</v>
      </c>
      <c r="CC9" s="289">
        <v>0</v>
      </c>
      <c r="CD9" s="289">
        <v>0</v>
      </c>
      <c r="CE9" s="289">
        <v>0</v>
      </c>
      <c r="CF9" s="289">
        <v>0</v>
      </c>
      <c r="CG9" s="289">
        <v>0</v>
      </c>
      <c r="CH9" s="289">
        <v>25494.12</v>
      </c>
      <c r="CI9" s="289">
        <v>0</v>
      </c>
      <c r="CJ9" s="289">
        <v>0</v>
      </c>
      <c r="CK9" s="289">
        <v>0</v>
      </c>
      <c r="CL9" s="289">
        <v>0</v>
      </c>
      <c r="CM9" s="289">
        <v>119394</v>
      </c>
      <c r="CN9" s="289">
        <v>0</v>
      </c>
      <c r="CO9" s="289">
        <v>0</v>
      </c>
      <c r="CP9" s="289">
        <v>0</v>
      </c>
      <c r="CQ9" s="289">
        <v>0</v>
      </c>
      <c r="CR9" s="289">
        <v>0</v>
      </c>
      <c r="CS9" s="289">
        <v>0</v>
      </c>
      <c r="CT9" s="289">
        <v>92170</v>
      </c>
      <c r="CU9" s="289">
        <v>0</v>
      </c>
      <c r="CV9" s="289">
        <v>0</v>
      </c>
      <c r="CW9" s="289">
        <v>0</v>
      </c>
      <c r="CX9" s="289">
        <v>85328.12</v>
      </c>
      <c r="CY9" s="289">
        <v>0</v>
      </c>
      <c r="CZ9" s="289">
        <v>0</v>
      </c>
      <c r="DA9" s="289">
        <v>0</v>
      </c>
      <c r="DB9" s="289">
        <v>0</v>
      </c>
      <c r="DC9" s="289">
        <v>0</v>
      </c>
      <c r="DD9" s="289">
        <v>0</v>
      </c>
      <c r="DE9" s="289">
        <v>0</v>
      </c>
      <c r="DF9" s="289">
        <v>0</v>
      </c>
      <c r="DG9" s="289">
        <v>0</v>
      </c>
      <c r="DH9" s="289">
        <v>0</v>
      </c>
      <c r="DI9" s="289">
        <v>400798.16</v>
      </c>
      <c r="DJ9" s="289">
        <v>0</v>
      </c>
      <c r="DK9" s="289">
        <v>0</v>
      </c>
      <c r="DL9" s="289">
        <v>110692.12</v>
      </c>
      <c r="DM9" s="289">
        <v>65984.800000000003</v>
      </c>
      <c r="DN9" s="289">
        <v>0</v>
      </c>
      <c r="DO9" s="289">
        <v>0</v>
      </c>
      <c r="DP9" s="289">
        <v>66224.929999999993</v>
      </c>
      <c r="DQ9" s="289">
        <v>1098.49</v>
      </c>
      <c r="DR9" s="289">
        <v>0</v>
      </c>
      <c r="DS9" s="289">
        <v>0</v>
      </c>
      <c r="DT9" s="289">
        <v>0</v>
      </c>
      <c r="DU9" s="289">
        <v>0</v>
      </c>
      <c r="DV9" s="289">
        <v>82783.320000000007</v>
      </c>
      <c r="DW9" s="289">
        <v>0</v>
      </c>
      <c r="DX9" s="289">
        <v>0</v>
      </c>
      <c r="DY9" s="289">
        <v>0</v>
      </c>
      <c r="DZ9" s="289">
        <v>0</v>
      </c>
      <c r="EA9" s="289">
        <v>0</v>
      </c>
      <c r="EB9" s="289">
        <v>0</v>
      </c>
      <c r="EC9" s="289">
        <v>0</v>
      </c>
      <c r="ED9" s="289">
        <v>19603.189999999999</v>
      </c>
      <c r="EE9" s="289">
        <v>11227.38</v>
      </c>
      <c r="EF9" s="289">
        <v>517280.31</v>
      </c>
      <c r="EG9" s="289">
        <v>525656.12</v>
      </c>
      <c r="EH9" s="289">
        <v>0</v>
      </c>
      <c r="EI9" s="289">
        <v>0</v>
      </c>
      <c r="EJ9" s="289">
        <v>0</v>
      </c>
      <c r="EK9" s="289">
        <v>0</v>
      </c>
      <c r="EL9" s="289">
        <v>0</v>
      </c>
      <c r="EM9" s="289">
        <v>849850.78</v>
      </c>
      <c r="EN9" s="289">
        <v>207742.3</v>
      </c>
      <c r="EO9" s="289">
        <v>16854.59</v>
      </c>
      <c r="EP9" s="289">
        <v>558.03</v>
      </c>
      <c r="EQ9" s="289">
        <v>0</v>
      </c>
      <c r="ER9" s="289">
        <v>191445.74</v>
      </c>
      <c r="ES9" s="289">
        <v>0</v>
      </c>
      <c r="ET9" s="289">
        <v>0</v>
      </c>
      <c r="EU9" s="289">
        <v>0</v>
      </c>
      <c r="EV9" s="289">
        <v>8014.11</v>
      </c>
      <c r="EW9" s="289">
        <v>219579.7</v>
      </c>
      <c r="EX9" s="289">
        <v>211565.59</v>
      </c>
      <c r="EY9" s="289">
        <v>0</v>
      </c>
      <c r="EZ9" s="289">
        <v>10707.96</v>
      </c>
      <c r="FA9" s="289">
        <v>13997.96</v>
      </c>
      <c r="FB9" s="289">
        <v>5000</v>
      </c>
      <c r="FC9" s="289">
        <v>0</v>
      </c>
      <c r="FD9" s="289">
        <v>1710</v>
      </c>
      <c r="FE9" s="289">
        <v>0</v>
      </c>
      <c r="FF9" s="289">
        <v>0</v>
      </c>
      <c r="FG9" s="289">
        <v>0</v>
      </c>
      <c r="FH9" s="289">
        <v>0</v>
      </c>
      <c r="FI9" s="289">
        <v>0</v>
      </c>
      <c r="FJ9" s="289">
        <v>0</v>
      </c>
      <c r="FK9" s="289">
        <v>0</v>
      </c>
    </row>
    <row r="10" spans="1:167" x14ac:dyDescent="0.15">
      <c r="A10" s="287">
        <v>112</v>
      </c>
      <c r="B10" s="287" t="s">
        <v>461</v>
      </c>
      <c r="C10" s="289">
        <v>0</v>
      </c>
      <c r="D10" s="289">
        <v>4432836.1900000004</v>
      </c>
      <c r="E10" s="289">
        <v>0</v>
      </c>
      <c r="F10" s="289">
        <v>734</v>
      </c>
      <c r="G10" s="289">
        <v>31996.87</v>
      </c>
      <c r="H10" s="289">
        <v>6303.62</v>
      </c>
      <c r="I10" s="289">
        <v>30567.91</v>
      </c>
      <c r="J10" s="289">
        <v>0</v>
      </c>
      <c r="K10" s="289">
        <v>1629397</v>
      </c>
      <c r="L10" s="289">
        <v>0</v>
      </c>
      <c r="M10" s="289">
        <v>0</v>
      </c>
      <c r="N10" s="289">
        <v>0</v>
      </c>
      <c r="O10" s="289">
        <v>0</v>
      </c>
      <c r="P10" s="289">
        <v>53151</v>
      </c>
      <c r="Q10" s="289">
        <v>0</v>
      </c>
      <c r="R10" s="289">
        <v>0</v>
      </c>
      <c r="S10" s="289">
        <v>16327.41</v>
      </c>
      <c r="T10" s="289">
        <v>0</v>
      </c>
      <c r="U10" s="289">
        <v>87622.77</v>
      </c>
      <c r="V10" s="289">
        <v>10993644</v>
      </c>
      <c r="W10" s="289">
        <v>20581.27</v>
      </c>
      <c r="X10" s="289">
        <v>0</v>
      </c>
      <c r="Y10" s="289">
        <v>461025.98</v>
      </c>
      <c r="Z10" s="289">
        <v>0</v>
      </c>
      <c r="AA10" s="289">
        <v>379100</v>
      </c>
      <c r="AB10" s="289">
        <v>0</v>
      </c>
      <c r="AC10" s="289">
        <v>0</v>
      </c>
      <c r="AD10" s="289">
        <v>151634</v>
      </c>
      <c r="AE10" s="289">
        <v>218011.84</v>
      </c>
      <c r="AF10" s="289">
        <v>0</v>
      </c>
      <c r="AG10" s="289">
        <v>0</v>
      </c>
      <c r="AH10" s="289">
        <v>0</v>
      </c>
      <c r="AI10" s="289">
        <v>0</v>
      </c>
      <c r="AJ10" s="289">
        <v>0</v>
      </c>
      <c r="AK10" s="289">
        <v>0</v>
      </c>
      <c r="AL10" s="289">
        <v>0</v>
      </c>
      <c r="AM10" s="289">
        <v>0</v>
      </c>
      <c r="AN10" s="289">
        <v>0</v>
      </c>
      <c r="AO10" s="289">
        <v>0</v>
      </c>
      <c r="AP10" s="289">
        <v>17013.099999999999</v>
      </c>
      <c r="AQ10" s="289">
        <v>3231503.18</v>
      </c>
      <c r="AR10" s="289">
        <v>4056231.67</v>
      </c>
      <c r="AS10" s="289">
        <v>435376.04</v>
      </c>
      <c r="AT10" s="289">
        <v>366658.12</v>
      </c>
      <c r="AU10" s="289">
        <v>276457.84000000003</v>
      </c>
      <c r="AV10" s="289">
        <v>98385.96</v>
      </c>
      <c r="AW10" s="289">
        <v>582900.39</v>
      </c>
      <c r="AX10" s="289">
        <v>1083457.0900000001</v>
      </c>
      <c r="AY10" s="289">
        <v>413491.38</v>
      </c>
      <c r="AZ10" s="289">
        <v>937703.09</v>
      </c>
      <c r="BA10" s="289">
        <v>2679134.16</v>
      </c>
      <c r="BB10" s="289">
        <v>104343.5</v>
      </c>
      <c r="BC10" s="289">
        <v>140124.76</v>
      </c>
      <c r="BD10" s="289">
        <v>168714.39</v>
      </c>
      <c r="BE10" s="289">
        <v>8752.5</v>
      </c>
      <c r="BF10" s="289">
        <v>2232272.0299999998</v>
      </c>
      <c r="BG10" s="289">
        <v>1344849.52</v>
      </c>
      <c r="BH10" s="289">
        <v>15254.61</v>
      </c>
      <c r="BI10" s="289">
        <v>0</v>
      </c>
      <c r="BJ10" s="289">
        <v>0</v>
      </c>
      <c r="BK10" s="289">
        <v>0</v>
      </c>
      <c r="BL10" s="289">
        <v>0</v>
      </c>
      <c r="BM10" s="289">
        <v>0</v>
      </c>
      <c r="BN10" s="289">
        <v>0</v>
      </c>
      <c r="BO10" s="289">
        <v>0</v>
      </c>
      <c r="BP10" s="289">
        <v>0</v>
      </c>
      <c r="BQ10" s="289">
        <v>1968872.24</v>
      </c>
      <c r="BR10" s="289">
        <v>2323208.9700000002</v>
      </c>
      <c r="BS10" s="289">
        <v>1968872.24</v>
      </c>
      <c r="BT10" s="289">
        <v>2323208.9700000002</v>
      </c>
      <c r="BU10" s="289">
        <v>0</v>
      </c>
      <c r="BV10" s="289">
        <v>0</v>
      </c>
      <c r="BW10" s="289">
        <v>1832272.03</v>
      </c>
      <c r="BX10" s="289">
        <v>0</v>
      </c>
      <c r="BY10" s="289">
        <v>0</v>
      </c>
      <c r="BZ10" s="289">
        <v>0</v>
      </c>
      <c r="CA10" s="289">
        <v>0</v>
      </c>
      <c r="CB10" s="289">
        <v>12962.35</v>
      </c>
      <c r="CC10" s="289">
        <v>48543.86</v>
      </c>
      <c r="CD10" s="289">
        <v>0</v>
      </c>
      <c r="CE10" s="289">
        <v>0</v>
      </c>
      <c r="CF10" s="289">
        <v>0</v>
      </c>
      <c r="CG10" s="289">
        <v>0</v>
      </c>
      <c r="CH10" s="289">
        <v>1351</v>
      </c>
      <c r="CI10" s="289">
        <v>0</v>
      </c>
      <c r="CJ10" s="289">
        <v>0</v>
      </c>
      <c r="CK10" s="289">
        <v>152205.84</v>
      </c>
      <c r="CL10" s="289">
        <v>0</v>
      </c>
      <c r="CM10" s="289">
        <v>619334</v>
      </c>
      <c r="CN10" s="289">
        <v>0</v>
      </c>
      <c r="CO10" s="289">
        <v>0</v>
      </c>
      <c r="CP10" s="289">
        <v>0</v>
      </c>
      <c r="CQ10" s="289">
        <v>0</v>
      </c>
      <c r="CR10" s="289">
        <v>402.99</v>
      </c>
      <c r="CS10" s="289">
        <v>0</v>
      </c>
      <c r="CT10" s="289">
        <v>203480.25</v>
      </c>
      <c r="CU10" s="289">
        <v>0</v>
      </c>
      <c r="CV10" s="289">
        <v>0</v>
      </c>
      <c r="CW10" s="289">
        <v>0</v>
      </c>
      <c r="CX10" s="289">
        <v>0</v>
      </c>
      <c r="CY10" s="289">
        <v>0</v>
      </c>
      <c r="CZ10" s="289">
        <v>250</v>
      </c>
      <c r="DA10" s="289">
        <v>0</v>
      </c>
      <c r="DB10" s="289">
        <v>0</v>
      </c>
      <c r="DC10" s="289">
        <v>0</v>
      </c>
      <c r="DD10" s="289">
        <v>0</v>
      </c>
      <c r="DE10" s="289">
        <v>0</v>
      </c>
      <c r="DF10" s="289">
        <v>0</v>
      </c>
      <c r="DG10" s="289">
        <v>0</v>
      </c>
      <c r="DH10" s="289">
        <v>0</v>
      </c>
      <c r="DI10" s="289">
        <v>2092829.42</v>
      </c>
      <c r="DJ10" s="289">
        <v>0</v>
      </c>
      <c r="DK10" s="289">
        <v>225</v>
      </c>
      <c r="DL10" s="289">
        <v>294250.95</v>
      </c>
      <c r="DM10" s="289">
        <v>197285.11</v>
      </c>
      <c r="DN10" s="289">
        <v>0</v>
      </c>
      <c r="DO10" s="289">
        <v>0</v>
      </c>
      <c r="DP10" s="289">
        <v>129274.03</v>
      </c>
      <c r="DQ10" s="289">
        <v>0</v>
      </c>
      <c r="DR10" s="289">
        <v>0</v>
      </c>
      <c r="DS10" s="289">
        <v>0</v>
      </c>
      <c r="DT10" s="289">
        <v>0</v>
      </c>
      <c r="DU10" s="289">
        <v>0</v>
      </c>
      <c r="DV10" s="289">
        <v>101632.33</v>
      </c>
      <c r="DW10" s="289">
        <v>55305.48</v>
      </c>
      <c r="DX10" s="289">
        <v>20979.7</v>
      </c>
      <c r="DY10" s="289">
        <v>39118.379999999997</v>
      </c>
      <c r="DZ10" s="289">
        <v>53073</v>
      </c>
      <c r="EA10" s="289">
        <v>31847.48</v>
      </c>
      <c r="EB10" s="289">
        <v>3086.84</v>
      </c>
      <c r="EC10" s="289">
        <v>0</v>
      </c>
      <c r="ED10" s="289">
        <v>452974.88</v>
      </c>
      <c r="EE10" s="289">
        <v>891285</v>
      </c>
      <c r="EF10" s="289">
        <v>2188449.62</v>
      </c>
      <c r="EG10" s="289">
        <v>1750139.5</v>
      </c>
      <c r="EH10" s="289">
        <v>0</v>
      </c>
      <c r="EI10" s="289">
        <v>0</v>
      </c>
      <c r="EJ10" s="289">
        <v>0</v>
      </c>
      <c r="EK10" s="289">
        <v>0</v>
      </c>
      <c r="EL10" s="289">
        <v>0</v>
      </c>
      <c r="EM10" s="289">
        <v>21110000</v>
      </c>
      <c r="EN10" s="289">
        <v>5816900.4500000002</v>
      </c>
      <c r="EO10" s="289">
        <v>30548.16</v>
      </c>
      <c r="EP10" s="289">
        <v>643826.85</v>
      </c>
      <c r="EQ10" s="289">
        <v>0</v>
      </c>
      <c r="ER10" s="289">
        <v>6430179.1399999997</v>
      </c>
      <c r="ES10" s="289">
        <v>0</v>
      </c>
      <c r="ET10" s="289">
        <v>0</v>
      </c>
      <c r="EU10" s="289">
        <v>330683.65999999997</v>
      </c>
      <c r="EV10" s="289">
        <v>109883.8</v>
      </c>
      <c r="EW10" s="289">
        <v>591193.66</v>
      </c>
      <c r="EX10" s="289">
        <v>811993.52</v>
      </c>
      <c r="EY10" s="289">
        <v>0</v>
      </c>
      <c r="EZ10" s="289">
        <v>12803.74</v>
      </c>
      <c r="FA10" s="289">
        <v>4460.93</v>
      </c>
      <c r="FB10" s="289">
        <v>100000</v>
      </c>
      <c r="FC10" s="289">
        <v>50171.77</v>
      </c>
      <c r="FD10" s="289">
        <v>58171.040000000001</v>
      </c>
      <c r="FE10" s="289">
        <v>0</v>
      </c>
      <c r="FF10" s="289">
        <v>0</v>
      </c>
      <c r="FG10" s="289">
        <v>0</v>
      </c>
      <c r="FH10" s="289">
        <v>0</v>
      </c>
      <c r="FI10" s="289">
        <v>0</v>
      </c>
      <c r="FJ10" s="289">
        <v>0</v>
      </c>
      <c r="FK10" s="289">
        <v>0</v>
      </c>
    </row>
    <row r="11" spans="1:167" x14ac:dyDescent="0.15">
      <c r="A11" s="287">
        <v>119</v>
      </c>
      <c r="B11" s="287" t="s">
        <v>462</v>
      </c>
      <c r="C11" s="289">
        <v>0</v>
      </c>
      <c r="D11" s="289">
        <v>7127846.2300000004</v>
      </c>
      <c r="E11" s="289">
        <v>0</v>
      </c>
      <c r="F11" s="289">
        <v>15001.88</v>
      </c>
      <c r="G11" s="289">
        <v>57119.8</v>
      </c>
      <c r="H11" s="289">
        <v>3463.37</v>
      </c>
      <c r="I11" s="289">
        <v>110595.72</v>
      </c>
      <c r="J11" s="289">
        <v>0</v>
      </c>
      <c r="K11" s="289">
        <v>671293</v>
      </c>
      <c r="L11" s="289">
        <v>0</v>
      </c>
      <c r="M11" s="289">
        <v>0</v>
      </c>
      <c r="N11" s="289">
        <v>0</v>
      </c>
      <c r="O11" s="289">
        <v>0</v>
      </c>
      <c r="P11" s="289">
        <v>30258</v>
      </c>
      <c r="Q11" s="289">
        <v>0</v>
      </c>
      <c r="R11" s="289">
        <v>0</v>
      </c>
      <c r="S11" s="289">
        <v>0</v>
      </c>
      <c r="T11" s="289">
        <v>76831</v>
      </c>
      <c r="U11" s="289">
        <v>128721.64</v>
      </c>
      <c r="V11" s="289">
        <v>8553317</v>
      </c>
      <c r="W11" s="289">
        <v>59044.55</v>
      </c>
      <c r="X11" s="289">
        <v>0</v>
      </c>
      <c r="Y11" s="289">
        <v>420742.16</v>
      </c>
      <c r="Z11" s="289">
        <v>20332.27</v>
      </c>
      <c r="AA11" s="289">
        <v>399381</v>
      </c>
      <c r="AB11" s="289">
        <v>0</v>
      </c>
      <c r="AC11" s="289">
        <v>0</v>
      </c>
      <c r="AD11" s="289">
        <v>67057</v>
      </c>
      <c r="AE11" s="289">
        <v>162278.56</v>
      </c>
      <c r="AF11" s="289">
        <v>0</v>
      </c>
      <c r="AG11" s="289">
        <v>626.47</v>
      </c>
      <c r="AH11" s="289">
        <v>66134.5</v>
      </c>
      <c r="AI11" s="289">
        <v>0</v>
      </c>
      <c r="AJ11" s="289">
        <v>0</v>
      </c>
      <c r="AK11" s="289">
        <v>21960.33</v>
      </c>
      <c r="AL11" s="289">
        <v>48640</v>
      </c>
      <c r="AM11" s="289">
        <v>0</v>
      </c>
      <c r="AN11" s="289">
        <v>268496.15000000002</v>
      </c>
      <c r="AO11" s="289">
        <v>0</v>
      </c>
      <c r="AP11" s="289">
        <v>14929.66</v>
      </c>
      <c r="AQ11" s="289">
        <v>3723278.13</v>
      </c>
      <c r="AR11" s="289">
        <v>3903898.85</v>
      </c>
      <c r="AS11" s="289">
        <v>712941.77</v>
      </c>
      <c r="AT11" s="289">
        <v>367849.82</v>
      </c>
      <c r="AU11" s="289">
        <v>394498.98</v>
      </c>
      <c r="AV11" s="289">
        <v>117607.18</v>
      </c>
      <c r="AW11" s="289">
        <v>496388.68</v>
      </c>
      <c r="AX11" s="289">
        <v>528541.49</v>
      </c>
      <c r="AY11" s="289">
        <v>1104568.4099999999</v>
      </c>
      <c r="AZ11" s="289">
        <v>780600.66</v>
      </c>
      <c r="BA11" s="289">
        <v>3159924.61</v>
      </c>
      <c r="BB11" s="289">
        <v>282102.65999999997</v>
      </c>
      <c r="BC11" s="289">
        <v>174089.98</v>
      </c>
      <c r="BD11" s="289">
        <v>44563.45</v>
      </c>
      <c r="BE11" s="289">
        <v>161163.24</v>
      </c>
      <c r="BF11" s="289">
        <v>1398768.73</v>
      </c>
      <c r="BG11" s="289">
        <v>985224.58</v>
      </c>
      <c r="BH11" s="289">
        <v>0</v>
      </c>
      <c r="BI11" s="289">
        <v>0</v>
      </c>
      <c r="BJ11" s="289">
        <v>0</v>
      </c>
      <c r="BK11" s="289">
        <v>0</v>
      </c>
      <c r="BL11" s="289">
        <v>0</v>
      </c>
      <c r="BM11" s="289">
        <v>0</v>
      </c>
      <c r="BN11" s="289">
        <v>0</v>
      </c>
      <c r="BO11" s="289">
        <v>101304.27</v>
      </c>
      <c r="BP11" s="289">
        <v>29443.97</v>
      </c>
      <c r="BQ11" s="289">
        <v>3063859.24</v>
      </c>
      <c r="BR11" s="289">
        <v>3123778.61</v>
      </c>
      <c r="BS11" s="289">
        <v>3165163.51</v>
      </c>
      <c r="BT11" s="289">
        <v>3153222.58</v>
      </c>
      <c r="BU11" s="289">
        <v>0</v>
      </c>
      <c r="BV11" s="289">
        <v>0</v>
      </c>
      <c r="BW11" s="289">
        <v>1398268.73</v>
      </c>
      <c r="BX11" s="289">
        <v>0</v>
      </c>
      <c r="BY11" s="289">
        <v>0</v>
      </c>
      <c r="BZ11" s="289">
        <v>0</v>
      </c>
      <c r="CA11" s="289">
        <v>0</v>
      </c>
      <c r="CB11" s="289">
        <v>0</v>
      </c>
      <c r="CC11" s="289">
        <v>0</v>
      </c>
      <c r="CD11" s="289">
        <v>0</v>
      </c>
      <c r="CE11" s="289">
        <v>0</v>
      </c>
      <c r="CF11" s="289">
        <v>0</v>
      </c>
      <c r="CG11" s="289">
        <v>0</v>
      </c>
      <c r="CH11" s="289">
        <v>1082</v>
      </c>
      <c r="CI11" s="289">
        <v>0</v>
      </c>
      <c r="CJ11" s="289">
        <v>0</v>
      </c>
      <c r="CK11" s="289">
        <v>0</v>
      </c>
      <c r="CL11" s="289">
        <v>0</v>
      </c>
      <c r="CM11" s="289">
        <v>505910</v>
      </c>
      <c r="CN11" s="289">
        <v>0</v>
      </c>
      <c r="CO11" s="289">
        <v>0</v>
      </c>
      <c r="CP11" s="289">
        <v>0</v>
      </c>
      <c r="CQ11" s="289">
        <v>0</v>
      </c>
      <c r="CR11" s="289">
        <v>460.56</v>
      </c>
      <c r="CS11" s="289">
        <v>0</v>
      </c>
      <c r="CT11" s="289">
        <v>318643.26</v>
      </c>
      <c r="CU11" s="289">
        <v>0</v>
      </c>
      <c r="CV11" s="289">
        <v>0</v>
      </c>
      <c r="CW11" s="289">
        <v>0</v>
      </c>
      <c r="CX11" s="289">
        <v>35234.15</v>
      </c>
      <c r="CY11" s="289">
        <v>0</v>
      </c>
      <c r="CZ11" s="289">
        <v>0</v>
      </c>
      <c r="DA11" s="289">
        <v>0</v>
      </c>
      <c r="DB11" s="289">
        <v>0</v>
      </c>
      <c r="DC11" s="289">
        <v>0</v>
      </c>
      <c r="DD11" s="289">
        <v>0</v>
      </c>
      <c r="DE11" s="289">
        <v>0</v>
      </c>
      <c r="DF11" s="289">
        <v>0</v>
      </c>
      <c r="DG11" s="289">
        <v>50</v>
      </c>
      <c r="DH11" s="289">
        <v>0</v>
      </c>
      <c r="DI11" s="289">
        <v>1694174.16</v>
      </c>
      <c r="DJ11" s="289">
        <v>0</v>
      </c>
      <c r="DK11" s="289">
        <v>0</v>
      </c>
      <c r="DL11" s="289">
        <v>258660.07</v>
      </c>
      <c r="DM11" s="289">
        <v>226574.11</v>
      </c>
      <c r="DN11" s="289">
        <v>6100.6</v>
      </c>
      <c r="DO11" s="289">
        <v>0</v>
      </c>
      <c r="DP11" s="289">
        <v>67956.759999999995</v>
      </c>
      <c r="DQ11" s="289">
        <v>0</v>
      </c>
      <c r="DR11" s="289">
        <v>0</v>
      </c>
      <c r="DS11" s="289">
        <v>0</v>
      </c>
      <c r="DT11" s="289">
        <v>0</v>
      </c>
      <c r="DU11" s="289">
        <v>0</v>
      </c>
      <c r="DV11" s="289">
        <v>6083</v>
      </c>
      <c r="DW11" s="289">
        <v>0</v>
      </c>
      <c r="DX11" s="289">
        <v>66023.91</v>
      </c>
      <c r="DY11" s="289">
        <v>64608.71</v>
      </c>
      <c r="DZ11" s="289">
        <v>52220.45</v>
      </c>
      <c r="EA11" s="289">
        <v>51205.35</v>
      </c>
      <c r="EB11" s="289">
        <v>2430.3000000000002</v>
      </c>
      <c r="EC11" s="289">
        <v>0</v>
      </c>
      <c r="ED11" s="289">
        <v>2050936.43</v>
      </c>
      <c r="EE11" s="289">
        <v>1758420.91</v>
      </c>
      <c r="EF11" s="289">
        <v>2264859.33</v>
      </c>
      <c r="EG11" s="289">
        <v>2449472.35</v>
      </c>
      <c r="EH11" s="289">
        <v>0</v>
      </c>
      <c r="EI11" s="289">
        <v>0</v>
      </c>
      <c r="EJ11" s="289">
        <v>0</v>
      </c>
      <c r="EK11" s="289">
        <v>107902.5</v>
      </c>
      <c r="EL11" s="289">
        <v>0</v>
      </c>
      <c r="EM11" s="289">
        <v>4983930.16</v>
      </c>
      <c r="EN11" s="289">
        <v>0</v>
      </c>
      <c r="EO11" s="289">
        <v>500.09</v>
      </c>
      <c r="EP11" s="289">
        <v>500.09</v>
      </c>
      <c r="EQ11" s="289">
        <v>0</v>
      </c>
      <c r="ER11" s="289">
        <v>0</v>
      </c>
      <c r="ES11" s="289">
        <v>0</v>
      </c>
      <c r="ET11" s="289">
        <v>0</v>
      </c>
      <c r="EU11" s="289">
        <v>164947.68</v>
      </c>
      <c r="EV11" s="289">
        <v>252652.58</v>
      </c>
      <c r="EW11" s="289">
        <v>984552.27</v>
      </c>
      <c r="EX11" s="289">
        <v>896847.37</v>
      </c>
      <c r="EY11" s="289">
        <v>0</v>
      </c>
      <c r="EZ11" s="289">
        <v>-19994.47</v>
      </c>
      <c r="FA11" s="289">
        <v>-15122.75</v>
      </c>
      <c r="FB11" s="289">
        <v>652773.12</v>
      </c>
      <c r="FC11" s="289">
        <v>77677.95</v>
      </c>
      <c r="FD11" s="289">
        <v>570223.44999999995</v>
      </c>
      <c r="FE11" s="289">
        <v>0</v>
      </c>
      <c r="FF11" s="289">
        <v>0</v>
      </c>
      <c r="FG11" s="289">
        <v>0</v>
      </c>
      <c r="FH11" s="289">
        <v>0</v>
      </c>
      <c r="FI11" s="289">
        <v>0</v>
      </c>
      <c r="FJ11" s="289">
        <v>0</v>
      </c>
      <c r="FK11" s="289">
        <v>0</v>
      </c>
    </row>
    <row r="12" spans="1:167" x14ac:dyDescent="0.15">
      <c r="A12" s="287">
        <v>126</v>
      </c>
      <c r="B12" s="287" t="s">
        <v>463</v>
      </c>
      <c r="C12" s="289">
        <v>0</v>
      </c>
      <c r="D12" s="289">
        <v>3239042</v>
      </c>
      <c r="E12" s="289">
        <v>0</v>
      </c>
      <c r="F12" s="289">
        <v>119</v>
      </c>
      <c r="G12" s="289">
        <v>43267.86</v>
      </c>
      <c r="H12" s="289">
        <v>4095.22</v>
      </c>
      <c r="I12" s="289">
        <v>26840.34</v>
      </c>
      <c r="J12" s="289">
        <v>5750.75</v>
      </c>
      <c r="K12" s="289">
        <v>1672627</v>
      </c>
      <c r="L12" s="289">
        <v>0</v>
      </c>
      <c r="M12" s="289">
        <v>0</v>
      </c>
      <c r="N12" s="289">
        <v>0</v>
      </c>
      <c r="O12" s="289">
        <v>0</v>
      </c>
      <c r="P12" s="289">
        <v>21274.69</v>
      </c>
      <c r="Q12" s="289">
        <v>0</v>
      </c>
      <c r="R12" s="289">
        <v>0</v>
      </c>
      <c r="S12" s="289">
        <v>0</v>
      </c>
      <c r="T12" s="289">
        <v>0</v>
      </c>
      <c r="U12" s="289">
        <v>79510.33</v>
      </c>
      <c r="V12" s="289">
        <v>6129540</v>
      </c>
      <c r="W12" s="289">
        <v>9082</v>
      </c>
      <c r="X12" s="289">
        <v>0</v>
      </c>
      <c r="Y12" s="289">
        <v>0</v>
      </c>
      <c r="Z12" s="289">
        <v>3667.87</v>
      </c>
      <c r="AA12" s="289">
        <v>267262</v>
      </c>
      <c r="AB12" s="289">
        <v>0</v>
      </c>
      <c r="AC12" s="289">
        <v>0</v>
      </c>
      <c r="AD12" s="289">
        <v>37493.06</v>
      </c>
      <c r="AE12" s="289">
        <v>104161.96</v>
      </c>
      <c r="AF12" s="289">
        <v>0</v>
      </c>
      <c r="AG12" s="289">
        <v>0</v>
      </c>
      <c r="AH12" s="289">
        <v>7864.69</v>
      </c>
      <c r="AI12" s="289">
        <v>0</v>
      </c>
      <c r="AJ12" s="289">
        <v>0</v>
      </c>
      <c r="AK12" s="289">
        <v>0</v>
      </c>
      <c r="AL12" s="289">
        <v>0</v>
      </c>
      <c r="AM12" s="289">
        <v>0</v>
      </c>
      <c r="AN12" s="289">
        <v>12036.78</v>
      </c>
      <c r="AO12" s="289">
        <v>0</v>
      </c>
      <c r="AP12" s="289">
        <v>85</v>
      </c>
      <c r="AQ12" s="289">
        <v>2377741.0499999998</v>
      </c>
      <c r="AR12" s="289">
        <v>2844442.57</v>
      </c>
      <c r="AS12" s="289">
        <v>423505.81</v>
      </c>
      <c r="AT12" s="289">
        <v>361699.81</v>
      </c>
      <c r="AU12" s="289">
        <v>341593.3</v>
      </c>
      <c r="AV12" s="289">
        <v>1470.87</v>
      </c>
      <c r="AW12" s="289">
        <v>322435.44</v>
      </c>
      <c r="AX12" s="289">
        <v>474428.59</v>
      </c>
      <c r="AY12" s="289">
        <v>282157.86</v>
      </c>
      <c r="AZ12" s="289">
        <v>671590.24</v>
      </c>
      <c r="BA12" s="289">
        <v>1703369.87</v>
      </c>
      <c r="BB12" s="289">
        <v>95062.41</v>
      </c>
      <c r="BC12" s="289">
        <v>86202.63</v>
      </c>
      <c r="BD12" s="289">
        <v>0</v>
      </c>
      <c r="BE12" s="289">
        <v>48440.98</v>
      </c>
      <c r="BF12" s="289">
        <v>683236.93</v>
      </c>
      <c r="BG12" s="289">
        <v>337555.13</v>
      </c>
      <c r="BH12" s="289">
        <v>24631.49</v>
      </c>
      <c r="BI12" s="289">
        <v>0</v>
      </c>
      <c r="BJ12" s="289">
        <v>0</v>
      </c>
      <c r="BK12" s="289">
        <v>0</v>
      </c>
      <c r="BL12" s="289">
        <v>20317.77</v>
      </c>
      <c r="BM12" s="289">
        <v>0</v>
      </c>
      <c r="BN12" s="289">
        <v>0</v>
      </c>
      <c r="BO12" s="289">
        <v>2678368.5299999998</v>
      </c>
      <c r="BP12" s="289">
        <v>2769891.24</v>
      </c>
      <c r="BQ12" s="289">
        <v>835451.59</v>
      </c>
      <c r="BR12" s="289">
        <v>1307766.68</v>
      </c>
      <c r="BS12" s="289">
        <v>3513820.12</v>
      </c>
      <c r="BT12" s="289">
        <v>4097975.69</v>
      </c>
      <c r="BU12" s="289">
        <v>0</v>
      </c>
      <c r="BV12" s="289">
        <v>0</v>
      </c>
      <c r="BW12" s="289">
        <v>683236.93</v>
      </c>
      <c r="BX12" s="289">
        <v>0</v>
      </c>
      <c r="BY12" s="289">
        <v>0</v>
      </c>
      <c r="BZ12" s="289">
        <v>0</v>
      </c>
      <c r="CA12" s="289">
        <v>0</v>
      </c>
      <c r="CB12" s="289">
        <v>0</v>
      </c>
      <c r="CC12" s="289">
        <v>0</v>
      </c>
      <c r="CD12" s="289">
        <v>0</v>
      </c>
      <c r="CE12" s="289">
        <v>0</v>
      </c>
      <c r="CF12" s="289">
        <v>0</v>
      </c>
      <c r="CG12" s="289">
        <v>0</v>
      </c>
      <c r="CH12" s="289">
        <v>19221</v>
      </c>
      <c r="CI12" s="289">
        <v>0</v>
      </c>
      <c r="CJ12" s="289">
        <v>0</v>
      </c>
      <c r="CK12" s="289">
        <v>0</v>
      </c>
      <c r="CL12" s="289">
        <v>0</v>
      </c>
      <c r="CM12" s="289">
        <v>255737</v>
      </c>
      <c r="CN12" s="289">
        <v>0</v>
      </c>
      <c r="CO12" s="289">
        <v>0</v>
      </c>
      <c r="CP12" s="289">
        <v>0</v>
      </c>
      <c r="CQ12" s="289">
        <v>0</v>
      </c>
      <c r="CR12" s="289">
        <v>0</v>
      </c>
      <c r="CS12" s="289">
        <v>0</v>
      </c>
      <c r="CT12" s="289">
        <v>175595.13</v>
      </c>
      <c r="CU12" s="289">
        <v>0</v>
      </c>
      <c r="CV12" s="289">
        <v>0</v>
      </c>
      <c r="CW12" s="289">
        <v>0</v>
      </c>
      <c r="CX12" s="289">
        <v>88700.51</v>
      </c>
      <c r="CY12" s="289">
        <v>0</v>
      </c>
      <c r="CZ12" s="289">
        <v>0</v>
      </c>
      <c r="DA12" s="289">
        <v>0</v>
      </c>
      <c r="DB12" s="289">
        <v>0</v>
      </c>
      <c r="DC12" s="289">
        <v>0</v>
      </c>
      <c r="DD12" s="289">
        <v>0</v>
      </c>
      <c r="DE12" s="289">
        <v>0</v>
      </c>
      <c r="DF12" s="289">
        <v>0</v>
      </c>
      <c r="DG12" s="289">
        <v>0</v>
      </c>
      <c r="DH12" s="289">
        <v>0</v>
      </c>
      <c r="DI12" s="289">
        <v>949400.37</v>
      </c>
      <c r="DJ12" s="289">
        <v>0</v>
      </c>
      <c r="DK12" s="289">
        <v>0</v>
      </c>
      <c r="DL12" s="289">
        <v>112366.65</v>
      </c>
      <c r="DM12" s="289">
        <v>105368.04</v>
      </c>
      <c r="DN12" s="289">
        <v>0</v>
      </c>
      <c r="DO12" s="289">
        <v>0</v>
      </c>
      <c r="DP12" s="289">
        <v>9003.7099999999991</v>
      </c>
      <c r="DQ12" s="289">
        <v>0</v>
      </c>
      <c r="DR12" s="289">
        <v>0</v>
      </c>
      <c r="DS12" s="289">
        <v>0</v>
      </c>
      <c r="DT12" s="289">
        <v>0</v>
      </c>
      <c r="DU12" s="289">
        <v>0</v>
      </c>
      <c r="DV12" s="289">
        <v>41690</v>
      </c>
      <c r="DW12" s="289">
        <v>4661.8</v>
      </c>
      <c r="DX12" s="289">
        <v>12741.48</v>
      </c>
      <c r="DY12" s="289">
        <v>12347.2</v>
      </c>
      <c r="DZ12" s="289">
        <v>1000</v>
      </c>
      <c r="EA12" s="289">
        <v>1244.28</v>
      </c>
      <c r="EB12" s="289">
        <v>150</v>
      </c>
      <c r="EC12" s="289">
        <v>0</v>
      </c>
      <c r="ED12" s="289">
        <v>384829.05</v>
      </c>
      <c r="EE12" s="289">
        <v>378478.08000000002</v>
      </c>
      <c r="EF12" s="289">
        <v>766780.29</v>
      </c>
      <c r="EG12" s="289">
        <v>773131.26</v>
      </c>
      <c r="EH12" s="289">
        <v>0</v>
      </c>
      <c r="EI12" s="289">
        <v>0</v>
      </c>
      <c r="EJ12" s="289">
        <v>0</v>
      </c>
      <c r="EK12" s="289">
        <v>0</v>
      </c>
      <c r="EL12" s="289">
        <v>0</v>
      </c>
      <c r="EM12" s="289">
        <v>6290000</v>
      </c>
      <c r="EN12" s="289">
        <v>109280</v>
      </c>
      <c r="EO12" s="289">
        <v>0</v>
      </c>
      <c r="EP12" s="289">
        <v>26.55</v>
      </c>
      <c r="EQ12" s="289">
        <v>0</v>
      </c>
      <c r="ER12" s="289">
        <v>109306.55</v>
      </c>
      <c r="ES12" s="289">
        <v>0</v>
      </c>
      <c r="ET12" s="289">
        <v>0</v>
      </c>
      <c r="EU12" s="289">
        <v>85138.57</v>
      </c>
      <c r="EV12" s="289">
        <v>81421.710000000006</v>
      </c>
      <c r="EW12" s="289">
        <v>488465.53</v>
      </c>
      <c r="EX12" s="289">
        <v>492182.39</v>
      </c>
      <c r="EY12" s="289">
        <v>0</v>
      </c>
      <c r="EZ12" s="289">
        <v>2135.9299999999998</v>
      </c>
      <c r="FA12" s="289">
        <v>11343.22</v>
      </c>
      <c r="FB12" s="289">
        <v>105900.3</v>
      </c>
      <c r="FC12" s="289">
        <v>12903.72</v>
      </c>
      <c r="FD12" s="289">
        <v>83225.789999999994</v>
      </c>
      <c r="FE12" s="289">
        <v>563.5</v>
      </c>
      <c r="FF12" s="289">
        <v>0</v>
      </c>
      <c r="FG12" s="289">
        <v>0</v>
      </c>
      <c r="FH12" s="289">
        <v>0</v>
      </c>
      <c r="FI12" s="289">
        <v>0</v>
      </c>
      <c r="FJ12" s="289">
        <v>0</v>
      </c>
      <c r="FK12" s="289">
        <v>0</v>
      </c>
    </row>
    <row r="13" spans="1:167" x14ac:dyDescent="0.15">
      <c r="A13" s="287">
        <v>140</v>
      </c>
      <c r="B13" s="287" t="s">
        <v>464</v>
      </c>
      <c r="C13" s="289">
        <v>0</v>
      </c>
      <c r="D13" s="289">
        <v>8064546.4100000001</v>
      </c>
      <c r="E13" s="289">
        <v>1159.23</v>
      </c>
      <c r="F13" s="289">
        <v>47995.6</v>
      </c>
      <c r="G13" s="289">
        <v>46751.01</v>
      </c>
      <c r="H13" s="289">
        <v>18964.18</v>
      </c>
      <c r="I13" s="289">
        <v>96917.25</v>
      </c>
      <c r="J13" s="289">
        <v>0</v>
      </c>
      <c r="K13" s="289">
        <v>297872</v>
      </c>
      <c r="L13" s="289">
        <v>0</v>
      </c>
      <c r="M13" s="289">
        <v>0</v>
      </c>
      <c r="N13" s="289">
        <v>0</v>
      </c>
      <c r="O13" s="289">
        <v>0</v>
      </c>
      <c r="P13" s="289">
        <v>11402.29</v>
      </c>
      <c r="Q13" s="289">
        <v>0</v>
      </c>
      <c r="R13" s="289">
        <v>0</v>
      </c>
      <c r="S13" s="289">
        <v>0</v>
      </c>
      <c r="T13" s="289">
        <v>0</v>
      </c>
      <c r="U13" s="289">
        <v>208159.63</v>
      </c>
      <c r="V13" s="289">
        <v>14715361</v>
      </c>
      <c r="W13" s="289">
        <v>41700.559999999998</v>
      </c>
      <c r="X13" s="289">
        <v>0</v>
      </c>
      <c r="Y13" s="289">
        <v>655731.13</v>
      </c>
      <c r="Z13" s="289">
        <v>21224.77</v>
      </c>
      <c r="AA13" s="289">
        <v>707842</v>
      </c>
      <c r="AB13" s="289">
        <v>26103</v>
      </c>
      <c r="AC13" s="289">
        <v>0</v>
      </c>
      <c r="AD13" s="289">
        <v>260222.96</v>
      </c>
      <c r="AE13" s="289">
        <v>573028.85</v>
      </c>
      <c r="AF13" s="289">
        <v>0</v>
      </c>
      <c r="AG13" s="289">
        <v>0</v>
      </c>
      <c r="AH13" s="289">
        <v>129463.59</v>
      </c>
      <c r="AI13" s="289">
        <v>0</v>
      </c>
      <c r="AJ13" s="289">
        <v>0</v>
      </c>
      <c r="AK13" s="289">
        <v>651.20000000000005</v>
      </c>
      <c r="AL13" s="289">
        <v>0</v>
      </c>
      <c r="AM13" s="289">
        <v>9571.8700000000008</v>
      </c>
      <c r="AN13" s="289">
        <v>129442.96</v>
      </c>
      <c r="AO13" s="289">
        <v>0</v>
      </c>
      <c r="AP13" s="289">
        <v>12494.66</v>
      </c>
      <c r="AQ13" s="289">
        <v>4609211.28</v>
      </c>
      <c r="AR13" s="289">
        <v>5006539.42</v>
      </c>
      <c r="AS13" s="289">
        <v>883431.15</v>
      </c>
      <c r="AT13" s="289">
        <v>669735.87</v>
      </c>
      <c r="AU13" s="289">
        <v>394694.45</v>
      </c>
      <c r="AV13" s="289">
        <v>5239.96</v>
      </c>
      <c r="AW13" s="289">
        <v>665314.80000000005</v>
      </c>
      <c r="AX13" s="289">
        <v>1513275.47</v>
      </c>
      <c r="AY13" s="289">
        <v>563012.55000000005</v>
      </c>
      <c r="AZ13" s="289">
        <v>1712371.85</v>
      </c>
      <c r="BA13" s="289">
        <v>5888985.2800000003</v>
      </c>
      <c r="BB13" s="289">
        <v>40771.15</v>
      </c>
      <c r="BC13" s="289">
        <v>226467.29</v>
      </c>
      <c r="BD13" s="289">
        <v>3374.99</v>
      </c>
      <c r="BE13" s="289">
        <v>433369.61</v>
      </c>
      <c r="BF13" s="289">
        <v>2795922.24</v>
      </c>
      <c r="BG13" s="289">
        <v>1059487.27</v>
      </c>
      <c r="BH13" s="289">
        <v>172.02</v>
      </c>
      <c r="BI13" s="289">
        <v>173523.39</v>
      </c>
      <c r="BJ13" s="289">
        <v>274477.92</v>
      </c>
      <c r="BK13" s="289">
        <v>879406.42</v>
      </c>
      <c r="BL13" s="289">
        <v>1152684.18</v>
      </c>
      <c r="BM13" s="289">
        <v>0</v>
      </c>
      <c r="BN13" s="289">
        <v>0</v>
      </c>
      <c r="BO13" s="289">
        <v>327115.37</v>
      </c>
      <c r="BP13" s="289">
        <v>219703.53</v>
      </c>
      <c r="BQ13" s="289">
        <v>4829963.6399999997</v>
      </c>
      <c r="BR13" s="289">
        <v>4168372.69</v>
      </c>
      <c r="BS13" s="289">
        <v>6210008.8200000003</v>
      </c>
      <c r="BT13" s="289">
        <v>5815238.3200000003</v>
      </c>
      <c r="BU13" s="289">
        <v>0</v>
      </c>
      <c r="BV13" s="289">
        <v>0</v>
      </c>
      <c r="BW13" s="289">
        <v>2694942.09</v>
      </c>
      <c r="BX13" s="289">
        <v>624.41</v>
      </c>
      <c r="BY13" s="289">
        <v>0</v>
      </c>
      <c r="BZ13" s="289">
        <v>0</v>
      </c>
      <c r="CA13" s="289">
        <v>1800</v>
      </c>
      <c r="CB13" s="289">
        <v>0</v>
      </c>
      <c r="CC13" s="289">
        <v>0</v>
      </c>
      <c r="CD13" s="289">
        <v>0</v>
      </c>
      <c r="CE13" s="289">
        <v>0</v>
      </c>
      <c r="CF13" s="289">
        <v>0</v>
      </c>
      <c r="CG13" s="289">
        <v>0</v>
      </c>
      <c r="CH13" s="289">
        <v>19838.43</v>
      </c>
      <c r="CI13" s="289">
        <v>0</v>
      </c>
      <c r="CJ13" s="289">
        <v>0</v>
      </c>
      <c r="CK13" s="289">
        <v>0</v>
      </c>
      <c r="CL13" s="289">
        <v>0</v>
      </c>
      <c r="CM13" s="289">
        <v>980460</v>
      </c>
      <c r="CN13" s="289">
        <v>3020</v>
      </c>
      <c r="CO13" s="289">
        <v>0</v>
      </c>
      <c r="CP13" s="289">
        <v>0</v>
      </c>
      <c r="CQ13" s="289">
        <v>0</v>
      </c>
      <c r="CR13" s="289">
        <v>0</v>
      </c>
      <c r="CS13" s="289">
        <v>868</v>
      </c>
      <c r="CT13" s="289">
        <v>594138.46</v>
      </c>
      <c r="CU13" s="289">
        <v>0</v>
      </c>
      <c r="CV13" s="289">
        <v>0</v>
      </c>
      <c r="CW13" s="289">
        <v>0</v>
      </c>
      <c r="CX13" s="289">
        <v>195305.18</v>
      </c>
      <c r="CY13" s="289">
        <v>0</v>
      </c>
      <c r="CZ13" s="289">
        <v>0</v>
      </c>
      <c r="DA13" s="289">
        <v>0</v>
      </c>
      <c r="DB13" s="289">
        <v>0</v>
      </c>
      <c r="DC13" s="289">
        <v>0</v>
      </c>
      <c r="DD13" s="289">
        <v>0</v>
      </c>
      <c r="DE13" s="289">
        <v>0</v>
      </c>
      <c r="DF13" s="289">
        <v>0</v>
      </c>
      <c r="DG13" s="289">
        <v>0</v>
      </c>
      <c r="DH13" s="289">
        <v>0</v>
      </c>
      <c r="DI13" s="289">
        <v>3418276.16</v>
      </c>
      <c r="DJ13" s="289">
        <v>0</v>
      </c>
      <c r="DK13" s="289">
        <v>17511.93</v>
      </c>
      <c r="DL13" s="289">
        <v>262793.03000000003</v>
      </c>
      <c r="DM13" s="289">
        <v>268013.02</v>
      </c>
      <c r="DN13" s="289">
        <v>0</v>
      </c>
      <c r="DO13" s="289">
        <v>0</v>
      </c>
      <c r="DP13" s="289">
        <v>408019.82</v>
      </c>
      <c r="DQ13" s="289">
        <v>1800</v>
      </c>
      <c r="DR13" s="289">
        <v>1185.2</v>
      </c>
      <c r="DS13" s="289">
        <v>0</v>
      </c>
      <c r="DT13" s="289">
        <v>104501</v>
      </c>
      <c r="DU13" s="289">
        <v>0</v>
      </c>
      <c r="DV13" s="289">
        <v>8896.41</v>
      </c>
      <c r="DW13" s="289">
        <v>0</v>
      </c>
      <c r="DX13" s="289">
        <v>92398</v>
      </c>
      <c r="DY13" s="289">
        <v>102977.86</v>
      </c>
      <c r="DZ13" s="289">
        <v>258992.52</v>
      </c>
      <c r="EA13" s="289">
        <v>163637.06</v>
      </c>
      <c r="EB13" s="289">
        <v>84775.6</v>
      </c>
      <c r="EC13" s="289">
        <v>0</v>
      </c>
      <c r="ED13" s="289">
        <v>27557.79</v>
      </c>
      <c r="EE13" s="289">
        <v>25857.4</v>
      </c>
      <c r="EF13" s="289">
        <v>303057.11</v>
      </c>
      <c r="EG13" s="289">
        <v>0</v>
      </c>
      <c r="EH13" s="289">
        <v>0</v>
      </c>
      <c r="EI13" s="289">
        <v>0</v>
      </c>
      <c r="EJ13" s="289">
        <v>304757.5</v>
      </c>
      <c r="EK13" s="289">
        <v>0</v>
      </c>
      <c r="EL13" s="289">
        <v>0</v>
      </c>
      <c r="EM13" s="289">
        <v>1920000</v>
      </c>
      <c r="EN13" s="289">
        <v>200001.89</v>
      </c>
      <c r="EO13" s="289">
        <v>301834.06</v>
      </c>
      <c r="EP13" s="289">
        <v>101832.17</v>
      </c>
      <c r="EQ13" s="289">
        <v>0</v>
      </c>
      <c r="ER13" s="289">
        <v>0</v>
      </c>
      <c r="ES13" s="289">
        <v>0</v>
      </c>
      <c r="ET13" s="289">
        <v>0</v>
      </c>
      <c r="EU13" s="289">
        <v>130735.31</v>
      </c>
      <c r="EV13" s="289">
        <v>277415.55</v>
      </c>
      <c r="EW13" s="289">
        <v>1294362.01</v>
      </c>
      <c r="EX13" s="289">
        <v>1146701.6200000001</v>
      </c>
      <c r="EY13" s="289">
        <v>980.15</v>
      </c>
      <c r="EZ13" s="289">
        <v>168133.92</v>
      </c>
      <c r="FA13" s="289">
        <v>160768.68</v>
      </c>
      <c r="FB13" s="289">
        <v>482781.42</v>
      </c>
      <c r="FC13" s="289">
        <v>262391.86</v>
      </c>
      <c r="FD13" s="289">
        <v>227754.8</v>
      </c>
      <c r="FE13" s="289">
        <v>0</v>
      </c>
      <c r="FF13" s="289">
        <v>0</v>
      </c>
      <c r="FG13" s="289">
        <v>0</v>
      </c>
      <c r="FH13" s="289">
        <v>0</v>
      </c>
      <c r="FI13" s="289">
        <v>0</v>
      </c>
      <c r="FJ13" s="289">
        <v>0</v>
      </c>
      <c r="FK13" s="289">
        <v>0</v>
      </c>
    </row>
    <row r="14" spans="1:167" x14ac:dyDescent="0.15">
      <c r="A14" s="287">
        <v>147</v>
      </c>
      <c r="B14" s="287" t="s">
        <v>465</v>
      </c>
      <c r="C14" s="289">
        <v>0</v>
      </c>
      <c r="D14" s="289">
        <v>56884428.450000003</v>
      </c>
      <c r="E14" s="289">
        <v>16848.560000000001</v>
      </c>
      <c r="F14" s="289">
        <v>0</v>
      </c>
      <c r="G14" s="289">
        <v>136081.53</v>
      </c>
      <c r="H14" s="289">
        <v>114840.6</v>
      </c>
      <c r="I14" s="289">
        <v>1181203.54</v>
      </c>
      <c r="J14" s="289">
        <v>0</v>
      </c>
      <c r="K14" s="289">
        <v>10123999.27</v>
      </c>
      <c r="L14" s="289">
        <v>0</v>
      </c>
      <c r="M14" s="289">
        <v>0</v>
      </c>
      <c r="N14" s="289">
        <v>0</v>
      </c>
      <c r="O14" s="289">
        <v>0</v>
      </c>
      <c r="P14" s="289">
        <v>0</v>
      </c>
      <c r="Q14" s="289">
        <v>0</v>
      </c>
      <c r="R14" s="289">
        <v>0</v>
      </c>
      <c r="S14" s="289">
        <v>0</v>
      </c>
      <c r="T14" s="289">
        <v>0</v>
      </c>
      <c r="U14" s="289">
        <v>1084176.8</v>
      </c>
      <c r="V14" s="289">
        <v>87640339</v>
      </c>
      <c r="W14" s="289">
        <v>178874.62</v>
      </c>
      <c r="X14" s="289">
        <v>0</v>
      </c>
      <c r="Y14" s="289">
        <v>1644922.79</v>
      </c>
      <c r="Z14" s="289">
        <v>0</v>
      </c>
      <c r="AA14" s="289">
        <v>4388849</v>
      </c>
      <c r="AB14" s="289">
        <v>91283.47</v>
      </c>
      <c r="AC14" s="289">
        <v>0</v>
      </c>
      <c r="AD14" s="289">
        <v>1658787.45</v>
      </c>
      <c r="AE14" s="289">
        <v>2278590.36</v>
      </c>
      <c r="AF14" s="289">
        <v>0</v>
      </c>
      <c r="AG14" s="289">
        <v>0</v>
      </c>
      <c r="AH14" s="289">
        <v>335454.19</v>
      </c>
      <c r="AI14" s="289">
        <v>809557.84</v>
      </c>
      <c r="AJ14" s="289">
        <v>0</v>
      </c>
      <c r="AK14" s="289">
        <v>174493.59</v>
      </c>
      <c r="AL14" s="289">
        <v>0</v>
      </c>
      <c r="AM14" s="289">
        <v>33087.06</v>
      </c>
      <c r="AN14" s="289">
        <v>41900.269999999997</v>
      </c>
      <c r="AO14" s="289">
        <v>0</v>
      </c>
      <c r="AP14" s="289">
        <v>100172.02</v>
      </c>
      <c r="AQ14" s="289">
        <v>34876069.020000003</v>
      </c>
      <c r="AR14" s="289">
        <v>31304084.68</v>
      </c>
      <c r="AS14" s="289">
        <v>3548447.8</v>
      </c>
      <c r="AT14" s="289">
        <v>3425278.14</v>
      </c>
      <c r="AU14" s="289">
        <v>2217251.33</v>
      </c>
      <c r="AV14" s="289">
        <v>5927025</v>
      </c>
      <c r="AW14" s="289">
        <v>5032131.17</v>
      </c>
      <c r="AX14" s="289">
        <v>7773511.96</v>
      </c>
      <c r="AY14" s="289">
        <v>1933886.68</v>
      </c>
      <c r="AZ14" s="289">
        <v>8687732.3100000005</v>
      </c>
      <c r="BA14" s="289">
        <v>21106347.210000001</v>
      </c>
      <c r="BB14" s="289">
        <v>7291043.54</v>
      </c>
      <c r="BC14" s="289">
        <v>1415705.75</v>
      </c>
      <c r="BD14" s="289">
        <v>15026</v>
      </c>
      <c r="BE14" s="289">
        <v>3696499.47</v>
      </c>
      <c r="BF14" s="289">
        <v>20432397.489999998</v>
      </c>
      <c r="BG14" s="289">
        <v>6022684.3300000001</v>
      </c>
      <c r="BH14" s="289">
        <v>10424.93</v>
      </c>
      <c r="BI14" s="289">
        <v>0</v>
      </c>
      <c r="BJ14" s="289">
        <v>0</v>
      </c>
      <c r="BK14" s="289">
        <v>0</v>
      </c>
      <c r="BL14" s="289">
        <v>0</v>
      </c>
      <c r="BM14" s="289">
        <v>0</v>
      </c>
      <c r="BN14" s="289">
        <v>0</v>
      </c>
      <c r="BO14" s="289">
        <v>21945382.890000001</v>
      </c>
      <c r="BP14" s="289">
        <v>23522331</v>
      </c>
      <c r="BQ14" s="289">
        <v>1648528.29</v>
      </c>
      <c r="BR14" s="289">
        <v>4273923.78</v>
      </c>
      <c r="BS14" s="289">
        <v>23593911.18</v>
      </c>
      <c r="BT14" s="289">
        <v>27796254.780000001</v>
      </c>
      <c r="BU14" s="289">
        <v>0</v>
      </c>
      <c r="BV14" s="289">
        <v>0</v>
      </c>
      <c r="BW14" s="289">
        <v>20428981.989999998</v>
      </c>
      <c r="BX14" s="289">
        <v>0</v>
      </c>
      <c r="BY14" s="289">
        <v>0</v>
      </c>
      <c r="BZ14" s="289">
        <v>0</v>
      </c>
      <c r="CA14" s="289">
        <v>4519.92</v>
      </c>
      <c r="CB14" s="289">
        <v>0</v>
      </c>
      <c r="CC14" s="289">
        <v>0</v>
      </c>
      <c r="CD14" s="289">
        <v>0</v>
      </c>
      <c r="CE14" s="289">
        <v>0</v>
      </c>
      <c r="CF14" s="289">
        <v>0</v>
      </c>
      <c r="CG14" s="289">
        <v>0</v>
      </c>
      <c r="CH14" s="289">
        <v>11707.85</v>
      </c>
      <c r="CI14" s="289">
        <v>0</v>
      </c>
      <c r="CJ14" s="289">
        <v>0</v>
      </c>
      <c r="CK14" s="289">
        <v>0</v>
      </c>
      <c r="CL14" s="289">
        <v>0</v>
      </c>
      <c r="CM14" s="289">
        <v>6873943</v>
      </c>
      <c r="CN14" s="289">
        <v>102836</v>
      </c>
      <c r="CO14" s="289">
        <v>0</v>
      </c>
      <c r="CP14" s="289">
        <v>0</v>
      </c>
      <c r="CQ14" s="289">
        <v>0</v>
      </c>
      <c r="CR14" s="289">
        <v>0</v>
      </c>
      <c r="CS14" s="289">
        <v>29551</v>
      </c>
      <c r="CT14" s="289">
        <v>2770175.64</v>
      </c>
      <c r="CU14" s="289">
        <v>0</v>
      </c>
      <c r="CV14" s="289">
        <v>0</v>
      </c>
      <c r="CW14" s="289">
        <v>0</v>
      </c>
      <c r="CX14" s="289">
        <v>1409376.77</v>
      </c>
      <c r="CY14" s="289">
        <v>0</v>
      </c>
      <c r="CZ14" s="289">
        <v>0</v>
      </c>
      <c r="DA14" s="289">
        <v>0</v>
      </c>
      <c r="DB14" s="289">
        <v>0</v>
      </c>
      <c r="DC14" s="289">
        <v>0</v>
      </c>
      <c r="DD14" s="289">
        <v>0</v>
      </c>
      <c r="DE14" s="289">
        <v>0</v>
      </c>
      <c r="DF14" s="289">
        <v>0</v>
      </c>
      <c r="DG14" s="289">
        <v>83.25</v>
      </c>
      <c r="DH14" s="289">
        <v>0</v>
      </c>
      <c r="DI14" s="289">
        <v>24236033.449999999</v>
      </c>
      <c r="DJ14" s="289">
        <v>0</v>
      </c>
      <c r="DK14" s="289">
        <v>62381.4</v>
      </c>
      <c r="DL14" s="289">
        <v>4027873.37</v>
      </c>
      <c r="DM14" s="289">
        <v>916625.22</v>
      </c>
      <c r="DN14" s="289">
        <v>0</v>
      </c>
      <c r="DO14" s="289">
        <v>0</v>
      </c>
      <c r="DP14" s="289">
        <v>2238320.75</v>
      </c>
      <c r="DQ14" s="289">
        <v>10227.6</v>
      </c>
      <c r="DR14" s="289">
        <v>0</v>
      </c>
      <c r="DS14" s="289">
        <v>0</v>
      </c>
      <c r="DT14" s="289">
        <v>0</v>
      </c>
      <c r="DU14" s="289">
        <v>0</v>
      </c>
      <c r="DV14" s="289">
        <v>139547.13</v>
      </c>
      <c r="DW14" s="289">
        <v>0</v>
      </c>
      <c r="DX14" s="289">
        <v>963488.78</v>
      </c>
      <c r="DY14" s="289">
        <v>1009820.62</v>
      </c>
      <c r="DZ14" s="289">
        <v>239778.79</v>
      </c>
      <c r="EA14" s="289">
        <v>151189.56</v>
      </c>
      <c r="EB14" s="289">
        <v>42257.39</v>
      </c>
      <c r="EC14" s="289">
        <v>0</v>
      </c>
      <c r="ED14" s="289">
        <v>3778217.23</v>
      </c>
      <c r="EE14" s="289">
        <v>3754500.04</v>
      </c>
      <c r="EF14" s="289">
        <v>4854475.3099999996</v>
      </c>
      <c r="EG14" s="289">
        <v>4216072.5</v>
      </c>
      <c r="EH14" s="289">
        <v>0</v>
      </c>
      <c r="EI14" s="289">
        <v>0</v>
      </c>
      <c r="EJ14" s="289">
        <v>0</v>
      </c>
      <c r="EK14" s="289">
        <v>662120</v>
      </c>
      <c r="EL14" s="289">
        <v>0</v>
      </c>
      <c r="EM14" s="289">
        <v>41610000</v>
      </c>
      <c r="EN14" s="289">
        <v>5914876.7699999996</v>
      </c>
      <c r="EO14" s="289">
        <v>4923244.97</v>
      </c>
      <c r="EP14" s="289">
        <v>2470444.42</v>
      </c>
      <c r="EQ14" s="289">
        <v>0</v>
      </c>
      <c r="ER14" s="289">
        <v>3462076.22</v>
      </c>
      <c r="ES14" s="289">
        <v>0</v>
      </c>
      <c r="ET14" s="289">
        <v>0</v>
      </c>
      <c r="EU14" s="289">
        <v>1746476.66</v>
      </c>
      <c r="EV14" s="289">
        <v>2003606.5</v>
      </c>
      <c r="EW14" s="289">
        <v>6550363.7699999996</v>
      </c>
      <c r="EX14" s="289">
        <v>6293233.9299999997</v>
      </c>
      <c r="EY14" s="289">
        <v>0</v>
      </c>
      <c r="EZ14" s="289">
        <v>639785.56000000006</v>
      </c>
      <c r="FA14" s="289">
        <v>1392109.46</v>
      </c>
      <c r="FB14" s="289">
        <v>1679996.85</v>
      </c>
      <c r="FC14" s="289">
        <v>364208.1</v>
      </c>
      <c r="FD14" s="289">
        <v>563464.85</v>
      </c>
      <c r="FE14" s="289">
        <v>0</v>
      </c>
      <c r="FF14" s="289">
        <v>0</v>
      </c>
      <c r="FG14" s="289">
        <v>0</v>
      </c>
      <c r="FH14" s="289">
        <v>0</v>
      </c>
      <c r="FI14" s="289">
        <v>0</v>
      </c>
      <c r="FJ14" s="289">
        <v>0</v>
      </c>
      <c r="FK14" s="289">
        <v>0</v>
      </c>
    </row>
    <row r="15" spans="1:167" x14ac:dyDescent="0.15">
      <c r="A15" s="287">
        <v>154</v>
      </c>
      <c r="B15" s="287" t="s">
        <v>466</v>
      </c>
      <c r="C15" s="289">
        <v>0</v>
      </c>
      <c r="D15" s="289">
        <v>3104905.29</v>
      </c>
      <c r="E15" s="289">
        <v>9081.4500000000007</v>
      </c>
      <c r="F15" s="289">
        <v>3151.49</v>
      </c>
      <c r="G15" s="289">
        <v>36581.65</v>
      </c>
      <c r="H15" s="289">
        <v>997.8</v>
      </c>
      <c r="I15" s="289">
        <v>19086</v>
      </c>
      <c r="J15" s="289">
        <v>0</v>
      </c>
      <c r="K15" s="289">
        <v>360585</v>
      </c>
      <c r="L15" s="289">
        <v>0</v>
      </c>
      <c r="M15" s="289">
        <v>0</v>
      </c>
      <c r="N15" s="289">
        <v>0</v>
      </c>
      <c r="O15" s="289">
        <v>0</v>
      </c>
      <c r="P15" s="289">
        <v>5884</v>
      </c>
      <c r="Q15" s="289">
        <v>0</v>
      </c>
      <c r="R15" s="289">
        <v>0</v>
      </c>
      <c r="S15" s="289">
        <v>0</v>
      </c>
      <c r="T15" s="289">
        <v>0</v>
      </c>
      <c r="U15" s="289">
        <v>85098.7</v>
      </c>
      <c r="V15" s="289">
        <v>9008676</v>
      </c>
      <c r="W15" s="289">
        <v>11849.65</v>
      </c>
      <c r="X15" s="289">
        <v>0</v>
      </c>
      <c r="Y15" s="289">
        <v>581877.44999999995</v>
      </c>
      <c r="Z15" s="289">
        <v>18.88</v>
      </c>
      <c r="AA15" s="289">
        <v>317832</v>
      </c>
      <c r="AB15" s="289">
        <v>0</v>
      </c>
      <c r="AC15" s="289">
        <v>0</v>
      </c>
      <c r="AD15" s="289">
        <v>184555.05</v>
      </c>
      <c r="AE15" s="289">
        <v>178337.4</v>
      </c>
      <c r="AF15" s="289">
        <v>0</v>
      </c>
      <c r="AG15" s="289">
        <v>0</v>
      </c>
      <c r="AH15" s="289">
        <v>33855.410000000003</v>
      </c>
      <c r="AI15" s="289">
        <v>0</v>
      </c>
      <c r="AJ15" s="289">
        <v>0</v>
      </c>
      <c r="AK15" s="289">
        <v>7762.26</v>
      </c>
      <c r="AL15" s="289">
        <v>0</v>
      </c>
      <c r="AM15" s="289">
        <v>14974.01</v>
      </c>
      <c r="AN15" s="289">
        <v>157356.51</v>
      </c>
      <c r="AO15" s="289">
        <v>0</v>
      </c>
      <c r="AP15" s="289">
        <v>2640.07</v>
      </c>
      <c r="AQ15" s="289">
        <v>4134398.46</v>
      </c>
      <c r="AR15" s="289">
        <v>2047768.58</v>
      </c>
      <c r="AS15" s="289">
        <v>562033.84</v>
      </c>
      <c r="AT15" s="289">
        <v>364154.18</v>
      </c>
      <c r="AU15" s="289">
        <v>339546.2</v>
      </c>
      <c r="AV15" s="289">
        <v>7929.9</v>
      </c>
      <c r="AW15" s="289">
        <v>343722.04</v>
      </c>
      <c r="AX15" s="289">
        <v>1136682.3</v>
      </c>
      <c r="AY15" s="289">
        <v>345512.75</v>
      </c>
      <c r="AZ15" s="289">
        <v>637719.49</v>
      </c>
      <c r="BA15" s="289">
        <v>2335661.4900000002</v>
      </c>
      <c r="BB15" s="289">
        <v>40294.589999999997</v>
      </c>
      <c r="BC15" s="289">
        <v>144923.17000000001</v>
      </c>
      <c r="BD15" s="289">
        <v>5135.8900000000003</v>
      </c>
      <c r="BE15" s="289">
        <v>82617</v>
      </c>
      <c r="BF15" s="289">
        <v>1209826.69</v>
      </c>
      <c r="BG15" s="289">
        <v>364479.56</v>
      </c>
      <c r="BH15" s="289">
        <v>113.74</v>
      </c>
      <c r="BI15" s="289">
        <v>0</v>
      </c>
      <c r="BJ15" s="289">
        <v>0</v>
      </c>
      <c r="BK15" s="289">
        <v>0</v>
      </c>
      <c r="BL15" s="289">
        <v>0</v>
      </c>
      <c r="BM15" s="289">
        <v>0</v>
      </c>
      <c r="BN15" s="289">
        <v>0</v>
      </c>
      <c r="BO15" s="289">
        <v>0</v>
      </c>
      <c r="BP15" s="289">
        <v>0</v>
      </c>
      <c r="BQ15" s="289">
        <v>2241188.4300000002</v>
      </c>
      <c r="BR15" s="289">
        <v>2263774.63</v>
      </c>
      <c r="BS15" s="289">
        <v>2241188.4300000002</v>
      </c>
      <c r="BT15" s="289">
        <v>2263774.63</v>
      </c>
      <c r="BU15" s="289">
        <v>0</v>
      </c>
      <c r="BV15" s="289">
        <v>0</v>
      </c>
      <c r="BW15" s="289">
        <v>1132412.3500000001</v>
      </c>
      <c r="BX15" s="289">
        <v>0</v>
      </c>
      <c r="BY15" s="289">
        <v>0</v>
      </c>
      <c r="BZ15" s="289">
        <v>0</v>
      </c>
      <c r="CA15" s="289">
        <v>0</v>
      </c>
      <c r="CB15" s="289">
        <v>0</v>
      </c>
      <c r="CC15" s="289">
        <v>29719.19</v>
      </c>
      <c r="CD15" s="289">
        <v>0</v>
      </c>
      <c r="CE15" s="289">
        <v>0</v>
      </c>
      <c r="CF15" s="289">
        <v>0</v>
      </c>
      <c r="CG15" s="289">
        <v>0</v>
      </c>
      <c r="CH15" s="289">
        <v>19967.580000000002</v>
      </c>
      <c r="CI15" s="289">
        <v>0</v>
      </c>
      <c r="CJ15" s="289">
        <v>0</v>
      </c>
      <c r="CK15" s="289">
        <v>0</v>
      </c>
      <c r="CL15" s="289">
        <v>0</v>
      </c>
      <c r="CM15" s="289">
        <v>358884</v>
      </c>
      <c r="CN15" s="289">
        <v>0</v>
      </c>
      <c r="CO15" s="289">
        <v>0</v>
      </c>
      <c r="CP15" s="289">
        <v>0</v>
      </c>
      <c r="CQ15" s="289">
        <v>0</v>
      </c>
      <c r="CR15" s="289">
        <v>0</v>
      </c>
      <c r="CS15" s="289">
        <v>0</v>
      </c>
      <c r="CT15" s="289">
        <v>211696.7</v>
      </c>
      <c r="CU15" s="289">
        <v>0</v>
      </c>
      <c r="CV15" s="289">
        <v>0</v>
      </c>
      <c r="CW15" s="289">
        <v>0</v>
      </c>
      <c r="CX15" s="289">
        <v>13510.19</v>
      </c>
      <c r="CY15" s="289">
        <v>0</v>
      </c>
      <c r="CZ15" s="289">
        <v>0</v>
      </c>
      <c r="DA15" s="289">
        <v>0</v>
      </c>
      <c r="DB15" s="289">
        <v>0</v>
      </c>
      <c r="DC15" s="289">
        <v>0</v>
      </c>
      <c r="DD15" s="289">
        <v>0</v>
      </c>
      <c r="DE15" s="289">
        <v>0</v>
      </c>
      <c r="DF15" s="289">
        <v>0</v>
      </c>
      <c r="DG15" s="289">
        <v>0</v>
      </c>
      <c r="DH15" s="289">
        <v>0</v>
      </c>
      <c r="DI15" s="289">
        <v>1193533.1100000001</v>
      </c>
      <c r="DJ15" s="289">
        <v>0</v>
      </c>
      <c r="DK15" s="289">
        <v>0</v>
      </c>
      <c r="DL15" s="289">
        <v>264517.74</v>
      </c>
      <c r="DM15" s="289">
        <v>213371.02</v>
      </c>
      <c r="DN15" s="289">
        <v>0</v>
      </c>
      <c r="DO15" s="289">
        <v>0</v>
      </c>
      <c r="DP15" s="289">
        <v>9411.91</v>
      </c>
      <c r="DQ15" s="289">
        <v>0</v>
      </c>
      <c r="DR15" s="289">
        <v>0</v>
      </c>
      <c r="DS15" s="289">
        <v>0</v>
      </c>
      <c r="DT15" s="289">
        <v>0</v>
      </c>
      <c r="DU15" s="289">
        <v>0</v>
      </c>
      <c r="DV15" s="289">
        <v>85356.23</v>
      </c>
      <c r="DW15" s="289">
        <v>0</v>
      </c>
      <c r="DX15" s="289">
        <v>9279.77</v>
      </c>
      <c r="DY15" s="289">
        <v>10557.93</v>
      </c>
      <c r="DZ15" s="289">
        <v>120421.45</v>
      </c>
      <c r="EA15" s="289">
        <v>28514.799999999999</v>
      </c>
      <c r="EB15" s="289">
        <v>90628.49</v>
      </c>
      <c r="EC15" s="289">
        <v>0</v>
      </c>
      <c r="ED15" s="289">
        <v>104709.35</v>
      </c>
      <c r="EE15" s="289">
        <v>229184.32</v>
      </c>
      <c r="EF15" s="289">
        <v>13772792.130000001</v>
      </c>
      <c r="EG15" s="289">
        <v>1563317.16</v>
      </c>
      <c r="EH15" s="289">
        <v>12085000</v>
      </c>
      <c r="EI15" s="289">
        <v>0</v>
      </c>
      <c r="EJ15" s="289">
        <v>0</v>
      </c>
      <c r="EK15" s="289">
        <v>0</v>
      </c>
      <c r="EL15" s="289">
        <v>0</v>
      </c>
      <c r="EM15" s="289">
        <v>16496934.41</v>
      </c>
      <c r="EN15" s="289">
        <v>509497.85</v>
      </c>
      <c r="EO15" s="289">
        <v>677437.73</v>
      </c>
      <c r="EP15" s="289">
        <v>2146763.1800000002</v>
      </c>
      <c r="EQ15" s="289">
        <v>0</v>
      </c>
      <c r="ER15" s="289">
        <v>1798823.3</v>
      </c>
      <c r="ES15" s="289">
        <v>0</v>
      </c>
      <c r="ET15" s="289">
        <v>180000</v>
      </c>
      <c r="EU15" s="289">
        <v>68763.81</v>
      </c>
      <c r="EV15" s="289">
        <v>0</v>
      </c>
      <c r="EW15" s="289">
        <v>726156.87</v>
      </c>
      <c r="EX15" s="289">
        <v>794920.68</v>
      </c>
      <c r="EY15" s="289">
        <v>0</v>
      </c>
      <c r="EZ15" s="289">
        <v>0</v>
      </c>
      <c r="FA15" s="289">
        <v>0</v>
      </c>
      <c r="FB15" s="289">
        <v>0</v>
      </c>
      <c r="FC15" s="289">
        <v>0</v>
      </c>
      <c r="FD15" s="289">
        <v>0</v>
      </c>
      <c r="FE15" s="289">
        <v>0</v>
      </c>
      <c r="FF15" s="289">
        <v>0</v>
      </c>
      <c r="FG15" s="289">
        <v>0</v>
      </c>
      <c r="FH15" s="289">
        <v>0</v>
      </c>
      <c r="FI15" s="289">
        <v>0</v>
      </c>
      <c r="FJ15" s="289">
        <v>0</v>
      </c>
      <c r="FK15" s="289">
        <v>0</v>
      </c>
    </row>
    <row r="16" spans="1:167" x14ac:dyDescent="0.15">
      <c r="A16" s="287">
        <v>161</v>
      </c>
      <c r="B16" s="287" t="s">
        <v>467</v>
      </c>
      <c r="C16" s="289">
        <v>0</v>
      </c>
      <c r="D16" s="289">
        <v>1200402.07</v>
      </c>
      <c r="E16" s="289">
        <v>0</v>
      </c>
      <c r="F16" s="289">
        <v>10457.049999999999</v>
      </c>
      <c r="G16" s="289">
        <v>25661.14</v>
      </c>
      <c r="H16" s="289">
        <v>6123.07</v>
      </c>
      <c r="I16" s="289">
        <v>19988.7</v>
      </c>
      <c r="J16" s="289">
        <v>0</v>
      </c>
      <c r="K16" s="289">
        <v>226568</v>
      </c>
      <c r="L16" s="289">
        <v>0</v>
      </c>
      <c r="M16" s="289">
        <v>0</v>
      </c>
      <c r="N16" s="289">
        <v>0</v>
      </c>
      <c r="O16" s="289">
        <v>0</v>
      </c>
      <c r="P16" s="289">
        <v>1794.63</v>
      </c>
      <c r="Q16" s="289">
        <v>0</v>
      </c>
      <c r="R16" s="289">
        <v>0</v>
      </c>
      <c r="S16" s="289">
        <v>0</v>
      </c>
      <c r="T16" s="289">
        <v>0</v>
      </c>
      <c r="U16" s="289">
        <v>23221.19</v>
      </c>
      <c r="V16" s="289">
        <v>2069352</v>
      </c>
      <c r="W16" s="289">
        <v>4372.5</v>
      </c>
      <c r="X16" s="289">
        <v>0</v>
      </c>
      <c r="Y16" s="289">
        <v>46997.79</v>
      </c>
      <c r="Z16" s="289">
        <v>0</v>
      </c>
      <c r="AA16" s="289">
        <v>194265.15</v>
      </c>
      <c r="AB16" s="289">
        <v>12449.41</v>
      </c>
      <c r="AC16" s="289">
        <v>0</v>
      </c>
      <c r="AD16" s="289">
        <v>0</v>
      </c>
      <c r="AE16" s="289">
        <v>49064</v>
      </c>
      <c r="AF16" s="289">
        <v>0</v>
      </c>
      <c r="AG16" s="289">
        <v>0</v>
      </c>
      <c r="AH16" s="289">
        <v>17975.689999999999</v>
      </c>
      <c r="AI16" s="289">
        <v>0</v>
      </c>
      <c r="AJ16" s="289">
        <v>0</v>
      </c>
      <c r="AK16" s="289">
        <v>0</v>
      </c>
      <c r="AL16" s="289">
        <v>0</v>
      </c>
      <c r="AM16" s="289">
        <v>1250</v>
      </c>
      <c r="AN16" s="289">
        <v>19355.830000000002</v>
      </c>
      <c r="AO16" s="289">
        <v>0</v>
      </c>
      <c r="AP16" s="289">
        <v>4153.32</v>
      </c>
      <c r="AQ16" s="289">
        <v>823236.49</v>
      </c>
      <c r="AR16" s="289">
        <v>698813.72</v>
      </c>
      <c r="AS16" s="289">
        <v>199577.13</v>
      </c>
      <c r="AT16" s="289">
        <v>82129.990000000005</v>
      </c>
      <c r="AU16" s="289">
        <v>83182.69</v>
      </c>
      <c r="AV16" s="289">
        <v>344.31</v>
      </c>
      <c r="AW16" s="289">
        <v>79576.429999999993</v>
      </c>
      <c r="AX16" s="289">
        <v>49264.24</v>
      </c>
      <c r="AY16" s="289">
        <v>93623.15</v>
      </c>
      <c r="AZ16" s="289">
        <v>240744.46</v>
      </c>
      <c r="BA16" s="289">
        <v>730125.63</v>
      </c>
      <c r="BB16" s="289">
        <v>84349.119999999995</v>
      </c>
      <c r="BC16" s="289">
        <v>46359.69</v>
      </c>
      <c r="BD16" s="289">
        <v>0</v>
      </c>
      <c r="BE16" s="289">
        <v>25876.95</v>
      </c>
      <c r="BF16" s="289">
        <v>265402.46000000002</v>
      </c>
      <c r="BG16" s="289">
        <v>285373.5</v>
      </c>
      <c r="BH16" s="289">
        <v>0</v>
      </c>
      <c r="BI16" s="289">
        <v>15299.58</v>
      </c>
      <c r="BJ16" s="289">
        <v>15299.58</v>
      </c>
      <c r="BK16" s="289">
        <v>0</v>
      </c>
      <c r="BL16" s="289">
        <v>0</v>
      </c>
      <c r="BM16" s="289">
        <v>0</v>
      </c>
      <c r="BN16" s="289">
        <v>0</v>
      </c>
      <c r="BO16" s="289">
        <v>0</v>
      </c>
      <c r="BP16" s="289">
        <v>0</v>
      </c>
      <c r="BQ16" s="289">
        <v>1940342</v>
      </c>
      <c r="BR16" s="289">
        <v>2085813.58</v>
      </c>
      <c r="BS16" s="289">
        <v>1955641.58</v>
      </c>
      <c r="BT16" s="289">
        <v>2101113.16</v>
      </c>
      <c r="BU16" s="289">
        <v>0</v>
      </c>
      <c r="BV16" s="289">
        <v>0</v>
      </c>
      <c r="BW16" s="289">
        <v>265402.46000000002</v>
      </c>
      <c r="BX16" s="289">
        <v>0</v>
      </c>
      <c r="BY16" s="289">
        <v>0</v>
      </c>
      <c r="BZ16" s="289">
        <v>0</v>
      </c>
      <c r="CA16" s="289">
        <v>0</v>
      </c>
      <c r="CB16" s="289">
        <v>0</v>
      </c>
      <c r="CC16" s="289">
        <v>0</v>
      </c>
      <c r="CD16" s="289">
        <v>0</v>
      </c>
      <c r="CE16" s="289">
        <v>0</v>
      </c>
      <c r="CF16" s="289">
        <v>0</v>
      </c>
      <c r="CG16" s="289">
        <v>0</v>
      </c>
      <c r="CH16" s="289">
        <v>0</v>
      </c>
      <c r="CI16" s="289">
        <v>0</v>
      </c>
      <c r="CJ16" s="289">
        <v>0</v>
      </c>
      <c r="CK16" s="289">
        <v>0</v>
      </c>
      <c r="CL16" s="289">
        <v>0</v>
      </c>
      <c r="CM16" s="289">
        <v>71720</v>
      </c>
      <c r="CN16" s="289">
        <v>0</v>
      </c>
      <c r="CO16" s="289">
        <v>0</v>
      </c>
      <c r="CP16" s="289">
        <v>0</v>
      </c>
      <c r="CQ16" s="289">
        <v>0</v>
      </c>
      <c r="CR16" s="289">
        <v>57.57</v>
      </c>
      <c r="CS16" s="289">
        <v>0</v>
      </c>
      <c r="CT16" s="289">
        <v>0</v>
      </c>
      <c r="CU16" s="289">
        <v>0</v>
      </c>
      <c r="CV16" s="289">
        <v>0</v>
      </c>
      <c r="CW16" s="289">
        <v>0</v>
      </c>
      <c r="CX16" s="289">
        <v>10071.209999999999</v>
      </c>
      <c r="CY16" s="289">
        <v>0</v>
      </c>
      <c r="CZ16" s="289">
        <v>0</v>
      </c>
      <c r="DA16" s="289">
        <v>0</v>
      </c>
      <c r="DB16" s="289">
        <v>0</v>
      </c>
      <c r="DC16" s="289">
        <v>0</v>
      </c>
      <c r="DD16" s="289">
        <v>0</v>
      </c>
      <c r="DE16" s="289">
        <v>0</v>
      </c>
      <c r="DF16" s="289">
        <v>0</v>
      </c>
      <c r="DG16" s="289">
        <v>0</v>
      </c>
      <c r="DH16" s="289">
        <v>0</v>
      </c>
      <c r="DI16" s="289">
        <v>211751.94</v>
      </c>
      <c r="DJ16" s="289">
        <v>0</v>
      </c>
      <c r="DK16" s="289">
        <v>0</v>
      </c>
      <c r="DL16" s="289">
        <v>59368.27</v>
      </c>
      <c r="DM16" s="289">
        <v>40.590000000000003</v>
      </c>
      <c r="DN16" s="289">
        <v>0</v>
      </c>
      <c r="DO16" s="289">
        <v>0</v>
      </c>
      <c r="DP16" s="289">
        <v>4509.8900000000003</v>
      </c>
      <c r="DQ16" s="289">
        <v>0</v>
      </c>
      <c r="DR16" s="289">
        <v>0</v>
      </c>
      <c r="DS16" s="289">
        <v>0</v>
      </c>
      <c r="DT16" s="289">
        <v>0</v>
      </c>
      <c r="DU16" s="289">
        <v>0</v>
      </c>
      <c r="DV16" s="289">
        <v>71580.55</v>
      </c>
      <c r="DW16" s="289">
        <v>0</v>
      </c>
      <c r="DX16" s="289">
        <v>0</v>
      </c>
      <c r="DY16" s="289">
        <v>0</v>
      </c>
      <c r="DZ16" s="289">
        <v>0</v>
      </c>
      <c r="EA16" s="289">
        <v>0</v>
      </c>
      <c r="EB16" s="289">
        <v>0</v>
      </c>
      <c r="EC16" s="289">
        <v>0</v>
      </c>
      <c r="ED16" s="289">
        <v>0</v>
      </c>
      <c r="EE16" s="289">
        <v>106091.26</v>
      </c>
      <c r="EF16" s="289">
        <v>10032072.630000001</v>
      </c>
      <c r="EG16" s="289">
        <v>589398.82999999996</v>
      </c>
      <c r="EH16" s="289">
        <v>9336582.5399999991</v>
      </c>
      <c r="EI16" s="289">
        <v>0</v>
      </c>
      <c r="EJ16" s="289">
        <v>0</v>
      </c>
      <c r="EK16" s="289">
        <v>0</v>
      </c>
      <c r="EL16" s="289">
        <v>0</v>
      </c>
      <c r="EM16" s="289">
        <v>8610000</v>
      </c>
      <c r="EN16" s="289">
        <v>-109837</v>
      </c>
      <c r="EO16" s="289">
        <v>2902706.61</v>
      </c>
      <c r="EP16" s="289">
        <v>9136523.9499999993</v>
      </c>
      <c r="EQ16" s="289">
        <v>0</v>
      </c>
      <c r="ER16" s="289">
        <v>6123980.3399999999</v>
      </c>
      <c r="ES16" s="289">
        <v>0</v>
      </c>
      <c r="ET16" s="289">
        <v>0</v>
      </c>
      <c r="EU16" s="289">
        <v>10854.11</v>
      </c>
      <c r="EV16" s="289">
        <v>9000.3700000000008</v>
      </c>
      <c r="EW16" s="289">
        <v>153483.70000000001</v>
      </c>
      <c r="EX16" s="289">
        <v>155337.44</v>
      </c>
      <c r="EY16" s="289">
        <v>0</v>
      </c>
      <c r="EZ16" s="289">
        <v>0</v>
      </c>
      <c r="FA16" s="289">
        <v>0</v>
      </c>
      <c r="FB16" s="289">
        <v>0</v>
      </c>
      <c r="FC16" s="289">
        <v>0</v>
      </c>
      <c r="FD16" s="289">
        <v>0</v>
      </c>
      <c r="FE16" s="289">
        <v>0</v>
      </c>
      <c r="FF16" s="289">
        <v>0</v>
      </c>
      <c r="FG16" s="289">
        <v>0</v>
      </c>
      <c r="FH16" s="289">
        <v>0</v>
      </c>
      <c r="FI16" s="289">
        <v>0</v>
      </c>
      <c r="FJ16" s="289">
        <v>0</v>
      </c>
      <c r="FK16" s="289">
        <v>0</v>
      </c>
    </row>
    <row r="17" spans="1:167" x14ac:dyDescent="0.15">
      <c r="A17" s="287">
        <v>170</v>
      </c>
      <c r="B17" s="287" t="s">
        <v>468</v>
      </c>
      <c r="C17" s="289">
        <v>0</v>
      </c>
      <c r="D17" s="289">
        <v>5857406.4900000002</v>
      </c>
      <c r="E17" s="289">
        <v>0</v>
      </c>
      <c r="F17" s="289">
        <v>0</v>
      </c>
      <c r="G17" s="289">
        <v>32025.1</v>
      </c>
      <c r="H17" s="289">
        <v>16551.55</v>
      </c>
      <c r="I17" s="289">
        <v>35315.96</v>
      </c>
      <c r="J17" s="289">
        <v>0</v>
      </c>
      <c r="K17" s="289">
        <v>414243.02</v>
      </c>
      <c r="L17" s="289">
        <v>0</v>
      </c>
      <c r="M17" s="289">
        <v>0</v>
      </c>
      <c r="N17" s="289">
        <v>0</v>
      </c>
      <c r="O17" s="289">
        <v>0</v>
      </c>
      <c r="P17" s="289">
        <v>10216</v>
      </c>
      <c r="Q17" s="289">
        <v>0</v>
      </c>
      <c r="R17" s="289">
        <v>0</v>
      </c>
      <c r="S17" s="289">
        <v>294.36</v>
      </c>
      <c r="T17" s="289">
        <v>0</v>
      </c>
      <c r="U17" s="289">
        <v>301434.21000000002</v>
      </c>
      <c r="V17" s="289">
        <v>15472200</v>
      </c>
      <c r="W17" s="289">
        <v>50184.25</v>
      </c>
      <c r="X17" s="289">
        <v>0</v>
      </c>
      <c r="Y17" s="289">
        <v>953383.82</v>
      </c>
      <c r="Z17" s="289">
        <v>44935.35</v>
      </c>
      <c r="AA17" s="289">
        <v>964560.48</v>
      </c>
      <c r="AB17" s="289">
        <v>19111</v>
      </c>
      <c r="AC17" s="289">
        <v>591539.13</v>
      </c>
      <c r="AD17" s="289">
        <v>201895.64</v>
      </c>
      <c r="AE17" s="289">
        <v>516691.17</v>
      </c>
      <c r="AF17" s="289">
        <v>0</v>
      </c>
      <c r="AG17" s="289">
        <v>0</v>
      </c>
      <c r="AH17" s="289">
        <v>0</v>
      </c>
      <c r="AI17" s="289">
        <v>0</v>
      </c>
      <c r="AJ17" s="289">
        <v>0</v>
      </c>
      <c r="AK17" s="289">
        <v>0</v>
      </c>
      <c r="AL17" s="289">
        <v>0</v>
      </c>
      <c r="AM17" s="289">
        <v>17332.54</v>
      </c>
      <c r="AN17" s="289">
        <v>119437.53</v>
      </c>
      <c r="AO17" s="289">
        <v>0</v>
      </c>
      <c r="AP17" s="289">
        <v>3539.04</v>
      </c>
      <c r="AQ17" s="289">
        <v>6911605.6699999999</v>
      </c>
      <c r="AR17" s="289">
        <v>3387021.3</v>
      </c>
      <c r="AS17" s="289">
        <v>709940.88</v>
      </c>
      <c r="AT17" s="289">
        <v>620241.4</v>
      </c>
      <c r="AU17" s="289">
        <v>470373.29</v>
      </c>
      <c r="AV17" s="289">
        <v>92988.69</v>
      </c>
      <c r="AW17" s="289">
        <v>1200958.82</v>
      </c>
      <c r="AX17" s="289">
        <v>961529.14</v>
      </c>
      <c r="AY17" s="289">
        <v>518605.8</v>
      </c>
      <c r="AZ17" s="289">
        <v>1214162.1299999999</v>
      </c>
      <c r="BA17" s="289">
        <v>4738454.5199999996</v>
      </c>
      <c r="BB17" s="289">
        <v>306298.87</v>
      </c>
      <c r="BC17" s="289">
        <v>184556.4</v>
      </c>
      <c r="BD17" s="289">
        <v>0</v>
      </c>
      <c r="BE17" s="289">
        <v>580468.79</v>
      </c>
      <c r="BF17" s="289">
        <v>2734644.4</v>
      </c>
      <c r="BG17" s="289">
        <v>832678.66</v>
      </c>
      <c r="BH17" s="289">
        <v>1458.18</v>
      </c>
      <c r="BI17" s="289">
        <v>0</v>
      </c>
      <c r="BJ17" s="289">
        <v>0</v>
      </c>
      <c r="BK17" s="289">
        <v>634308.62</v>
      </c>
      <c r="BL17" s="289">
        <v>634308.62</v>
      </c>
      <c r="BM17" s="289">
        <v>0</v>
      </c>
      <c r="BN17" s="289">
        <v>0</v>
      </c>
      <c r="BO17" s="289">
        <v>0</v>
      </c>
      <c r="BP17" s="289">
        <v>0</v>
      </c>
      <c r="BQ17" s="289">
        <v>5178231.16</v>
      </c>
      <c r="BR17" s="289">
        <v>5334540.8600000003</v>
      </c>
      <c r="BS17" s="289">
        <v>5812539.7800000003</v>
      </c>
      <c r="BT17" s="289">
        <v>5968849.4800000004</v>
      </c>
      <c r="BU17" s="289">
        <v>0</v>
      </c>
      <c r="BV17" s="289">
        <v>0</v>
      </c>
      <c r="BW17" s="289">
        <v>2228763.4900000002</v>
      </c>
      <c r="BX17" s="289">
        <v>0</v>
      </c>
      <c r="BY17" s="289">
        <v>0</v>
      </c>
      <c r="BZ17" s="289">
        <v>0</v>
      </c>
      <c r="CA17" s="289">
        <v>0</v>
      </c>
      <c r="CB17" s="289">
        <v>0</v>
      </c>
      <c r="CC17" s="289">
        <v>0</v>
      </c>
      <c r="CD17" s="289">
        <v>0</v>
      </c>
      <c r="CE17" s="289">
        <v>0</v>
      </c>
      <c r="CF17" s="289">
        <v>0</v>
      </c>
      <c r="CG17" s="289">
        <v>0</v>
      </c>
      <c r="CH17" s="289">
        <v>97423</v>
      </c>
      <c r="CI17" s="289">
        <v>0</v>
      </c>
      <c r="CJ17" s="289">
        <v>0</v>
      </c>
      <c r="CK17" s="289">
        <v>166093.25</v>
      </c>
      <c r="CL17" s="289">
        <v>0</v>
      </c>
      <c r="CM17" s="289">
        <v>719959</v>
      </c>
      <c r="CN17" s="289">
        <v>74523</v>
      </c>
      <c r="CO17" s="289">
        <v>0</v>
      </c>
      <c r="CP17" s="289">
        <v>0</v>
      </c>
      <c r="CQ17" s="289">
        <v>0</v>
      </c>
      <c r="CR17" s="289">
        <v>921.12</v>
      </c>
      <c r="CS17" s="289">
        <v>21415</v>
      </c>
      <c r="CT17" s="289">
        <v>381189.67</v>
      </c>
      <c r="CU17" s="289">
        <v>0</v>
      </c>
      <c r="CV17" s="289">
        <v>0</v>
      </c>
      <c r="CW17" s="289">
        <v>0</v>
      </c>
      <c r="CX17" s="289">
        <v>0</v>
      </c>
      <c r="CY17" s="289">
        <v>0</v>
      </c>
      <c r="CZ17" s="289">
        <v>0</v>
      </c>
      <c r="DA17" s="289">
        <v>0</v>
      </c>
      <c r="DB17" s="289">
        <v>0</v>
      </c>
      <c r="DC17" s="289">
        <v>0</v>
      </c>
      <c r="DD17" s="289">
        <v>0</v>
      </c>
      <c r="DE17" s="289">
        <v>0</v>
      </c>
      <c r="DF17" s="289">
        <v>0</v>
      </c>
      <c r="DG17" s="289">
        <v>0</v>
      </c>
      <c r="DH17" s="289">
        <v>0</v>
      </c>
      <c r="DI17" s="289">
        <v>2667307.62</v>
      </c>
      <c r="DJ17" s="289">
        <v>0</v>
      </c>
      <c r="DK17" s="289">
        <v>13924.1</v>
      </c>
      <c r="DL17" s="289">
        <v>311532.84999999998</v>
      </c>
      <c r="DM17" s="289">
        <v>170671.43</v>
      </c>
      <c r="DN17" s="289">
        <v>0</v>
      </c>
      <c r="DO17" s="289">
        <v>0</v>
      </c>
      <c r="DP17" s="289">
        <v>251066.05</v>
      </c>
      <c r="DQ17" s="289">
        <v>6312.68</v>
      </c>
      <c r="DR17" s="289">
        <v>0</v>
      </c>
      <c r="DS17" s="289">
        <v>0</v>
      </c>
      <c r="DT17" s="289">
        <v>0</v>
      </c>
      <c r="DU17" s="289">
        <v>0</v>
      </c>
      <c r="DV17" s="289">
        <v>269472.8</v>
      </c>
      <c r="DW17" s="289">
        <v>0</v>
      </c>
      <c r="DX17" s="289">
        <v>35400.32</v>
      </c>
      <c r="DY17" s="289">
        <v>11399.32</v>
      </c>
      <c r="DZ17" s="289">
        <v>100935</v>
      </c>
      <c r="EA17" s="289">
        <v>4051</v>
      </c>
      <c r="EB17" s="289">
        <v>120885</v>
      </c>
      <c r="EC17" s="289">
        <v>0</v>
      </c>
      <c r="ED17" s="289">
        <v>112210.51</v>
      </c>
      <c r="EE17" s="289">
        <v>616238.68999999994</v>
      </c>
      <c r="EF17" s="289">
        <v>26503180.59</v>
      </c>
      <c r="EG17" s="289">
        <v>1471616.9</v>
      </c>
      <c r="EH17" s="289">
        <v>24285928.77</v>
      </c>
      <c r="EI17" s="289">
        <v>0</v>
      </c>
      <c r="EJ17" s="289">
        <v>0</v>
      </c>
      <c r="EK17" s="289">
        <v>241606.74</v>
      </c>
      <c r="EL17" s="289">
        <v>0</v>
      </c>
      <c r="EM17" s="289">
        <v>34210000</v>
      </c>
      <c r="EN17" s="289">
        <v>116591.7</v>
      </c>
      <c r="EO17" s="289">
        <v>31693377.920000002</v>
      </c>
      <c r="EP17" s="289">
        <v>34364796.93</v>
      </c>
      <c r="EQ17" s="289">
        <v>22383.22</v>
      </c>
      <c r="ER17" s="289">
        <v>2765627.49</v>
      </c>
      <c r="ES17" s="289">
        <v>0</v>
      </c>
      <c r="ET17" s="289">
        <v>0</v>
      </c>
      <c r="EU17" s="289">
        <v>0</v>
      </c>
      <c r="EV17" s="289">
        <v>0</v>
      </c>
      <c r="EW17" s="289">
        <v>1101009.4099999999</v>
      </c>
      <c r="EX17" s="289">
        <v>1101009.4099999999</v>
      </c>
      <c r="EY17" s="289">
        <v>0</v>
      </c>
      <c r="EZ17" s="289">
        <v>18365.27</v>
      </c>
      <c r="FA17" s="289">
        <v>19180.330000000002</v>
      </c>
      <c r="FB17" s="289">
        <v>58362</v>
      </c>
      <c r="FC17" s="289">
        <v>0</v>
      </c>
      <c r="FD17" s="289">
        <v>57546.94</v>
      </c>
      <c r="FE17" s="289">
        <v>0</v>
      </c>
      <c r="FF17" s="289">
        <v>0</v>
      </c>
      <c r="FG17" s="289">
        <v>0</v>
      </c>
      <c r="FH17" s="289">
        <v>0</v>
      </c>
      <c r="FI17" s="289">
        <v>0</v>
      </c>
      <c r="FJ17" s="289">
        <v>0</v>
      </c>
      <c r="FK17" s="289">
        <v>0</v>
      </c>
    </row>
    <row r="18" spans="1:167" x14ac:dyDescent="0.15">
      <c r="A18" s="287">
        <v>182</v>
      </c>
      <c r="B18" s="287" t="s">
        <v>469</v>
      </c>
      <c r="C18" s="289">
        <v>0</v>
      </c>
      <c r="D18" s="289">
        <v>17032310</v>
      </c>
      <c r="E18" s="289">
        <v>3406.43</v>
      </c>
      <c r="F18" s="289">
        <v>49398.29</v>
      </c>
      <c r="G18" s="289">
        <v>40562.230000000003</v>
      </c>
      <c r="H18" s="289">
        <v>3506.54</v>
      </c>
      <c r="I18" s="289">
        <v>158976.20000000001</v>
      </c>
      <c r="J18" s="289">
        <v>0</v>
      </c>
      <c r="K18" s="289">
        <v>7734859.3099999996</v>
      </c>
      <c r="L18" s="289">
        <v>0</v>
      </c>
      <c r="M18" s="289">
        <v>0</v>
      </c>
      <c r="N18" s="289">
        <v>0</v>
      </c>
      <c r="O18" s="289">
        <v>0</v>
      </c>
      <c r="P18" s="289">
        <v>10935.34</v>
      </c>
      <c r="Q18" s="289">
        <v>0</v>
      </c>
      <c r="R18" s="289">
        <v>0</v>
      </c>
      <c r="S18" s="289">
        <v>0</v>
      </c>
      <c r="T18" s="289">
        <v>0</v>
      </c>
      <c r="U18" s="289">
        <v>120038.72</v>
      </c>
      <c r="V18" s="289">
        <v>5871290</v>
      </c>
      <c r="W18" s="289">
        <v>65775.820000000007</v>
      </c>
      <c r="X18" s="289">
        <v>0</v>
      </c>
      <c r="Y18" s="289">
        <v>0</v>
      </c>
      <c r="Z18" s="289">
        <v>0</v>
      </c>
      <c r="AA18" s="289">
        <v>875920.19</v>
      </c>
      <c r="AB18" s="289">
        <v>0</v>
      </c>
      <c r="AC18" s="289">
        <v>0</v>
      </c>
      <c r="AD18" s="289">
        <v>103427.77</v>
      </c>
      <c r="AE18" s="289">
        <v>294358.98</v>
      </c>
      <c r="AF18" s="289">
        <v>0</v>
      </c>
      <c r="AG18" s="289">
        <v>0</v>
      </c>
      <c r="AH18" s="289">
        <v>23464.94</v>
      </c>
      <c r="AI18" s="289">
        <v>44159</v>
      </c>
      <c r="AJ18" s="289">
        <v>0</v>
      </c>
      <c r="AK18" s="289">
        <v>22374.58</v>
      </c>
      <c r="AL18" s="289">
        <v>0</v>
      </c>
      <c r="AM18" s="289">
        <v>0</v>
      </c>
      <c r="AN18" s="289">
        <v>0</v>
      </c>
      <c r="AO18" s="289">
        <v>0</v>
      </c>
      <c r="AP18" s="289">
        <v>962591.88</v>
      </c>
      <c r="AQ18" s="289">
        <v>9052106.8599999994</v>
      </c>
      <c r="AR18" s="289">
        <v>5902462.2999999998</v>
      </c>
      <c r="AS18" s="289">
        <v>1226620.77</v>
      </c>
      <c r="AT18" s="289">
        <v>975983.63</v>
      </c>
      <c r="AU18" s="289">
        <v>329385.2</v>
      </c>
      <c r="AV18" s="289">
        <v>520604.14</v>
      </c>
      <c r="AW18" s="289">
        <v>903586.77</v>
      </c>
      <c r="AX18" s="289">
        <v>981392.32</v>
      </c>
      <c r="AY18" s="289">
        <v>383084.75</v>
      </c>
      <c r="AZ18" s="289">
        <v>1723754.07</v>
      </c>
      <c r="BA18" s="289">
        <v>5181442.08</v>
      </c>
      <c r="BB18" s="289">
        <v>1194917.28</v>
      </c>
      <c r="BC18" s="289">
        <v>82372.19</v>
      </c>
      <c r="BD18" s="289">
        <v>12626.74</v>
      </c>
      <c r="BE18" s="289">
        <v>627716.34</v>
      </c>
      <c r="BF18" s="289">
        <v>3070626.46</v>
      </c>
      <c r="BG18" s="289">
        <v>826322.5</v>
      </c>
      <c r="BH18" s="289">
        <v>0</v>
      </c>
      <c r="BI18" s="289">
        <v>131755.96</v>
      </c>
      <c r="BJ18" s="289">
        <v>131755.96</v>
      </c>
      <c r="BK18" s="289">
        <v>2176047.4700000002</v>
      </c>
      <c r="BL18" s="289">
        <v>2937229.56</v>
      </c>
      <c r="BM18" s="289">
        <v>0</v>
      </c>
      <c r="BN18" s="289">
        <v>0</v>
      </c>
      <c r="BO18" s="289">
        <v>0</v>
      </c>
      <c r="BP18" s="289">
        <v>0</v>
      </c>
      <c r="BQ18" s="289">
        <v>5900992.0899999999</v>
      </c>
      <c r="BR18" s="289">
        <v>5562161.8200000003</v>
      </c>
      <c r="BS18" s="289">
        <v>8208795.5199999996</v>
      </c>
      <c r="BT18" s="289">
        <v>8631147.3399999999</v>
      </c>
      <c r="BU18" s="289">
        <v>0</v>
      </c>
      <c r="BV18" s="289">
        <v>0</v>
      </c>
      <c r="BW18" s="289">
        <v>2670626.46</v>
      </c>
      <c r="BX18" s="289">
        <v>0</v>
      </c>
      <c r="BY18" s="289">
        <v>0</v>
      </c>
      <c r="BZ18" s="289">
        <v>0</v>
      </c>
      <c r="CA18" s="289">
        <v>0</v>
      </c>
      <c r="CB18" s="289">
        <v>0</v>
      </c>
      <c r="CC18" s="289">
        <v>0</v>
      </c>
      <c r="CD18" s="289">
        <v>0</v>
      </c>
      <c r="CE18" s="289">
        <v>0</v>
      </c>
      <c r="CF18" s="289">
        <v>0</v>
      </c>
      <c r="CG18" s="289">
        <v>0</v>
      </c>
      <c r="CH18" s="289">
        <v>30197.58</v>
      </c>
      <c r="CI18" s="289">
        <v>0</v>
      </c>
      <c r="CJ18" s="289">
        <v>0</v>
      </c>
      <c r="CK18" s="289">
        <v>0</v>
      </c>
      <c r="CL18" s="289">
        <v>0</v>
      </c>
      <c r="CM18" s="289">
        <v>899256</v>
      </c>
      <c r="CN18" s="289">
        <v>0</v>
      </c>
      <c r="CO18" s="289">
        <v>0</v>
      </c>
      <c r="CP18" s="289">
        <v>0</v>
      </c>
      <c r="CQ18" s="289">
        <v>0</v>
      </c>
      <c r="CR18" s="289">
        <v>1266.54</v>
      </c>
      <c r="CS18" s="289">
        <v>0</v>
      </c>
      <c r="CT18" s="289">
        <v>672808.15</v>
      </c>
      <c r="CU18" s="289">
        <v>0</v>
      </c>
      <c r="CV18" s="289">
        <v>0</v>
      </c>
      <c r="CW18" s="289">
        <v>0</v>
      </c>
      <c r="CX18" s="289">
        <v>86723.6</v>
      </c>
      <c r="CY18" s="289">
        <v>0</v>
      </c>
      <c r="CZ18" s="289">
        <v>0</v>
      </c>
      <c r="DA18" s="289">
        <v>0</v>
      </c>
      <c r="DB18" s="289">
        <v>0</v>
      </c>
      <c r="DC18" s="289">
        <v>0</v>
      </c>
      <c r="DD18" s="289">
        <v>31</v>
      </c>
      <c r="DE18" s="289">
        <v>0</v>
      </c>
      <c r="DF18" s="289">
        <v>0</v>
      </c>
      <c r="DG18" s="289">
        <v>0</v>
      </c>
      <c r="DH18" s="289">
        <v>0</v>
      </c>
      <c r="DI18" s="289">
        <v>3415708.77</v>
      </c>
      <c r="DJ18" s="289">
        <v>0</v>
      </c>
      <c r="DK18" s="289">
        <v>0</v>
      </c>
      <c r="DL18" s="289">
        <v>501419.85</v>
      </c>
      <c r="DM18" s="289">
        <v>249890.03</v>
      </c>
      <c r="DN18" s="289">
        <v>0</v>
      </c>
      <c r="DO18" s="289">
        <v>0</v>
      </c>
      <c r="DP18" s="289">
        <v>58509.83</v>
      </c>
      <c r="DQ18" s="289">
        <v>22144.32</v>
      </c>
      <c r="DR18" s="289">
        <v>0</v>
      </c>
      <c r="DS18" s="289">
        <v>0</v>
      </c>
      <c r="DT18" s="289">
        <v>0</v>
      </c>
      <c r="DU18" s="289">
        <v>0</v>
      </c>
      <c r="DV18" s="289">
        <v>113236.53</v>
      </c>
      <c r="DW18" s="289">
        <v>0</v>
      </c>
      <c r="DX18" s="289">
        <v>201.64</v>
      </c>
      <c r="DY18" s="289">
        <v>31900.15</v>
      </c>
      <c r="DZ18" s="289">
        <v>72392.800000000003</v>
      </c>
      <c r="EA18" s="289">
        <v>36949.33</v>
      </c>
      <c r="EB18" s="289">
        <v>3744.96</v>
      </c>
      <c r="EC18" s="289">
        <v>0</v>
      </c>
      <c r="ED18" s="289">
        <v>727632.64</v>
      </c>
      <c r="EE18" s="289">
        <v>744127.82</v>
      </c>
      <c r="EF18" s="289">
        <v>774417</v>
      </c>
      <c r="EG18" s="289">
        <v>757921.82</v>
      </c>
      <c r="EH18" s="289">
        <v>0</v>
      </c>
      <c r="EI18" s="289">
        <v>0</v>
      </c>
      <c r="EJ18" s="289">
        <v>0</v>
      </c>
      <c r="EK18" s="289">
        <v>0</v>
      </c>
      <c r="EL18" s="289">
        <v>0</v>
      </c>
      <c r="EM18" s="289">
        <v>3181402.44</v>
      </c>
      <c r="EN18" s="289">
        <v>358043.91</v>
      </c>
      <c r="EO18" s="289">
        <v>758113.17</v>
      </c>
      <c r="EP18" s="289">
        <v>400071.31</v>
      </c>
      <c r="EQ18" s="289">
        <v>0</v>
      </c>
      <c r="ER18" s="289">
        <v>2.0499999999999998</v>
      </c>
      <c r="ES18" s="289">
        <v>0</v>
      </c>
      <c r="ET18" s="289">
        <v>0</v>
      </c>
      <c r="EU18" s="289">
        <v>475504.06</v>
      </c>
      <c r="EV18" s="289">
        <v>436658.03</v>
      </c>
      <c r="EW18" s="289">
        <v>1334305.19</v>
      </c>
      <c r="EX18" s="289">
        <v>1373151.22</v>
      </c>
      <c r="EY18" s="289">
        <v>0</v>
      </c>
      <c r="EZ18" s="289">
        <v>181110.15</v>
      </c>
      <c r="FA18" s="289">
        <v>172428.79</v>
      </c>
      <c r="FB18" s="289">
        <v>497323.16</v>
      </c>
      <c r="FC18" s="289">
        <v>163454.04</v>
      </c>
      <c r="FD18" s="289">
        <v>342550.48</v>
      </c>
      <c r="FE18" s="289">
        <v>0</v>
      </c>
      <c r="FF18" s="289">
        <v>0</v>
      </c>
      <c r="FG18" s="289">
        <v>0</v>
      </c>
      <c r="FH18" s="289">
        <v>0</v>
      </c>
      <c r="FI18" s="289">
        <v>0</v>
      </c>
      <c r="FJ18" s="289">
        <v>0</v>
      </c>
      <c r="FK18" s="289">
        <v>0</v>
      </c>
    </row>
    <row r="19" spans="1:167" x14ac:dyDescent="0.15">
      <c r="A19" s="287">
        <v>196</v>
      </c>
      <c r="B19" s="287" t="s">
        <v>470</v>
      </c>
      <c r="C19" s="289">
        <v>0</v>
      </c>
      <c r="D19" s="289">
        <v>2278243.35</v>
      </c>
      <c r="E19" s="289">
        <v>0</v>
      </c>
      <c r="F19" s="289">
        <v>2213.25</v>
      </c>
      <c r="G19" s="289">
        <v>70198.39</v>
      </c>
      <c r="H19" s="289">
        <v>2114.54</v>
      </c>
      <c r="I19" s="289">
        <v>16534.07</v>
      </c>
      <c r="J19" s="289">
        <v>0</v>
      </c>
      <c r="K19" s="289">
        <v>127357</v>
      </c>
      <c r="L19" s="289">
        <v>0</v>
      </c>
      <c r="M19" s="289">
        <v>0</v>
      </c>
      <c r="N19" s="289">
        <v>0</v>
      </c>
      <c r="O19" s="289">
        <v>0</v>
      </c>
      <c r="P19" s="289">
        <v>0</v>
      </c>
      <c r="Q19" s="289">
        <v>5021.16</v>
      </c>
      <c r="R19" s="289">
        <v>7955.14</v>
      </c>
      <c r="S19" s="289">
        <v>0</v>
      </c>
      <c r="T19" s="289">
        <v>0</v>
      </c>
      <c r="U19" s="289">
        <v>48468.58</v>
      </c>
      <c r="V19" s="289">
        <v>2509981</v>
      </c>
      <c r="W19" s="289">
        <v>23757.759999999998</v>
      </c>
      <c r="X19" s="289">
        <v>0</v>
      </c>
      <c r="Y19" s="289">
        <v>96233.58</v>
      </c>
      <c r="Z19" s="289">
        <v>0</v>
      </c>
      <c r="AA19" s="289">
        <v>335417.17</v>
      </c>
      <c r="AB19" s="289">
        <v>0</v>
      </c>
      <c r="AC19" s="289">
        <v>0</v>
      </c>
      <c r="AD19" s="289">
        <v>28798.07</v>
      </c>
      <c r="AE19" s="289">
        <v>242755.23</v>
      </c>
      <c r="AF19" s="289">
        <v>0</v>
      </c>
      <c r="AG19" s="289">
        <v>0</v>
      </c>
      <c r="AH19" s="289">
        <v>0</v>
      </c>
      <c r="AI19" s="289">
        <v>13304</v>
      </c>
      <c r="AJ19" s="289">
        <v>0</v>
      </c>
      <c r="AK19" s="289">
        <v>8703.9</v>
      </c>
      <c r="AL19" s="289">
        <v>0</v>
      </c>
      <c r="AM19" s="289">
        <v>4721</v>
      </c>
      <c r="AN19" s="289">
        <v>14074.25</v>
      </c>
      <c r="AO19" s="289">
        <v>22918.22</v>
      </c>
      <c r="AP19" s="289">
        <v>1073.4000000000001</v>
      </c>
      <c r="AQ19" s="289">
        <v>1114604.3400000001</v>
      </c>
      <c r="AR19" s="289">
        <v>1199226.1599999999</v>
      </c>
      <c r="AS19" s="289">
        <v>162978.37</v>
      </c>
      <c r="AT19" s="289">
        <v>147465.74</v>
      </c>
      <c r="AU19" s="289">
        <v>335193.71999999997</v>
      </c>
      <c r="AV19" s="289">
        <v>0</v>
      </c>
      <c r="AW19" s="289">
        <v>93490.34</v>
      </c>
      <c r="AX19" s="289">
        <v>199982.36</v>
      </c>
      <c r="AY19" s="289">
        <v>218799.02</v>
      </c>
      <c r="AZ19" s="289">
        <v>263178.21000000002</v>
      </c>
      <c r="BA19" s="289">
        <v>1171964.3600000001</v>
      </c>
      <c r="BB19" s="289">
        <v>42981.91</v>
      </c>
      <c r="BC19" s="289">
        <v>41455.69</v>
      </c>
      <c r="BD19" s="289">
        <v>0</v>
      </c>
      <c r="BE19" s="289">
        <v>84053</v>
      </c>
      <c r="BF19" s="289">
        <v>547042.30000000005</v>
      </c>
      <c r="BG19" s="289">
        <v>340733.39</v>
      </c>
      <c r="BH19" s="289">
        <v>0</v>
      </c>
      <c r="BI19" s="289">
        <v>0</v>
      </c>
      <c r="BJ19" s="289">
        <v>0</v>
      </c>
      <c r="BK19" s="289">
        <v>0</v>
      </c>
      <c r="BL19" s="289">
        <v>0</v>
      </c>
      <c r="BM19" s="289">
        <v>0</v>
      </c>
      <c r="BN19" s="289">
        <v>0</v>
      </c>
      <c r="BO19" s="289">
        <v>0</v>
      </c>
      <c r="BP19" s="289">
        <v>0</v>
      </c>
      <c r="BQ19" s="289">
        <v>2185733.2999999998</v>
      </c>
      <c r="BR19" s="289">
        <v>2082427.45</v>
      </c>
      <c r="BS19" s="289">
        <v>2185733.2999999998</v>
      </c>
      <c r="BT19" s="289">
        <v>2082427.45</v>
      </c>
      <c r="BU19" s="289">
        <v>0</v>
      </c>
      <c r="BV19" s="289">
        <v>0</v>
      </c>
      <c r="BW19" s="289">
        <v>540838.40000000002</v>
      </c>
      <c r="BX19" s="289">
        <v>0</v>
      </c>
      <c r="BY19" s="289">
        <v>0</v>
      </c>
      <c r="BZ19" s="289">
        <v>0</v>
      </c>
      <c r="CA19" s="289">
        <v>0</v>
      </c>
      <c r="CB19" s="289">
        <v>0</v>
      </c>
      <c r="CC19" s="289">
        <v>0</v>
      </c>
      <c r="CD19" s="289">
        <v>0</v>
      </c>
      <c r="CE19" s="289">
        <v>0</v>
      </c>
      <c r="CF19" s="289">
        <v>0</v>
      </c>
      <c r="CG19" s="289">
        <v>0</v>
      </c>
      <c r="CH19" s="289">
        <v>20000</v>
      </c>
      <c r="CI19" s="289">
        <v>0</v>
      </c>
      <c r="CJ19" s="289">
        <v>0</v>
      </c>
      <c r="CK19" s="289">
        <v>0</v>
      </c>
      <c r="CL19" s="289">
        <v>0</v>
      </c>
      <c r="CM19" s="289">
        <v>232</v>
      </c>
      <c r="CN19" s="289">
        <v>0</v>
      </c>
      <c r="CO19" s="289">
        <v>0</v>
      </c>
      <c r="CP19" s="289">
        <v>0</v>
      </c>
      <c r="CQ19" s="289">
        <v>0</v>
      </c>
      <c r="CR19" s="289">
        <v>0</v>
      </c>
      <c r="CS19" s="289">
        <v>0</v>
      </c>
      <c r="CT19" s="289">
        <v>137440.79</v>
      </c>
      <c r="CU19" s="289">
        <v>0</v>
      </c>
      <c r="CV19" s="289">
        <v>0</v>
      </c>
      <c r="CW19" s="289">
        <v>0</v>
      </c>
      <c r="CX19" s="289">
        <v>13943.8</v>
      </c>
      <c r="CY19" s="289">
        <v>0</v>
      </c>
      <c r="CZ19" s="289">
        <v>0</v>
      </c>
      <c r="DA19" s="289">
        <v>0</v>
      </c>
      <c r="DB19" s="289">
        <v>0</v>
      </c>
      <c r="DC19" s="289">
        <v>0</v>
      </c>
      <c r="DD19" s="289">
        <v>0</v>
      </c>
      <c r="DE19" s="289">
        <v>0</v>
      </c>
      <c r="DF19" s="289">
        <v>0</v>
      </c>
      <c r="DG19" s="289">
        <v>0</v>
      </c>
      <c r="DH19" s="289">
        <v>0</v>
      </c>
      <c r="DI19" s="289">
        <v>23545.02</v>
      </c>
      <c r="DJ19" s="289">
        <v>0</v>
      </c>
      <c r="DK19" s="289">
        <v>0</v>
      </c>
      <c r="DL19" s="289">
        <v>5352.66</v>
      </c>
      <c r="DM19" s="289">
        <v>38572.629999999997</v>
      </c>
      <c r="DN19" s="289">
        <v>0</v>
      </c>
      <c r="DO19" s="289">
        <v>0</v>
      </c>
      <c r="DP19" s="289">
        <v>2162.1799999999998</v>
      </c>
      <c r="DQ19" s="289">
        <v>0</v>
      </c>
      <c r="DR19" s="289">
        <v>0</v>
      </c>
      <c r="DS19" s="289">
        <v>0</v>
      </c>
      <c r="DT19" s="289">
        <v>909</v>
      </c>
      <c r="DU19" s="289">
        <v>0</v>
      </c>
      <c r="DV19" s="289">
        <v>641913.5</v>
      </c>
      <c r="DW19" s="289">
        <v>0</v>
      </c>
      <c r="DX19" s="289">
        <v>0</v>
      </c>
      <c r="DY19" s="289">
        <v>0</v>
      </c>
      <c r="DZ19" s="289">
        <v>0</v>
      </c>
      <c r="EA19" s="289">
        <v>0</v>
      </c>
      <c r="EB19" s="289">
        <v>0</v>
      </c>
      <c r="EC19" s="289">
        <v>0</v>
      </c>
      <c r="ED19" s="289">
        <v>0</v>
      </c>
      <c r="EE19" s="289">
        <v>0</v>
      </c>
      <c r="EF19" s="289">
        <v>0</v>
      </c>
      <c r="EG19" s="289">
        <v>0</v>
      </c>
      <c r="EH19" s="289">
        <v>0</v>
      </c>
      <c r="EI19" s="289">
        <v>0</v>
      </c>
      <c r="EJ19" s="289">
        <v>0</v>
      </c>
      <c r="EK19" s="289">
        <v>0</v>
      </c>
      <c r="EL19" s="289">
        <v>0</v>
      </c>
      <c r="EM19" s="289">
        <v>0</v>
      </c>
      <c r="EN19" s="289">
        <v>0</v>
      </c>
      <c r="EO19" s="289">
        <v>0</v>
      </c>
      <c r="EP19" s="289">
        <v>0</v>
      </c>
      <c r="EQ19" s="289">
        <v>0</v>
      </c>
      <c r="ER19" s="289">
        <v>0</v>
      </c>
      <c r="ES19" s="289">
        <v>0</v>
      </c>
      <c r="ET19" s="289">
        <v>0</v>
      </c>
      <c r="EU19" s="289">
        <v>0</v>
      </c>
      <c r="EV19" s="289">
        <v>0</v>
      </c>
      <c r="EW19" s="289">
        <v>239035.92</v>
      </c>
      <c r="EX19" s="289">
        <v>239035.92</v>
      </c>
      <c r="EY19" s="289">
        <v>0</v>
      </c>
      <c r="EZ19" s="289">
        <v>0</v>
      </c>
      <c r="FA19" s="289">
        <v>0</v>
      </c>
      <c r="FB19" s="289">
        <v>0</v>
      </c>
      <c r="FC19" s="289">
        <v>0</v>
      </c>
      <c r="FD19" s="289">
        <v>0</v>
      </c>
      <c r="FE19" s="289">
        <v>0</v>
      </c>
      <c r="FF19" s="289">
        <v>0</v>
      </c>
      <c r="FG19" s="289">
        <v>0</v>
      </c>
      <c r="FH19" s="289">
        <v>0</v>
      </c>
      <c r="FI19" s="289">
        <v>0</v>
      </c>
      <c r="FJ19" s="289">
        <v>0</v>
      </c>
      <c r="FK19" s="289">
        <v>0</v>
      </c>
    </row>
    <row r="20" spans="1:167" x14ac:dyDescent="0.15">
      <c r="A20" s="287">
        <v>203</v>
      </c>
      <c r="B20" s="287" t="s">
        <v>471</v>
      </c>
      <c r="C20" s="289">
        <v>0</v>
      </c>
      <c r="D20" s="289">
        <v>2338000</v>
      </c>
      <c r="E20" s="289">
        <v>0</v>
      </c>
      <c r="F20" s="289">
        <v>12307.78</v>
      </c>
      <c r="G20" s="289">
        <v>25754.7</v>
      </c>
      <c r="H20" s="289">
        <v>9619.61</v>
      </c>
      <c r="I20" s="289">
        <v>30622.16</v>
      </c>
      <c r="J20" s="289">
        <v>0</v>
      </c>
      <c r="K20" s="289">
        <v>815936</v>
      </c>
      <c r="L20" s="289">
        <v>0</v>
      </c>
      <c r="M20" s="289">
        <v>0</v>
      </c>
      <c r="N20" s="289">
        <v>0</v>
      </c>
      <c r="O20" s="289">
        <v>0</v>
      </c>
      <c r="P20" s="289">
        <v>30099.47</v>
      </c>
      <c r="Q20" s="289">
        <v>0</v>
      </c>
      <c r="R20" s="289">
        <v>0</v>
      </c>
      <c r="S20" s="289">
        <v>0</v>
      </c>
      <c r="T20" s="289">
        <v>343.79</v>
      </c>
      <c r="U20" s="289">
        <v>81266.679999999993</v>
      </c>
      <c r="V20" s="289">
        <v>5779017</v>
      </c>
      <c r="W20" s="289">
        <v>10016.33</v>
      </c>
      <c r="X20" s="289">
        <v>0</v>
      </c>
      <c r="Y20" s="289">
        <v>179039.22</v>
      </c>
      <c r="Z20" s="289">
        <v>2169.3200000000002</v>
      </c>
      <c r="AA20" s="289">
        <v>240347.77</v>
      </c>
      <c r="AB20" s="289">
        <v>0</v>
      </c>
      <c r="AC20" s="289">
        <v>0</v>
      </c>
      <c r="AD20" s="289">
        <v>33106.32</v>
      </c>
      <c r="AE20" s="289">
        <v>138994.17000000001</v>
      </c>
      <c r="AF20" s="289">
        <v>0</v>
      </c>
      <c r="AG20" s="289">
        <v>0</v>
      </c>
      <c r="AH20" s="289">
        <v>27192.240000000002</v>
      </c>
      <c r="AI20" s="289">
        <v>0</v>
      </c>
      <c r="AJ20" s="289">
        <v>0</v>
      </c>
      <c r="AK20" s="289">
        <v>0</v>
      </c>
      <c r="AL20" s="289">
        <v>0</v>
      </c>
      <c r="AM20" s="289">
        <v>13847.85</v>
      </c>
      <c r="AN20" s="289">
        <v>13952.39</v>
      </c>
      <c r="AO20" s="289">
        <v>0</v>
      </c>
      <c r="AP20" s="289">
        <v>8804.06</v>
      </c>
      <c r="AQ20" s="289">
        <v>2304436.62</v>
      </c>
      <c r="AR20" s="289">
        <v>1487246.84</v>
      </c>
      <c r="AS20" s="289">
        <v>506904.12</v>
      </c>
      <c r="AT20" s="289">
        <v>200497.95</v>
      </c>
      <c r="AU20" s="289">
        <v>229506.64</v>
      </c>
      <c r="AV20" s="289">
        <v>310</v>
      </c>
      <c r="AW20" s="289">
        <v>223045.37</v>
      </c>
      <c r="AX20" s="289">
        <v>225724.16</v>
      </c>
      <c r="AY20" s="289">
        <v>250231.18</v>
      </c>
      <c r="AZ20" s="289">
        <v>366471.33</v>
      </c>
      <c r="BA20" s="289">
        <v>2423041.56</v>
      </c>
      <c r="BB20" s="289">
        <v>105754.78</v>
      </c>
      <c r="BC20" s="289">
        <v>88331.38</v>
      </c>
      <c r="BD20" s="289">
        <v>0</v>
      </c>
      <c r="BE20" s="289">
        <v>9345.76</v>
      </c>
      <c r="BF20" s="289">
        <v>758812.84</v>
      </c>
      <c r="BG20" s="289">
        <v>564389.56999999995</v>
      </c>
      <c r="BH20" s="289">
        <v>30564.37</v>
      </c>
      <c r="BI20" s="289">
        <v>0</v>
      </c>
      <c r="BJ20" s="289">
        <v>0</v>
      </c>
      <c r="BK20" s="289">
        <v>0</v>
      </c>
      <c r="BL20" s="289">
        <v>0</v>
      </c>
      <c r="BM20" s="289">
        <v>0</v>
      </c>
      <c r="BN20" s="289">
        <v>0</v>
      </c>
      <c r="BO20" s="289">
        <v>0</v>
      </c>
      <c r="BP20" s="289">
        <v>0</v>
      </c>
      <c r="BQ20" s="289">
        <v>2790008.51</v>
      </c>
      <c r="BR20" s="289">
        <v>2805830.9</v>
      </c>
      <c r="BS20" s="289">
        <v>2790008.51</v>
      </c>
      <c r="BT20" s="289">
        <v>2805830.9</v>
      </c>
      <c r="BU20" s="289">
        <v>0</v>
      </c>
      <c r="BV20" s="289">
        <v>0</v>
      </c>
      <c r="BW20" s="289">
        <v>599330.34</v>
      </c>
      <c r="BX20" s="289">
        <v>0</v>
      </c>
      <c r="BY20" s="289">
        <v>0</v>
      </c>
      <c r="BZ20" s="289">
        <v>0</v>
      </c>
      <c r="CA20" s="289">
        <v>0</v>
      </c>
      <c r="CB20" s="289">
        <v>0</v>
      </c>
      <c r="CC20" s="289">
        <v>0</v>
      </c>
      <c r="CD20" s="289">
        <v>0</v>
      </c>
      <c r="CE20" s="289">
        <v>30238.12</v>
      </c>
      <c r="CF20" s="289">
        <v>0</v>
      </c>
      <c r="CG20" s="289">
        <v>0</v>
      </c>
      <c r="CH20" s="289">
        <v>50142.2</v>
      </c>
      <c r="CI20" s="289">
        <v>0</v>
      </c>
      <c r="CJ20" s="289">
        <v>0</v>
      </c>
      <c r="CK20" s="289">
        <v>0</v>
      </c>
      <c r="CL20" s="289">
        <v>0</v>
      </c>
      <c r="CM20" s="289">
        <v>228121</v>
      </c>
      <c r="CN20" s="289">
        <v>26232</v>
      </c>
      <c r="CO20" s="289">
        <v>0</v>
      </c>
      <c r="CP20" s="289">
        <v>0</v>
      </c>
      <c r="CQ20" s="289">
        <v>0</v>
      </c>
      <c r="CR20" s="289">
        <v>57.57</v>
      </c>
      <c r="CS20" s="289">
        <v>7538</v>
      </c>
      <c r="CT20" s="289">
        <v>195552.48</v>
      </c>
      <c r="CU20" s="289">
        <v>0</v>
      </c>
      <c r="CV20" s="289">
        <v>0</v>
      </c>
      <c r="CW20" s="289">
        <v>0</v>
      </c>
      <c r="CX20" s="289">
        <v>103412.53</v>
      </c>
      <c r="CY20" s="289">
        <v>0</v>
      </c>
      <c r="CZ20" s="289">
        <v>0</v>
      </c>
      <c r="DA20" s="289">
        <v>0</v>
      </c>
      <c r="DB20" s="289">
        <v>0</v>
      </c>
      <c r="DC20" s="289">
        <v>0</v>
      </c>
      <c r="DD20" s="289">
        <v>0</v>
      </c>
      <c r="DE20" s="289">
        <v>0</v>
      </c>
      <c r="DF20" s="289">
        <v>0</v>
      </c>
      <c r="DG20" s="289">
        <v>0</v>
      </c>
      <c r="DH20" s="289">
        <v>0</v>
      </c>
      <c r="DI20" s="289">
        <v>798813.12</v>
      </c>
      <c r="DJ20" s="289">
        <v>0</v>
      </c>
      <c r="DK20" s="289">
        <v>0</v>
      </c>
      <c r="DL20" s="289">
        <v>239495.21</v>
      </c>
      <c r="DM20" s="289">
        <v>96401.35</v>
      </c>
      <c r="DN20" s="289">
        <v>0</v>
      </c>
      <c r="DO20" s="289">
        <v>0</v>
      </c>
      <c r="DP20" s="289">
        <v>9845.01</v>
      </c>
      <c r="DQ20" s="289">
        <v>5063.68</v>
      </c>
      <c r="DR20" s="289">
        <v>0</v>
      </c>
      <c r="DS20" s="289">
        <v>0</v>
      </c>
      <c r="DT20" s="289">
        <v>0</v>
      </c>
      <c r="DU20" s="289">
        <v>0</v>
      </c>
      <c r="DV20" s="289">
        <v>71260.09</v>
      </c>
      <c r="DW20" s="289">
        <v>19745.78</v>
      </c>
      <c r="DX20" s="289">
        <v>170715.34</v>
      </c>
      <c r="DY20" s="289">
        <v>178109.72</v>
      </c>
      <c r="DZ20" s="289">
        <v>233828.24</v>
      </c>
      <c r="EA20" s="289">
        <v>226433.86</v>
      </c>
      <c r="EB20" s="289">
        <v>0</v>
      </c>
      <c r="EC20" s="289">
        <v>0</v>
      </c>
      <c r="ED20" s="289">
        <v>150924.75</v>
      </c>
      <c r="EE20" s="289">
        <v>25812.25</v>
      </c>
      <c r="EF20" s="289">
        <v>531482.5</v>
      </c>
      <c r="EG20" s="289">
        <v>587112.5</v>
      </c>
      <c r="EH20" s="289">
        <v>0</v>
      </c>
      <c r="EI20" s="289">
        <v>0</v>
      </c>
      <c r="EJ20" s="289">
        <v>0</v>
      </c>
      <c r="EK20" s="289">
        <v>69482.5</v>
      </c>
      <c r="EL20" s="289">
        <v>0</v>
      </c>
      <c r="EM20" s="289">
        <v>1020000</v>
      </c>
      <c r="EN20" s="289">
        <v>401002.71</v>
      </c>
      <c r="EO20" s="289">
        <v>492840.43</v>
      </c>
      <c r="EP20" s="289">
        <v>91837.72</v>
      </c>
      <c r="EQ20" s="289">
        <v>0</v>
      </c>
      <c r="ER20" s="289">
        <v>0</v>
      </c>
      <c r="ES20" s="289">
        <v>0</v>
      </c>
      <c r="ET20" s="289">
        <v>0</v>
      </c>
      <c r="EU20" s="289">
        <v>59114.73</v>
      </c>
      <c r="EV20" s="289">
        <v>94149.98</v>
      </c>
      <c r="EW20" s="289">
        <v>339119.92</v>
      </c>
      <c r="EX20" s="289">
        <v>304084.67</v>
      </c>
      <c r="EY20" s="289">
        <v>0</v>
      </c>
      <c r="EZ20" s="289">
        <v>4770.7700000000004</v>
      </c>
      <c r="FA20" s="289">
        <v>5053.08</v>
      </c>
      <c r="FB20" s="289">
        <v>20528.25</v>
      </c>
      <c r="FC20" s="289">
        <v>0</v>
      </c>
      <c r="FD20" s="289">
        <v>20245.939999999999</v>
      </c>
      <c r="FE20" s="289">
        <v>0</v>
      </c>
      <c r="FF20" s="289">
        <v>0</v>
      </c>
      <c r="FG20" s="289">
        <v>0</v>
      </c>
      <c r="FH20" s="289">
        <v>23679</v>
      </c>
      <c r="FI20" s="289">
        <v>21229</v>
      </c>
      <c r="FJ20" s="289">
        <v>2450</v>
      </c>
      <c r="FK20" s="289">
        <v>0</v>
      </c>
    </row>
    <row r="21" spans="1:167" x14ac:dyDescent="0.15">
      <c r="A21" s="287">
        <v>217</v>
      </c>
      <c r="B21" s="287" t="s">
        <v>472</v>
      </c>
      <c r="C21" s="289">
        <v>0</v>
      </c>
      <c r="D21" s="289">
        <v>3313085</v>
      </c>
      <c r="E21" s="289">
        <v>0</v>
      </c>
      <c r="F21" s="289">
        <v>126.28</v>
      </c>
      <c r="G21" s="289">
        <v>23011.09</v>
      </c>
      <c r="H21" s="289">
        <v>3902.45</v>
      </c>
      <c r="I21" s="289">
        <v>41725.269999999997</v>
      </c>
      <c r="J21" s="289">
        <v>0</v>
      </c>
      <c r="K21" s="289">
        <v>568020.26</v>
      </c>
      <c r="L21" s="289">
        <v>0</v>
      </c>
      <c r="M21" s="289">
        <v>0</v>
      </c>
      <c r="N21" s="289">
        <v>0</v>
      </c>
      <c r="O21" s="289">
        <v>0</v>
      </c>
      <c r="P21" s="289">
        <v>72896</v>
      </c>
      <c r="Q21" s="289">
        <v>0</v>
      </c>
      <c r="R21" s="289">
        <v>0</v>
      </c>
      <c r="S21" s="289">
        <v>13209.38</v>
      </c>
      <c r="T21" s="289">
        <v>0</v>
      </c>
      <c r="U21" s="289">
        <v>65117.09</v>
      </c>
      <c r="V21" s="289">
        <v>3632990</v>
      </c>
      <c r="W21" s="289">
        <v>6102.66</v>
      </c>
      <c r="X21" s="289">
        <v>0</v>
      </c>
      <c r="Y21" s="289">
        <v>161135.29</v>
      </c>
      <c r="Z21" s="289">
        <v>1172.5999999999999</v>
      </c>
      <c r="AA21" s="289">
        <v>366398.86</v>
      </c>
      <c r="AB21" s="289">
        <v>0</v>
      </c>
      <c r="AC21" s="289">
        <v>0</v>
      </c>
      <c r="AD21" s="289">
        <v>61048.41</v>
      </c>
      <c r="AE21" s="289">
        <v>374322.41</v>
      </c>
      <c r="AF21" s="289">
        <v>0</v>
      </c>
      <c r="AG21" s="289">
        <v>0</v>
      </c>
      <c r="AH21" s="289">
        <v>6000</v>
      </c>
      <c r="AI21" s="289">
        <v>0</v>
      </c>
      <c r="AJ21" s="289">
        <v>0</v>
      </c>
      <c r="AK21" s="289">
        <v>0</v>
      </c>
      <c r="AL21" s="289">
        <v>0</v>
      </c>
      <c r="AM21" s="289">
        <v>10300</v>
      </c>
      <c r="AN21" s="289">
        <v>640.57000000000005</v>
      </c>
      <c r="AO21" s="289">
        <v>52</v>
      </c>
      <c r="AP21" s="289">
        <v>422.5</v>
      </c>
      <c r="AQ21" s="289">
        <v>1997992.17</v>
      </c>
      <c r="AR21" s="289">
        <v>1380090.33</v>
      </c>
      <c r="AS21" s="289">
        <v>344248.78</v>
      </c>
      <c r="AT21" s="289">
        <v>264272.05</v>
      </c>
      <c r="AU21" s="289">
        <v>179321.16</v>
      </c>
      <c r="AV21" s="289">
        <v>0</v>
      </c>
      <c r="AW21" s="289">
        <v>205713.79</v>
      </c>
      <c r="AX21" s="289">
        <v>417193.72</v>
      </c>
      <c r="AY21" s="289">
        <v>248898.23</v>
      </c>
      <c r="AZ21" s="289">
        <v>468301.33</v>
      </c>
      <c r="BA21" s="289">
        <v>1588970.23</v>
      </c>
      <c r="BB21" s="289">
        <v>274255.78000000003</v>
      </c>
      <c r="BC21" s="289">
        <v>125711.44</v>
      </c>
      <c r="BD21" s="289">
        <v>19814.169999999998</v>
      </c>
      <c r="BE21" s="289">
        <v>3851.06</v>
      </c>
      <c r="BF21" s="289">
        <v>759708.15</v>
      </c>
      <c r="BG21" s="289">
        <v>401347.69</v>
      </c>
      <c r="BH21" s="289">
        <v>0</v>
      </c>
      <c r="BI21" s="289">
        <v>0</v>
      </c>
      <c r="BJ21" s="289">
        <v>0</v>
      </c>
      <c r="BK21" s="289">
        <v>0</v>
      </c>
      <c r="BL21" s="289">
        <v>0</v>
      </c>
      <c r="BM21" s="289">
        <v>0</v>
      </c>
      <c r="BN21" s="289">
        <v>0</v>
      </c>
      <c r="BO21" s="289">
        <v>0</v>
      </c>
      <c r="BP21" s="289">
        <v>0</v>
      </c>
      <c r="BQ21" s="289">
        <v>697619.16</v>
      </c>
      <c r="BR21" s="289">
        <v>739607.2</v>
      </c>
      <c r="BS21" s="289">
        <v>697619.16</v>
      </c>
      <c r="BT21" s="289">
        <v>739607.2</v>
      </c>
      <c r="BU21" s="289">
        <v>0</v>
      </c>
      <c r="BV21" s="289">
        <v>0</v>
      </c>
      <c r="BW21" s="289">
        <v>524132.96</v>
      </c>
      <c r="BX21" s="289">
        <v>0</v>
      </c>
      <c r="BY21" s="289">
        <v>0</v>
      </c>
      <c r="BZ21" s="289">
        <v>0</v>
      </c>
      <c r="CA21" s="289">
        <v>0</v>
      </c>
      <c r="CB21" s="289">
        <v>29157.14</v>
      </c>
      <c r="CC21" s="289">
        <v>1275.4100000000001</v>
      </c>
      <c r="CD21" s="289">
        <v>0</v>
      </c>
      <c r="CE21" s="289">
        <v>0</v>
      </c>
      <c r="CF21" s="289">
        <v>0</v>
      </c>
      <c r="CG21" s="289">
        <v>0</v>
      </c>
      <c r="CH21" s="289">
        <v>146</v>
      </c>
      <c r="CI21" s="289">
        <v>0</v>
      </c>
      <c r="CJ21" s="289">
        <v>0</v>
      </c>
      <c r="CK21" s="289">
        <v>46880.44</v>
      </c>
      <c r="CL21" s="289">
        <v>0</v>
      </c>
      <c r="CM21" s="289">
        <v>177063</v>
      </c>
      <c r="CN21" s="289">
        <v>0</v>
      </c>
      <c r="CO21" s="289">
        <v>0</v>
      </c>
      <c r="CP21" s="289">
        <v>0</v>
      </c>
      <c r="CQ21" s="289">
        <v>0</v>
      </c>
      <c r="CR21" s="289">
        <v>0</v>
      </c>
      <c r="CS21" s="289">
        <v>0</v>
      </c>
      <c r="CT21" s="289">
        <v>202370.92</v>
      </c>
      <c r="CU21" s="289">
        <v>0</v>
      </c>
      <c r="CV21" s="289">
        <v>0</v>
      </c>
      <c r="CW21" s="289">
        <v>0</v>
      </c>
      <c r="CX21" s="289">
        <v>0</v>
      </c>
      <c r="CY21" s="289">
        <v>0</v>
      </c>
      <c r="CZ21" s="289">
        <v>0</v>
      </c>
      <c r="DA21" s="289">
        <v>0</v>
      </c>
      <c r="DB21" s="289">
        <v>0</v>
      </c>
      <c r="DC21" s="289">
        <v>0</v>
      </c>
      <c r="DD21" s="289">
        <v>0</v>
      </c>
      <c r="DE21" s="289">
        <v>0</v>
      </c>
      <c r="DF21" s="289">
        <v>0</v>
      </c>
      <c r="DG21" s="289">
        <v>0</v>
      </c>
      <c r="DH21" s="289">
        <v>0</v>
      </c>
      <c r="DI21" s="289">
        <v>781964.91</v>
      </c>
      <c r="DJ21" s="289">
        <v>0</v>
      </c>
      <c r="DK21" s="289">
        <v>0</v>
      </c>
      <c r="DL21" s="289">
        <v>94196.38</v>
      </c>
      <c r="DM21" s="289">
        <v>52508.65</v>
      </c>
      <c r="DN21" s="289">
        <v>0</v>
      </c>
      <c r="DO21" s="289">
        <v>0</v>
      </c>
      <c r="DP21" s="289">
        <v>17100.93</v>
      </c>
      <c r="DQ21" s="289">
        <v>0</v>
      </c>
      <c r="DR21" s="289">
        <v>0</v>
      </c>
      <c r="DS21" s="289">
        <v>0</v>
      </c>
      <c r="DT21" s="289">
        <v>0</v>
      </c>
      <c r="DU21" s="289">
        <v>0</v>
      </c>
      <c r="DV21" s="289">
        <v>35255</v>
      </c>
      <c r="DW21" s="289">
        <v>0</v>
      </c>
      <c r="DX21" s="289">
        <v>0</v>
      </c>
      <c r="DY21" s="289">
        <v>0</v>
      </c>
      <c r="DZ21" s="289">
        <v>0</v>
      </c>
      <c r="EA21" s="289">
        <v>0</v>
      </c>
      <c r="EB21" s="289">
        <v>0</v>
      </c>
      <c r="EC21" s="289">
        <v>0</v>
      </c>
      <c r="ED21" s="289">
        <v>176524.17</v>
      </c>
      <c r="EE21" s="289">
        <v>194911.67</v>
      </c>
      <c r="EF21" s="289">
        <v>458826.5</v>
      </c>
      <c r="EG21" s="289">
        <v>420551</v>
      </c>
      <c r="EH21" s="289">
        <v>0</v>
      </c>
      <c r="EI21" s="289">
        <v>0</v>
      </c>
      <c r="EJ21" s="289">
        <v>0</v>
      </c>
      <c r="EK21" s="289">
        <v>19888</v>
      </c>
      <c r="EL21" s="289">
        <v>0</v>
      </c>
      <c r="EM21" s="289">
        <v>6887000</v>
      </c>
      <c r="EN21" s="289">
        <v>289471.44</v>
      </c>
      <c r="EO21" s="289">
        <v>429152.86</v>
      </c>
      <c r="EP21" s="289">
        <v>189299.32</v>
      </c>
      <c r="EQ21" s="289">
        <v>0</v>
      </c>
      <c r="ER21" s="289">
        <v>49617.9</v>
      </c>
      <c r="ES21" s="289">
        <v>0</v>
      </c>
      <c r="ET21" s="289">
        <v>0</v>
      </c>
      <c r="EU21" s="289">
        <v>0</v>
      </c>
      <c r="EV21" s="289">
        <v>0</v>
      </c>
      <c r="EW21" s="289">
        <v>382591.37</v>
      </c>
      <c r="EX21" s="289">
        <v>382591.37</v>
      </c>
      <c r="EY21" s="289">
        <v>0</v>
      </c>
      <c r="EZ21" s="289">
        <v>46602.06</v>
      </c>
      <c r="FA21" s="289">
        <v>78183.98</v>
      </c>
      <c r="FB21" s="289">
        <v>139808.01</v>
      </c>
      <c r="FC21" s="289">
        <v>45542.8</v>
      </c>
      <c r="FD21" s="289">
        <v>62683.29</v>
      </c>
      <c r="FE21" s="289">
        <v>0</v>
      </c>
      <c r="FF21" s="289">
        <v>0</v>
      </c>
      <c r="FG21" s="289">
        <v>0</v>
      </c>
      <c r="FH21" s="289">
        <v>105188.11</v>
      </c>
      <c r="FI21" s="289">
        <v>0</v>
      </c>
      <c r="FJ21" s="289">
        <v>67899.509999999995</v>
      </c>
      <c r="FK21" s="289">
        <v>37288.6</v>
      </c>
    </row>
    <row r="22" spans="1:167" x14ac:dyDescent="0.15">
      <c r="A22" s="287">
        <v>231</v>
      </c>
      <c r="B22" s="287" t="s">
        <v>473</v>
      </c>
      <c r="C22" s="289">
        <v>0</v>
      </c>
      <c r="D22" s="289">
        <v>3453088.94</v>
      </c>
      <c r="E22" s="289">
        <v>0</v>
      </c>
      <c r="F22" s="289">
        <v>2585.19</v>
      </c>
      <c r="G22" s="289">
        <v>70560.23</v>
      </c>
      <c r="H22" s="289">
        <v>17043.27</v>
      </c>
      <c r="I22" s="289">
        <v>108793.37</v>
      </c>
      <c r="J22" s="289">
        <v>0</v>
      </c>
      <c r="K22" s="289">
        <v>928051</v>
      </c>
      <c r="L22" s="289">
        <v>0</v>
      </c>
      <c r="M22" s="289">
        <v>7408.99</v>
      </c>
      <c r="N22" s="289">
        <v>0</v>
      </c>
      <c r="O22" s="289">
        <v>0</v>
      </c>
      <c r="P22" s="289">
        <v>19778.91</v>
      </c>
      <c r="Q22" s="289">
        <v>0</v>
      </c>
      <c r="R22" s="289">
        <v>5415.75</v>
      </c>
      <c r="S22" s="289">
        <v>0</v>
      </c>
      <c r="T22" s="289">
        <v>230</v>
      </c>
      <c r="U22" s="289">
        <v>121122.84</v>
      </c>
      <c r="V22" s="289">
        <v>11514945</v>
      </c>
      <c r="W22" s="289">
        <v>26386.54</v>
      </c>
      <c r="X22" s="289">
        <v>0</v>
      </c>
      <c r="Y22" s="289">
        <v>0</v>
      </c>
      <c r="Z22" s="289">
        <v>3003.74</v>
      </c>
      <c r="AA22" s="289">
        <v>418244.23</v>
      </c>
      <c r="AB22" s="289">
        <v>0</v>
      </c>
      <c r="AC22" s="289">
        <v>0</v>
      </c>
      <c r="AD22" s="289">
        <v>22718.42</v>
      </c>
      <c r="AE22" s="289">
        <v>95226.82</v>
      </c>
      <c r="AF22" s="289">
        <v>0</v>
      </c>
      <c r="AG22" s="289">
        <v>0</v>
      </c>
      <c r="AH22" s="289">
        <v>13069.24</v>
      </c>
      <c r="AI22" s="289">
        <v>0</v>
      </c>
      <c r="AJ22" s="289">
        <v>0</v>
      </c>
      <c r="AK22" s="289">
        <v>45753.64</v>
      </c>
      <c r="AL22" s="289">
        <v>0</v>
      </c>
      <c r="AM22" s="289">
        <v>4062.96</v>
      </c>
      <c r="AN22" s="289">
        <v>44945.59</v>
      </c>
      <c r="AO22" s="289">
        <v>0</v>
      </c>
      <c r="AP22" s="289">
        <v>26887.84</v>
      </c>
      <c r="AQ22" s="289">
        <v>3942164.38</v>
      </c>
      <c r="AR22" s="289">
        <v>3352190.08</v>
      </c>
      <c r="AS22" s="289">
        <v>401830.02</v>
      </c>
      <c r="AT22" s="289">
        <v>528286.93000000005</v>
      </c>
      <c r="AU22" s="289">
        <v>418362.24</v>
      </c>
      <c r="AV22" s="289">
        <v>40759.360000000001</v>
      </c>
      <c r="AW22" s="289">
        <v>697048.96</v>
      </c>
      <c r="AX22" s="289">
        <v>835685.92</v>
      </c>
      <c r="AY22" s="289">
        <v>360045.92</v>
      </c>
      <c r="AZ22" s="289">
        <v>789947.45</v>
      </c>
      <c r="BA22" s="289">
        <v>2663573.58</v>
      </c>
      <c r="BB22" s="289">
        <v>43931.57</v>
      </c>
      <c r="BC22" s="289">
        <v>176965.89</v>
      </c>
      <c r="BD22" s="289">
        <v>116978.24000000001</v>
      </c>
      <c r="BE22" s="289">
        <v>52607.360000000001</v>
      </c>
      <c r="BF22" s="289">
        <v>1758450.29</v>
      </c>
      <c r="BG22" s="289">
        <v>954383.22</v>
      </c>
      <c r="BH22" s="289">
        <v>0</v>
      </c>
      <c r="BI22" s="289">
        <v>0</v>
      </c>
      <c r="BJ22" s="289">
        <v>0</v>
      </c>
      <c r="BK22" s="289">
        <v>0</v>
      </c>
      <c r="BL22" s="289">
        <v>0</v>
      </c>
      <c r="BM22" s="289">
        <v>0</v>
      </c>
      <c r="BN22" s="289">
        <v>0</v>
      </c>
      <c r="BO22" s="289">
        <v>0</v>
      </c>
      <c r="BP22" s="289">
        <v>0</v>
      </c>
      <c r="BQ22" s="289">
        <v>4119848.57</v>
      </c>
      <c r="BR22" s="289">
        <v>3935959.67</v>
      </c>
      <c r="BS22" s="289">
        <v>4119848.57</v>
      </c>
      <c r="BT22" s="289">
        <v>3935959.67</v>
      </c>
      <c r="BU22" s="289">
        <v>0</v>
      </c>
      <c r="BV22" s="289">
        <v>0</v>
      </c>
      <c r="BW22" s="289">
        <v>1714523.29</v>
      </c>
      <c r="BX22" s="289">
        <v>0</v>
      </c>
      <c r="BY22" s="289">
        <v>0</v>
      </c>
      <c r="BZ22" s="289">
        <v>0</v>
      </c>
      <c r="CA22" s="289">
        <v>0</v>
      </c>
      <c r="CB22" s="289">
        <v>25299.42</v>
      </c>
      <c r="CC22" s="289">
        <v>12041.17</v>
      </c>
      <c r="CD22" s="289">
        <v>0</v>
      </c>
      <c r="CE22" s="289">
        <v>0</v>
      </c>
      <c r="CF22" s="289">
        <v>0</v>
      </c>
      <c r="CG22" s="289">
        <v>0</v>
      </c>
      <c r="CH22" s="289">
        <v>9167</v>
      </c>
      <c r="CI22" s="289">
        <v>0</v>
      </c>
      <c r="CJ22" s="289">
        <v>0</v>
      </c>
      <c r="CK22" s="289">
        <v>0</v>
      </c>
      <c r="CL22" s="289">
        <v>0</v>
      </c>
      <c r="CM22" s="289">
        <v>510168</v>
      </c>
      <c r="CN22" s="289">
        <v>0</v>
      </c>
      <c r="CO22" s="289">
        <v>0</v>
      </c>
      <c r="CP22" s="289">
        <v>0</v>
      </c>
      <c r="CQ22" s="289">
        <v>0</v>
      </c>
      <c r="CR22" s="289">
        <v>345.42</v>
      </c>
      <c r="CS22" s="289">
        <v>0</v>
      </c>
      <c r="CT22" s="289">
        <v>321253.43</v>
      </c>
      <c r="CU22" s="289">
        <v>0</v>
      </c>
      <c r="CV22" s="289">
        <v>0</v>
      </c>
      <c r="CW22" s="289">
        <v>0</v>
      </c>
      <c r="CX22" s="289">
        <v>41193.620000000003</v>
      </c>
      <c r="CY22" s="289">
        <v>0</v>
      </c>
      <c r="CZ22" s="289">
        <v>0</v>
      </c>
      <c r="DA22" s="289">
        <v>0</v>
      </c>
      <c r="DB22" s="289">
        <v>0</v>
      </c>
      <c r="DC22" s="289">
        <v>0</v>
      </c>
      <c r="DD22" s="289">
        <v>0</v>
      </c>
      <c r="DE22" s="289">
        <v>0</v>
      </c>
      <c r="DF22" s="289">
        <v>0</v>
      </c>
      <c r="DG22" s="289">
        <v>0</v>
      </c>
      <c r="DH22" s="289">
        <v>0</v>
      </c>
      <c r="DI22" s="289">
        <v>1916685.1</v>
      </c>
      <c r="DJ22" s="289">
        <v>0</v>
      </c>
      <c r="DK22" s="289">
        <v>0</v>
      </c>
      <c r="DL22" s="289">
        <v>303574.24</v>
      </c>
      <c r="DM22" s="289">
        <v>169145.98</v>
      </c>
      <c r="DN22" s="289">
        <v>0</v>
      </c>
      <c r="DO22" s="289">
        <v>0</v>
      </c>
      <c r="DP22" s="289">
        <v>64566.879999999997</v>
      </c>
      <c r="DQ22" s="289">
        <v>0</v>
      </c>
      <c r="DR22" s="289">
        <v>0</v>
      </c>
      <c r="DS22" s="289">
        <v>0</v>
      </c>
      <c r="DT22" s="289">
        <v>0</v>
      </c>
      <c r="DU22" s="289">
        <v>0</v>
      </c>
      <c r="DV22" s="289">
        <v>180019.15</v>
      </c>
      <c r="DW22" s="289">
        <v>0</v>
      </c>
      <c r="DX22" s="289">
        <v>75131.649999999994</v>
      </c>
      <c r="DY22" s="289">
        <v>91584.09</v>
      </c>
      <c r="DZ22" s="289">
        <v>54556.13</v>
      </c>
      <c r="EA22" s="289">
        <v>25913.69</v>
      </c>
      <c r="EB22" s="289">
        <v>12190</v>
      </c>
      <c r="EC22" s="289">
        <v>0</v>
      </c>
      <c r="ED22" s="289">
        <v>807056.58</v>
      </c>
      <c r="EE22" s="289">
        <v>517151.07</v>
      </c>
      <c r="EF22" s="289">
        <v>2987935</v>
      </c>
      <c r="EG22" s="289">
        <v>3277840.51</v>
      </c>
      <c r="EH22" s="289">
        <v>0</v>
      </c>
      <c r="EI22" s="289">
        <v>0</v>
      </c>
      <c r="EJ22" s="289">
        <v>0</v>
      </c>
      <c r="EK22" s="289">
        <v>0</v>
      </c>
      <c r="EL22" s="289">
        <v>0</v>
      </c>
      <c r="EM22" s="289">
        <v>25862532.43</v>
      </c>
      <c r="EN22" s="289">
        <v>3549822.86</v>
      </c>
      <c r="EO22" s="289">
        <v>10044.89</v>
      </c>
      <c r="EP22" s="289">
        <v>62914.32</v>
      </c>
      <c r="EQ22" s="289">
        <v>0</v>
      </c>
      <c r="ER22" s="289">
        <v>3602692.29</v>
      </c>
      <c r="ES22" s="289">
        <v>0</v>
      </c>
      <c r="ET22" s="289">
        <v>0</v>
      </c>
      <c r="EU22" s="289">
        <v>44094.99</v>
      </c>
      <c r="EV22" s="289">
        <v>48454.57</v>
      </c>
      <c r="EW22" s="289">
        <v>739433.11</v>
      </c>
      <c r="EX22" s="289">
        <v>735073.53</v>
      </c>
      <c r="EY22" s="289">
        <v>0</v>
      </c>
      <c r="EZ22" s="289">
        <v>159410.21</v>
      </c>
      <c r="FA22" s="289">
        <v>206711.57</v>
      </c>
      <c r="FB22" s="289">
        <v>742037.73</v>
      </c>
      <c r="FC22" s="289">
        <v>20880</v>
      </c>
      <c r="FD22" s="289">
        <v>673856.37</v>
      </c>
      <c r="FE22" s="289">
        <v>0</v>
      </c>
      <c r="FF22" s="289">
        <v>0</v>
      </c>
      <c r="FG22" s="289">
        <v>0</v>
      </c>
      <c r="FH22" s="289">
        <v>0</v>
      </c>
      <c r="FI22" s="289">
        <v>0</v>
      </c>
      <c r="FJ22" s="289">
        <v>0</v>
      </c>
      <c r="FK22" s="289">
        <v>0</v>
      </c>
    </row>
    <row r="23" spans="1:167" x14ac:dyDescent="0.15">
      <c r="A23" s="287">
        <v>238</v>
      </c>
      <c r="B23" s="287" t="s">
        <v>474</v>
      </c>
      <c r="C23" s="289">
        <v>0</v>
      </c>
      <c r="D23" s="289">
        <v>8977275.9700000007</v>
      </c>
      <c r="E23" s="289">
        <v>0</v>
      </c>
      <c r="F23" s="289">
        <v>4656.95</v>
      </c>
      <c r="G23" s="289">
        <v>18185</v>
      </c>
      <c r="H23" s="289">
        <v>11235.84</v>
      </c>
      <c r="I23" s="289">
        <v>137250.74</v>
      </c>
      <c r="J23" s="289">
        <v>0</v>
      </c>
      <c r="K23" s="289">
        <v>501663.56</v>
      </c>
      <c r="L23" s="289">
        <v>0</v>
      </c>
      <c r="M23" s="289">
        <v>0</v>
      </c>
      <c r="N23" s="289">
        <v>0</v>
      </c>
      <c r="O23" s="289">
        <v>0</v>
      </c>
      <c r="P23" s="289">
        <v>3673.68</v>
      </c>
      <c r="Q23" s="289">
        <v>0</v>
      </c>
      <c r="R23" s="289">
        <v>0</v>
      </c>
      <c r="S23" s="289">
        <v>0</v>
      </c>
      <c r="T23" s="289">
        <v>5527</v>
      </c>
      <c r="U23" s="289">
        <v>110280.41</v>
      </c>
      <c r="V23" s="289">
        <v>1626101</v>
      </c>
      <c r="W23" s="289">
        <v>46430.66</v>
      </c>
      <c r="X23" s="289">
        <v>0</v>
      </c>
      <c r="Y23" s="289">
        <v>328984.56</v>
      </c>
      <c r="Z23" s="289">
        <v>0</v>
      </c>
      <c r="AA23" s="289">
        <v>281440.03000000003</v>
      </c>
      <c r="AB23" s="289">
        <v>0</v>
      </c>
      <c r="AC23" s="289">
        <v>51237.81</v>
      </c>
      <c r="AD23" s="289">
        <v>154840.95000000001</v>
      </c>
      <c r="AE23" s="289">
        <v>179048.06</v>
      </c>
      <c r="AF23" s="289">
        <v>0</v>
      </c>
      <c r="AG23" s="289">
        <v>0</v>
      </c>
      <c r="AH23" s="289">
        <v>26354.560000000001</v>
      </c>
      <c r="AI23" s="289">
        <v>283348</v>
      </c>
      <c r="AJ23" s="289">
        <v>0</v>
      </c>
      <c r="AK23" s="289">
        <v>8433.0499999999993</v>
      </c>
      <c r="AL23" s="289">
        <v>285363.5</v>
      </c>
      <c r="AM23" s="289">
        <v>0</v>
      </c>
      <c r="AN23" s="289">
        <v>56597.13</v>
      </c>
      <c r="AO23" s="289">
        <v>0</v>
      </c>
      <c r="AP23" s="289">
        <v>43944.71</v>
      </c>
      <c r="AQ23" s="289">
        <v>2252597.7999999998</v>
      </c>
      <c r="AR23" s="289">
        <v>2359110.87</v>
      </c>
      <c r="AS23" s="289">
        <v>237059.11</v>
      </c>
      <c r="AT23" s="289">
        <v>607851.06999999995</v>
      </c>
      <c r="AU23" s="289">
        <v>262259.02</v>
      </c>
      <c r="AV23" s="289">
        <v>38871.730000000003</v>
      </c>
      <c r="AW23" s="289">
        <v>414719.44</v>
      </c>
      <c r="AX23" s="289">
        <v>713371.45</v>
      </c>
      <c r="AY23" s="289">
        <v>336741.1</v>
      </c>
      <c r="AZ23" s="289">
        <v>733433.93</v>
      </c>
      <c r="BA23" s="289">
        <v>3196914.15</v>
      </c>
      <c r="BB23" s="289">
        <v>24740.19</v>
      </c>
      <c r="BC23" s="289">
        <v>149055.24</v>
      </c>
      <c r="BD23" s="289">
        <v>30</v>
      </c>
      <c r="BE23" s="289">
        <v>32838.57</v>
      </c>
      <c r="BF23" s="289">
        <v>997908.56</v>
      </c>
      <c r="BG23" s="289">
        <v>1069949.28</v>
      </c>
      <c r="BH23" s="289">
        <v>0</v>
      </c>
      <c r="BI23" s="289">
        <v>100208</v>
      </c>
      <c r="BJ23" s="289">
        <v>14923</v>
      </c>
      <c r="BK23" s="289">
        <v>0</v>
      </c>
      <c r="BL23" s="289">
        <v>0</v>
      </c>
      <c r="BM23" s="289">
        <v>0</v>
      </c>
      <c r="BN23" s="289">
        <v>0</v>
      </c>
      <c r="BO23" s="289">
        <v>0</v>
      </c>
      <c r="BP23" s="289">
        <v>0</v>
      </c>
      <c r="BQ23" s="289">
        <v>3874942.51</v>
      </c>
      <c r="BR23" s="289">
        <v>3674649.17</v>
      </c>
      <c r="BS23" s="289">
        <v>3975150.51</v>
      </c>
      <c r="BT23" s="289">
        <v>3689572.17</v>
      </c>
      <c r="BU23" s="289">
        <v>0</v>
      </c>
      <c r="BV23" s="289">
        <v>0</v>
      </c>
      <c r="BW23" s="289">
        <v>996924.83</v>
      </c>
      <c r="BX23" s="289">
        <v>0</v>
      </c>
      <c r="BY23" s="289">
        <v>0</v>
      </c>
      <c r="BZ23" s="289">
        <v>0</v>
      </c>
      <c r="CA23" s="289">
        <v>0</v>
      </c>
      <c r="CB23" s="289">
        <v>0</v>
      </c>
      <c r="CC23" s="289">
        <v>41780.400000000001</v>
      </c>
      <c r="CD23" s="289">
        <v>0</v>
      </c>
      <c r="CE23" s="289">
        <v>0</v>
      </c>
      <c r="CF23" s="289">
        <v>0</v>
      </c>
      <c r="CG23" s="289">
        <v>0</v>
      </c>
      <c r="CH23" s="289">
        <v>0</v>
      </c>
      <c r="CI23" s="289">
        <v>0</v>
      </c>
      <c r="CJ23" s="289">
        <v>0</v>
      </c>
      <c r="CK23" s="289">
        <v>0</v>
      </c>
      <c r="CL23" s="289">
        <v>0</v>
      </c>
      <c r="CM23" s="289">
        <v>353844</v>
      </c>
      <c r="CN23" s="289">
        <v>0</v>
      </c>
      <c r="CO23" s="289">
        <v>0</v>
      </c>
      <c r="CP23" s="289">
        <v>0</v>
      </c>
      <c r="CQ23" s="289">
        <v>0</v>
      </c>
      <c r="CR23" s="289">
        <v>0</v>
      </c>
      <c r="CS23" s="289">
        <v>0</v>
      </c>
      <c r="CT23" s="289">
        <v>204436</v>
      </c>
      <c r="CU23" s="289">
        <v>0</v>
      </c>
      <c r="CV23" s="289">
        <v>0</v>
      </c>
      <c r="CW23" s="289">
        <v>0</v>
      </c>
      <c r="CX23" s="289">
        <v>40989.919999999998</v>
      </c>
      <c r="CY23" s="289">
        <v>0</v>
      </c>
      <c r="CZ23" s="289">
        <v>0</v>
      </c>
      <c r="DA23" s="289">
        <v>0</v>
      </c>
      <c r="DB23" s="289">
        <v>0</v>
      </c>
      <c r="DC23" s="289">
        <v>0</v>
      </c>
      <c r="DD23" s="289">
        <v>290</v>
      </c>
      <c r="DE23" s="289">
        <v>0</v>
      </c>
      <c r="DF23" s="289">
        <v>0</v>
      </c>
      <c r="DG23" s="289">
        <v>482.32</v>
      </c>
      <c r="DH23" s="289">
        <v>0</v>
      </c>
      <c r="DI23" s="289">
        <v>1340284.27</v>
      </c>
      <c r="DJ23" s="289">
        <v>0</v>
      </c>
      <c r="DK23" s="289">
        <v>0</v>
      </c>
      <c r="DL23" s="289">
        <v>78170.59</v>
      </c>
      <c r="DM23" s="289">
        <v>174894.92</v>
      </c>
      <c r="DN23" s="289">
        <v>0</v>
      </c>
      <c r="DO23" s="289">
        <v>0</v>
      </c>
      <c r="DP23" s="289">
        <v>26561.66</v>
      </c>
      <c r="DQ23" s="289">
        <v>4397.8500000000004</v>
      </c>
      <c r="DR23" s="289">
        <v>0</v>
      </c>
      <c r="DS23" s="289">
        <v>0</v>
      </c>
      <c r="DT23" s="289">
        <v>5000</v>
      </c>
      <c r="DU23" s="289">
        <v>0</v>
      </c>
      <c r="DV23" s="289">
        <v>6890.5</v>
      </c>
      <c r="DW23" s="289">
        <v>1583.04</v>
      </c>
      <c r="DX23" s="289">
        <v>26379.47</v>
      </c>
      <c r="DY23" s="289">
        <v>34166.71</v>
      </c>
      <c r="DZ23" s="289">
        <v>30106.21</v>
      </c>
      <c r="EA23" s="289">
        <v>19160</v>
      </c>
      <c r="EB23" s="289">
        <v>3158.97</v>
      </c>
      <c r="EC23" s="289">
        <v>0</v>
      </c>
      <c r="ED23" s="289">
        <v>506128.14</v>
      </c>
      <c r="EE23" s="289">
        <v>341018.58</v>
      </c>
      <c r="EF23" s="289">
        <v>1705337.88</v>
      </c>
      <c r="EG23" s="289">
        <v>1765361.88</v>
      </c>
      <c r="EH23" s="289">
        <v>0</v>
      </c>
      <c r="EI23" s="289">
        <v>0</v>
      </c>
      <c r="EJ23" s="289">
        <v>0</v>
      </c>
      <c r="EK23" s="289">
        <v>105085.56</v>
      </c>
      <c r="EL23" s="289">
        <v>0</v>
      </c>
      <c r="EM23" s="289">
        <v>16673707.76</v>
      </c>
      <c r="EN23" s="289">
        <v>16971421.77</v>
      </c>
      <c r="EO23" s="289">
        <v>4789956.91</v>
      </c>
      <c r="EP23" s="289">
        <v>96394.74</v>
      </c>
      <c r="EQ23" s="289">
        <v>0</v>
      </c>
      <c r="ER23" s="289">
        <v>12277859.6</v>
      </c>
      <c r="ES23" s="289">
        <v>0</v>
      </c>
      <c r="ET23" s="289">
        <v>0</v>
      </c>
      <c r="EU23" s="289">
        <v>212047.33</v>
      </c>
      <c r="EV23" s="289">
        <v>181325.03</v>
      </c>
      <c r="EW23" s="289">
        <v>626537.1</v>
      </c>
      <c r="EX23" s="289">
        <v>657259.4</v>
      </c>
      <c r="EY23" s="289">
        <v>0</v>
      </c>
      <c r="EZ23" s="289">
        <v>290660.36</v>
      </c>
      <c r="FA23" s="289">
        <v>291391.5</v>
      </c>
      <c r="FB23" s="289">
        <v>328808.15000000002</v>
      </c>
      <c r="FC23" s="289">
        <v>80457.070000000007</v>
      </c>
      <c r="FD23" s="289">
        <v>247619.94</v>
      </c>
      <c r="FE23" s="289">
        <v>0</v>
      </c>
      <c r="FF23" s="289">
        <v>0</v>
      </c>
      <c r="FG23" s="289">
        <v>0</v>
      </c>
      <c r="FH23" s="289">
        <v>0</v>
      </c>
      <c r="FI23" s="289">
        <v>0</v>
      </c>
      <c r="FJ23" s="289">
        <v>0</v>
      </c>
      <c r="FK23" s="289">
        <v>0</v>
      </c>
    </row>
    <row r="24" spans="1:167" x14ac:dyDescent="0.15">
      <c r="A24" s="287">
        <v>245</v>
      </c>
      <c r="B24" s="287" t="s">
        <v>475</v>
      </c>
      <c r="C24" s="289">
        <v>0</v>
      </c>
      <c r="D24" s="289">
        <v>2359897.89</v>
      </c>
      <c r="E24" s="289">
        <v>1964.63</v>
      </c>
      <c r="F24" s="289">
        <v>37251.61</v>
      </c>
      <c r="G24" s="289">
        <v>24441.75</v>
      </c>
      <c r="H24" s="289">
        <v>727.43</v>
      </c>
      <c r="I24" s="289">
        <v>12229.67</v>
      </c>
      <c r="J24" s="289">
        <v>0</v>
      </c>
      <c r="K24" s="289">
        <v>491996.41</v>
      </c>
      <c r="L24" s="289">
        <v>0</v>
      </c>
      <c r="M24" s="289">
        <v>0</v>
      </c>
      <c r="N24" s="289">
        <v>0</v>
      </c>
      <c r="O24" s="289">
        <v>0</v>
      </c>
      <c r="P24" s="289">
        <v>6920.71</v>
      </c>
      <c r="Q24" s="289">
        <v>0</v>
      </c>
      <c r="R24" s="289">
        <v>0</v>
      </c>
      <c r="S24" s="289">
        <v>0</v>
      </c>
      <c r="T24" s="289">
        <v>0</v>
      </c>
      <c r="U24" s="289">
        <v>43685.45</v>
      </c>
      <c r="V24" s="289">
        <v>3858552</v>
      </c>
      <c r="W24" s="289">
        <v>5840</v>
      </c>
      <c r="X24" s="289">
        <v>0</v>
      </c>
      <c r="Y24" s="289">
        <v>0</v>
      </c>
      <c r="Z24" s="289">
        <v>0</v>
      </c>
      <c r="AA24" s="289">
        <v>321365</v>
      </c>
      <c r="AB24" s="289">
        <v>0</v>
      </c>
      <c r="AC24" s="289">
        <v>0</v>
      </c>
      <c r="AD24" s="289">
        <v>24706.25</v>
      </c>
      <c r="AE24" s="289">
        <v>93561</v>
      </c>
      <c r="AF24" s="289">
        <v>0</v>
      </c>
      <c r="AG24" s="289">
        <v>0</v>
      </c>
      <c r="AH24" s="289">
        <v>13261.82</v>
      </c>
      <c r="AI24" s="289">
        <v>31041</v>
      </c>
      <c r="AJ24" s="289">
        <v>0</v>
      </c>
      <c r="AK24" s="289">
        <v>0</v>
      </c>
      <c r="AL24" s="289">
        <v>0</v>
      </c>
      <c r="AM24" s="289">
        <v>7231</v>
      </c>
      <c r="AN24" s="289">
        <v>2916.41</v>
      </c>
      <c r="AO24" s="289">
        <v>0</v>
      </c>
      <c r="AP24" s="289">
        <v>1100.8</v>
      </c>
      <c r="AQ24" s="289">
        <v>1207158.8799999999</v>
      </c>
      <c r="AR24" s="289">
        <v>1408114.02</v>
      </c>
      <c r="AS24" s="289">
        <v>302443.89</v>
      </c>
      <c r="AT24" s="289">
        <v>188971.32</v>
      </c>
      <c r="AU24" s="289">
        <v>226953.04</v>
      </c>
      <c r="AV24" s="289">
        <v>5256.98</v>
      </c>
      <c r="AW24" s="289">
        <v>215233.58</v>
      </c>
      <c r="AX24" s="289">
        <v>513500.87</v>
      </c>
      <c r="AY24" s="289">
        <v>262450.77</v>
      </c>
      <c r="AZ24" s="289">
        <v>350069.51</v>
      </c>
      <c r="BA24" s="289">
        <v>1145095.8799999999</v>
      </c>
      <c r="BB24" s="289">
        <v>55749.62</v>
      </c>
      <c r="BC24" s="289">
        <v>66631.259999999995</v>
      </c>
      <c r="BD24" s="289">
        <v>7194.73</v>
      </c>
      <c r="BE24" s="289">
        <v>8494.32</v>
      </c>
      <c r="BF24" s="289">
        <v>598558.43999999994</v>
      </c>
      <c r="BG24" s="289">
        <v>755129.52</v>
      </c>
      <c r="BH24" s="289">
        <v>1569.54</v>
      </c>
      <c r="BI24" s="289">
        <v>0</v>
      </c>
      <c r="BJ24" s="289">
        <v>0</v>
      </c>
      <c r="BK24" s="289">
        <v>0</v>
      </c>
      <c r="BL24" s="289">
        <v>0</v>
      </c>
      <c r="BM24" s="289">
        <v>0</v>
      </c>
      <c r="BN24" s="289">
        <v>0</v>
      </c>
      <c r="BO24" s="289">
        <v>0</v>
      </c>
      <c r="BP24" s="289">
        <v>0</v>
      </c>
      <c r="BQ24" s="289">
        <v>999266.1</v>
      </c>
      <c r="BR24" s="289">
        <v>1019380.76</v>
      </c>
      <c r="BS24" s="289">
        <v>999266.1</v>
      </c>
      <c r="BT24" s="289">
        <v>1019380.76</v>
      </c>
      <c r="BU24" s="289">
        <v>0</v>
      </c>
      <c r="BV24" s="289">
        <v>0</v>
      </c>
      <c r="BW24" s="289">
        <v>580813.68999999994</v>
      </c>
      <c r="BX24" s="289">
        <v>0</v>
      </c>
      <c r="BY24" s="289">
        <v>0</v>
      </c>
      <c r="BZ24" s="289">
        <v>0</v>
      </c>
      <c r="CA24" s="289">
        <v>511.53</v>
      </c>
      <c r="CB24" s="289">
        <v>0</v>
      </c>
      <c r="CC24" s="289">
        <v>0</v>
      </c>
      <c r="CD24" s="289">
        <v>0</v>
      </c>
      <c r="CE24" s="289">
        <v>0</v>
      </c>
      <c r="CF24" s="289">
        <v>0</v>
      </c>
      <c r="CG24" s="289">
        <v>0</v>
      </c>
      <c r="CH24" s="289">
        <v>0</v>
      </c>
      <c r="CI24" s="289">
        <v>0</v>
      </c>
      <c r="CJ24" s="289">
        <v>0</v>
      </c>
      <c r="CK24" s="289">
        <v>0</v>
      </c>
      <c r="CL24" s="289">
        <v>0</v>
      </c>
      <c r="CM24" s="289">
        <v>190575</v>
      </c>
      <c r="CN24" s="289">
        <v>0</v>
      </c>
      <c r="CO24" s="289">
        <v>0</v>
      </c>
      <c r="CP24" s="289">
        <v>0</v>
      </c>
      <c r="CQ24" s="289">
        <v>0</v>
      </c>
      <c r="CR24" s="289">
        <v>172.71</v>
      </c>
      <c r="CS24" s="289">
        <v>0</v>
      </c>
      <c r="CT24" s="289">
        <v>64637.17</v>
      </c>
      <c r="CU24" s="289">
        <v>0</v>
      </c>
      <c r="CV24" s="289">
        <v>0</v>
      </c>
      <c r="CW24" s="289">
        <v>0</v>
      </c>
      <c r="CX24" s="289">
        <v>17217.150000000001</v>
      </c>
      <c r="CY24" s="289">
        <v>0</v>
      </c>
      <c r="CZ24" s="289">
        <v>0</v>
      </c>
      <c r="DA24" s="289">
        <v>0</v>
      </c>
      <c r="DB24" s="289">
        <v>0</v>
      </c>
      <c r="DC24" s="289">
        <v>0</v>
      </c>
      <c r="DD24" s="289">
        <v>0</v>
      </c>
      <c r="DE24" s="289">
        <v>0</v>
      </c>
      <c r="DF24" s="289">
        <v>0</v>
      </c>
      <c r="DG24" s="289">
        <v>0</v>
      </c>
      <c r="DH24" s="289">
        <v>0</v>
      </c>
      <c r="DI24" s="289">
        <v>637430.18999999994</v>
      </c>
      <c r="DJ24" s="289">
        <v>0</v>
      </c>
      <c r="DK24" s="289">
        <v>0</v>
      </c>
      <c r="DL24" s="289">
        <v>116139</v>
      </c>
      <c r="DM24" s="289">
        <v>16493.419999999998</v>
      </c>
      <c r="DN24" s="289">
        <v>0</v>
      </c>
      <c r="DO24" s="289">
        <v>0</v>
      </c>
      <c r="DP24" s="289">
        <v>24805.32</v>
      </c>
      <c r="DQ24" s="289">
        <v>0</v>
      </c>
      <c r="DR24" s="289">
        <v>0</v>
      </c>
      <c r="DS24" s="289">
        <v>0</v>
      </c>
      <c r="DT24" s="289">
        <v>0</v>
      </c>
      <c r="DU24" s="289">
        <v>0</v>
      </c>
      <c r="DV24" s="289">
        <v>59059.32</v>
      </c>
      <c r="DW24" s="289">
        <v>0</v>
      </c>
      <c r="DX24" s="289">
        <v>46023.97</v>
      </c>
      <c r="DY24" s="289">
        <v>64510.21</v>
      </c>
      <c r="DZ24" s="289">
        <v>20515.79</v>
      </c>
      <c r="EA24" s="289">
        <v>1004.56</v>
      </c>
      <c r="EB24" s="289">
        <v>1024.99</v>
      </c>
      <c r="EC24" s="289">
        <v>0</v>
      </c>
      <c r="ED24" s="289">
        <v>58521.86</v>
      </c>
      <c r="EE24" s="289">
        <v>50697.11</v>
      </c>
      <c r="EF24" s="289">
        <v>566220</v>
      </c>
      <c r="EG24" s="289">
        <v>574044.75</v>
      </c>
      <c r="EH24" s="289">
        <v>0</v>
      </c>
      <c r="EI24" s="289">
        <v>0</v>
      </c>
      <c r="EJ24" s="289">
        <v>0</v>
      </c>
      <c r="EK24" s="289">
        <v>0</v>
      </c>
      <c r="EL24" s="289">
        <v>0</v>
      </c>
      <c r="EM24" s="289">
        <v>3993249.25</v>
      </c>
      <c r="EN24" s="289">
        <v>0</v>
      </c>
      <c r="EO24" s="289">
        <v>0</v>
      </c>
      <c r="EP24" s="289">
        <v>0</v>
      </c>
      <c r="EQ24" s="289">
        <v>0</v>
      </c>
      <c r="ER24" s="289">
        <v>0</v>
      </c>
      <c r="ES24" s="289">
        <v>0</v>
      </c>
      <c r="ET24" s="289">
        <v>0</v>
      </c>
      <c r="EU24" s="289">
        <v>19263.34</v>
      </c>
      <c r="EV24" s="289">
        <v>22535.919999999998</v>
      </c>
      <c r="EW24" s="289">
        <v>312747.21000000002</v>
      </c>
      <c r="EX24" s="289">
        <v>309474.63</v>
      </c>
      <c r="EY24" s="289">
        <v>0</v>
      </c>
      <c r="EZ24" s="289">
        <v>0</v>
      </c>
      <c r="FA24" s="289">
        <v>0</v>
      </c>
      <c r="FB24" s="289">
        <v>0</v>
      </c>
      <c r="FC24" s="289">
        <v>0</v>
      </c>
      <c r="FD24" s="289">
        <v>0</v>
      </c>
      <c r="FE24" s="289">
        <v>0</v>
      </c>
      <c r="FF24" s="289">
        <v>0</v>
      </c>
      <c r="FG24" s="289">
        <v>0</v>
      </c>
      <c r="FH24" s="289">
        <v>0</v>
      </c>
      <c r="FI24" s="289">
        <v>0</v>
      </c>
      <c r="FJ24" s="289">
        <v>0</v>
      </c>
      <c r="FK24" s="289">
        <v>0</v>
      </c>
    </row>
    <row r="25" spans="1:167" x14ac:dyDescent="0.15">
      <c r="A25" s="287">
        <v>280</v>
      </c>
      <c r="B25" s="287" t="s">
        <v>476</v>
      </c>
      <c r="C25" s="289">
        <v>0</v>
      </c>
      <c r="D25" s="289">
        <v>11847443.470000001</v>
      </c>
      <c r="E25" s="289">
        <v>0</v>
      </c>
      <c r="F25" s="289">
        <v>24214.87</v>
      </c>
      <c r="G25" s="289">
        <v>105872.85</v>
      </c>
      <c r="H25" s="289">
        <v>4881.99</v>
      </c>
      <c r="I25" s="289">
        <v>277544.26</v>
      </c>
      <c r="J25" s="289">
        <v>0</v>
      </c>
      <c r="K25" s="289">
        <v>730562</v>
      </c>
      <c r="L25" s="289">
        <v>0</v>
      </c>
      <c r="M25" s="289">
        <v>0</v>
      </c>
      <c r="N25" s="289">
        <v>0</v>
      </c>
      <c r="O25" s="289">
        <v>0</v>
      </c>
      <c r="P25" s="289">
        <v>0</v>
      </c>
      <c r="Q25" s="289">
        <v>0</v>
      </c>
      <c r="R25" s="289">
        <v>960</v>
      </c>
      <c r="S25" s="289">
        <v>0</v>
      </c>
      <c r="T25" s="289">
        <v>4183</v>
      </c>
      <c r="U25" s="289">
        <v>168870.74</v>
      </c>
      <c r="V25" s="289">
        <v>16295645</v>
      </c>
      <c r="W25" s="289">
        <v>72853.600000000006</v>
      </c>
      <c r="X25" s="289">
        <v>0</v>
      </c>
      <c r="Y25" s="289">
        <v>0</v>
      </c>
      <c r="Z25" s="289">
        <v>65819.73</v>
      </c>
      <c r="AA25" s="289">
        <v>823928.54</v>
      </c>
      <c r="AB25" s="289">
        <v>35213.18</v>
      </c>
      <c r="AC25" s="289">
        <v>0</v>
      </c>
      <c r="AD25" s="289">
        <v>200450.11</v>
      </c>
      <c r="AE25" s="289">
        <v>542698.26</v>
      </c>
      <c r="AF25" s="289">
        <v>0</v>
      </c>
      <c r="AG25" s="289">
        <v>0</v>
      </c>
      <c r="AH25" s="289">
        <v>40430.730000000003</v>
      </c>
      <c r="AI25" s="289">
        <v>0</v>
      </c>
      <c r="AJ25" s="289">
        <v>0</v>
      </c>
      <c r="AK25" s="289">
        <v>26342.639999999999</v>
      </c>
      <c r="AL25" s="289">
        <v>520420</v>
      </c>
      <c r="AM25" s="289">
        <v>11607.59</v>
      </c>
      <c r="AN25" s="289">
        <v>119756.12</v>
      </c>
      <c r="AO25" s="289">
        <v>0</v>
      </c>
      <c r="AP25" s="289">
        <v>11524.16</v>
      </c>
      <c r="AQ25" s="289">
        <v>5466720.7400000002</v>
      </c>
      <c r="AR25" s="289">
        <v>6758046.0599999996</v>
      </c>
      <c r="AS25" s="289">
        <v>1329024.5900000001</v>
      </c>
      <c r="AT25" s="289">
        <v>933834.68</v>
      </c>
      <c r="AU25" s="289">
        <v>540915.75</v>
      </c>
      <c r="AV25" s="289">
        <v>79844.03</v>
      </c>
      <c r="AW25" s="289">
        <v>893832.48</v>
      </c>
      <c r="AX25" s="289">
        <v>1176413.8500000001</v>
      </c>
      <c r="AY25" s="289">
        <v>472930.09</v>
      </c>
      <c r="AZ25" s="289">
        <v>1807584.43</v>
      </c>
      <c r="BA25" s="289">
        <v>4526597.47</v>
      </c>
      <c r="BB25" s="289">
        <v>1625486.67</v>
      </c>
      <c r="BC25" s="289">
        <v>319010.09999999998</v>
      </c>
      <c r="BD25" s="289">
        <v>55589.63</v>
      </c>
      <c r="BE25" s="289">
        <v>502514.31</v>
      </c>
      <c r="BF25" s="289">
        <v>3882805.64</v>
      </c>
      <c r="BG25" s="289">
        <v>1195596.1100000001</v>
      </c>
      <c r="BH25" s="289">
        <v>143130.26999999999</v>
      </c>
      <c r="BI25" s="289">
        <v>0</v>
      </c>
      <c r="BJ25" s="289">
        <v>0</v>
      </c>
      <c r="BK25" s="289">
        <v>0</v>
      </c>
      <c r="BL25" s="289">
        <v>0</v>
      </c>
      <c r="BM25" s="289">
        <v>0</v>
      </c>
      <c r="BN25" s="289">
        <v>0</v>
      </c>
      <c r="BO25" s="289">
        <v>0</v>
      </c>
      <c r="BP25" s="289">
        <v>0</v>
      </c>
      <c r="BQ25" s="289">
        <v>3621393.57</v>
      </c>
      <c r="BR25" s="289">
        <v>3842739.51</v>
      </c>
      <c r="BS25" s="289">
        <v>3621393.57</v>
      </c>
      <c r="BT25" s="289">
        <v>3842739.51</v>
      </c>
      <c r="BU25" s="289">
        <v>0</v>
      </c>
      <c r="BV25" s="289">
        <v>0</v>
      </c>
      <c r="BW25" s="289">
        <v>3771440.89</v>
      </c>
      <c r="BX25" s="289">
        <v>0</v>
      </c>
      <c r="BY25" s="289">
        <v>0</v>
      </c>
      <c r="BZ25" s="289">
        <v>0</v>
      </c>
      <c r="CA25" s="289">
        <v>0</v>
      </c>
      <c r="CB25" s="289">
        <v>3349.63</v>
      </c>
      <c r="CC25" s="289">
        <v>0</v>
      </c>
      <c r="CD25" s="289">
        <v>0</v>
      </c>
      <c r="CE25" s="289">
        <v>0</v>
      </c>
      <c r="CF25" s="289">
        <v>0</v>
      </c>
      <c r="CG25" s="289">
        <v>0</v>
      </c>
      <c r="CH25" s="289">
        <v>67047.740000000005</v>
      </c>
      <c r="CI25" s="289">
        <v>0</v>
      </c>
      <c r="CJ25" s="289">
        <v>0</v>
      </c>
      <c r="CK25" s="289">
        <v>0</v>
      </c>
      <c r="CL25" s="289">
        <v>0</v>
      </c>
      <c r="CM25" s="289">
        <v>1241325</v>
      </c>
      <c r="CN25" s="289">
        <v>49339</v>
      </c>
      <c r="CO25" s="289">
        <v>0</v>
      </c>
      <c r="CP25" s="289">
        <v>0</v>
      </c>
      <c r="CQ25" s="289">
        <v>0</v>
      </c>
      <c r="CR25" s="289">
        <v>0</v>
      </c>
      <c r="CS25" s="289">
        <v>14178</v>
      </c>
      <c r="CT25" s="289">
        <v>602702.31999999995</v>
      </c>
      <c r="CU25" s="289">
        <v>0</v>
      </c>
      <c r="CV25" s="289">
        <v>0</v>
      </c>
      <c r="CW25" s="289">
        <v>0</v>
      </c>
      <c r="CX25" s="289">
        <v>121335.93</v>
      </c>
      <c r="CY25" s="289">
        <v>0</v>
      </c>
      <c r="CZ25" s="289">
        <v>0</v>
      </c>
      <c r="DA25" s="289">
        <v>0</v>
      </c>
      <c r="DB25" s="289">
        <v>0</v>
      </c>
      <c r="DC25" s="289">
        <v>71.69</v>
      </c>
      <c r="DD25" s="289">
        <v>0</v>
      </c>
      <c r="DE25" s="289">
        <v>0</v>
      </c>
      <c r="DF25" s="289">
        <v>0</v>
      </c>
      <c r="DG25" s="289">
        <v>1018.24</v>
      </c>
      <c r="DH25" s="289">
        <v>0</v>
      </c>
      <c r="DI25" s="289">
        <v>4200371.3499999996</v>
      </c>
      <c r="DJ25" s="289">
        <v>0</v>
      </c>
      <c r="DK25" s="289">
        <v>0</v>
      </c>
      <c r="DL25" s="289">
        <v>635727.56999999995</v>
      </c>
      <c r="DM25" s="289">
        <v>249339.78</v>
      </c>
      <c r="DN25" s="289">
        <v>0</v>
      </c>
      <c r="DO25" s="289">
        <v>0</v>
      </c>
      <c r="DP25" s="289">
        <v>312424.11</v>
      </c>
      <c r="DQ25" s="289">
        <v>3351.65</v>
      </c>
      <c r="DR25" s="289">
        <v>0</v>
      </c>
      <c r="DS25" s="289">
        <v>0</v>
      </c>
      <c r="DT25" s="289">
        <v>0</v>
      </c>
      <c r="DU25" s="289">
        <v>0</v>
      </c>
      <c r="DV25" s="289">
        <v>340941.78</v>
      </c>
      <c r="DW25" s="289">
        <v>127615.72</v>
      </c>
      <c r="DX25" s="289">
        <v>624286.32999999996</v>
      </c>
      <c r="DY25" s="289">
        <v>707421.38</v>
      </c>
      <c r="DZ25" s="289">
        <v>518047.46</v>
      </c>
      <c r="EA25" s="289">
        <v>395819.65</v>
      </c>
      <c r="EB25" s="289">
        <v>39092.76</v>
      </c>
      <c r="EC25" s="289">
        <v>0</v>
      </c>
      <c r="ED25" s="289">
        <v>164939.29</v>
      </c>
      <c r="EE25" s="289">
        <v>588980.79</v>
      </c>
      <c r="EF25" s="289">
        <v>1950873.26</v>
      </c>
      <c r="EG25" s="289">
        <v>1526831.76</v>
      </c>
      <c r="EH25" s="289">
        <v>0</v>
      </c>
      <c r="EI25" s="289">
        <v>0</v>
      </c>
      <c r="EJ25" s="289">
        <v>0</v>
      </c>
      <c r="EK25" s="289">
        <v>0</v>
      </c>
      <c r="EL25" s="289">
        <v>0</v>
      </c>
      <c r="EM25" s="289">
        <v>30413906.52</v>
      </c>
      <c r="EN25" s="289">
        <v>329842.3</v>
      </c>
      <c r="EO25" s="289">
        <v>19478464.16</v>
      </c>
      <c r="EP25" s="289">
        <v>20750492.329999998</v>
      </c>
      <c r="EQ25" s="289">
        <v>0</v>
      </c>
      <c r="ER25" s="289">
        <v>1601870.47</v>
      </c>
      <c r="ES25" s="289">
        <v>0</v>
      </c>
      <c r="ET25" s="289">
        <v>0</v>
      </c>
      <c r="EU25" s="289">
        <v>74616.39</v>
      </c>
      <c r="EV25" s="289">
        <v>0</v>
      </c>
      <c r="EW25" s="289">
        <v>1347902.41</v>
      </c>
      <c r="EX25" s="289">
        <v>1422518.79</v>
      </c>
      <c r="EY25" s="289">
        <v>0.01</v>
      </c>
      <c r="EZ25" s="289">
        <v>145406.66</v>
      </c>
      <c r="FA25" s="289">
        <v>187883.6</v>
      </c>
      <c r="FB25" s="289">
        <v>568475.27</v>
      </c>
      <c r="FC25" s="289">
        <v>137898.39000000001</v>
      </c>
      <c r="FD25" s="289">
        <v>388099.94</v>
      </c>
      <c r="FE25" s="289">
        <v>0</v>
      </c>
      <c r="FF25" s="289">
        <v>0</v>
      </c>
      <c r="FG25" s="289">
        <v>0</v>
      </c>
      <c r="FH25" s="289">
        <v>0</v>
      </c>
      <c r="FI25" s="289">
        <v>0</v>
      </c>
      <c r="FJ25" s="289">
        <v>0</v>
      </c>
      <c r="FK25" s="289">
        <v>0</v>
      </c>
    </row>
    <row r="26" spans="1:167" x14ac:dyDescent="0.15">
      <c r="A26" s="287">
        <v>287</v>
      </c>
      <c r="B26" s="287" t="s">
        <v>477</v>
      </c>
      <c r="C26" s="289">
        <v>0</v>
      </c>
      <c r="D26" s="289">
        <v>1804386</v>
      </c>
      <c r="E26" s="289">
        <v>5</v>
      </c>
      <c r="F26" s="289">
        <v>342</v>
      </c>
      <c r="G26" s="289">
        <v>35927.550000000003</v>
      </c>
      <c r="H26" s="289">
        <v>2575.4699999999998</v>
      </c>
      <c r="I26" s="289">
        <v>35602.85</v>
      </c>
      <c r="J26" s="289">
        <v>0</v>
      </c>
      <c r="K26" s="289">
        <v>319949</v>
      </c>
      <c r="L26" s="289">
        <v>0</v>
      </c>
      <c r="M26" s="289">
        <v>0</v>
      </c>
      <c r="N26" s="289">
        <v>0</v>
      </c>
      <c r="O26" s="289">
        <v>0</v>
      </c>
      <c r="P26" s="289">
        <v>3126.88</v>
      </c>
      <c r="Q26" s="289">
        <v>0</v>
      </c>
      <c r="R26" s="289">
        <v>0</v>
      </c>
      <c r="S26" s="289">
        <v>0</v>
      </c>
      <c r="T26" s="289">
        <v>0</v>
      </c>
      <c r="U26" s="289">
        <v>23009.72</v>
      </c>
      <c r="V26" s="289">
        <v>2729718</v>
      </c>
      <c r="W26" s="289">
        <v>6425.44</v>
      </c>
      <c r="X26" s="289">
        <v>0</v>
      </c>
      <c r="Y26" s="289">
        <v>29093.87</v>
      </c>
      <c r="Z26" s="289">
        <v>2849.73</v>
      </c>
      <c r="AA26" s="289">
        <v>269949</v>
      </c>
      <c r="AB26" s="289">
        <v>0</v>
      </c>
      <c r="AC26" s="289">
        <v>0</v>
      </c>
      <c r="AD26" s="289">
        <v>9902.36</v>
      </c>
      <c r="AE26" s="289">
        <v>17190</v>
      </c>
      <c r="AF26" s="289">
        <v>0</v>
      </c>
      <c r="AG26" s="289">
        <v>0</v>
      </c>
      <c r="AH26" s="289">
        <v>1816.73</v>
      </c>
      <c r="AI26" s="289">
        <v>38700</v>
      </c>
      <c r="AJ26" s="289">
        <v>0</v>
      </c>
      <c r="AK26" s="289">
        <v>4225</v>
      </c>
      <c r="AL26" s="289">
        <v>203960</v>
      </c>
      <c r="AM26" s="289">
        <v>0</v>
      </c>
      <c r="AN26" s="289">
        <v>33785.199999999997</v>
      </c>
      <c r="AO26" s="289">
        <v>0</v>
      </c>
      <c r="AP26" s="289">
        <v>6006.82</v>
      </c>
      <c r="AQ26" s="289">
        <v>1266543.02</v>
      </c>
      <c r="AR26" s="289">
        <v>1731665.15</v>
      </c>
      <c r="AS26" s="289">
        <v>203789.4</v>
      </c>
      <c r="AT26" s="289">
        <v>147563.18</v>
      </c>
      <c r="AU26" s="289">
        <v>149382.26</v>
      </c>
      <c r="AV26" s="289">
        <v>2842.1</v>
      </c>
      <c r="AW26" s="289">
        <v>103284.28</v>
      </c>
      <c r="AX26" s="289">
        <v>162873.56</v>
      </c>
      <c r="AY26" s="289">
        <v>252939.5</v>
      </c>
      <c r="AZ26" s="289">
        <v>179236.83</v>
      </c>
      <c r="BA26" s="289">
        <v>630648.68000000005</v>
      </c>
      <c r="BB26" s="289">
        <v>17855.990000000002</v>
      </c>
      <c r="BC26" s="289">
        <v>55586</v>
      </c>
      <c r="BD26" s="289">
        <v>52374.239999999998</v>
      </c>
      <c r="BE26" s="289">
        <v>0</v>
      </c>
      <c r="BF26" s="289">
        <v>321091.81</v>
      </c>
      <c r="BG26" s="289">
        <v>349436.32</v>
      </c>
      <c r="BH26" s="289">
        <v>0</v>
      </c>
      <c r="BI26" s="289">
        <v>0</v>
      </c>
      <c r="BJ26" s="289">
        <v>0</v>
      </c>
      <c r="BK26" s="289">
        <v>0</v>
      </c>
      <c r="BL26" s="289">
        <v>0</v>
      </c>
      <c r="BM26" s="289">
        <v>0</v>
      </c>
      <c r="BN26" s="289">
        <v>0</v>
      </c>
      <c r="BO26" s="289">
        <v>0</v>
      </c>
      <c r="BP26" s="289">
        <v>0</v>
      </c>
      <c r="BQ26" s="289">
        <v>951294.75</v>
      </c>
      <c r="BR26" s="289">
        <v>902729.05</v>
      </c>
      <c r="BS26" s="289">
        <v>951294.75</v>
      </c>
      <c r="BT26" s="289">
        <v>902729.05</v>
      </c>
      <c r="BU26" s="289">
        <v>0</v>
      </c>
      <c r="BV26" s="289">
        <v>0</v>
      </c>
      <c r="BW26" s="289">
        <v>303677.07</v>
      </c>
      <c r="BX26" s="289">
        <v>0</v>
      </c>
      <c r="BY26" s="289">
        <v>0</v>
      </c>
      <c r="BZ26" s="289">
        <v>0</v>
      </c>
      <c r="CA26" s="289">
        <v>0</v>
      </c>
      <c r="CB26" s="289">
        <v>0</v>
      </c>
      <c r="CC26" s="289">
        <v>0</v>
      </c>
      <c r="CD26" s="289">
        <v>0</v>
      </c>
      <c r="CE26" s="289">
        <v>0</v>
      </c>
      <c r="CF26" s="289">
        <v>0</v>
      </c>
      <c r="CG26" s="289">
        <v>0</v>
      </c>
      <c r="CH26" s="289">
        <v>2740.23</v>
      </c>
      <c r="CI26" s="289">
        <v>0</v>
      </c>
      <c r="CJ26" s="289">
        <v>0</v>
      </c>
      <c r="CK26" s="289">
        <v>0</v>
      </c>
      <c r="CL26" s="289">
        <v>0</v>
      </c>
      <c r="CM26" s="289">
        <v>103781</v>
      </c>
      <c r="CN26" s="289">
        <v>0</v>
      </c>
      <c r="CO26" s="289">
        <v>0</v>
      </c>
      <c r="CP26" s="289">
        <v>0</v>
      </c>
      <c r="CQ26" s="289">
        <v>0</v>
      </c>
      <c r="CR26" s="289">
        <v>172.71</v>
      </c>
      <c r="CS26" s="289">
        <v>0</v>
      </c>
      <c r="CT26" s="289">
        <v>46736.58</v>
      </c>
      <c r="CU26" s="289">
        <v>0</v>
      </c>
      <c r="CV26" s="289">
        <v>0</v>
      </c>
      <c r="CW26" s="289">
        <v>0</v>
      </c>
      <c r="CX26" s="289">
        <v>7213.51</v>
      </c>
      <c r="CY26" s="289">
        <v>0</v>
      </c>
      <c r="CZ26" s="289">
        <v>0</v>
      </c>
      <c r="DA26" s="289">
        <v>0</v>
      </c>
      <c r="DB26" s="289">
        <v>0</v>
      </c>
      <c r="DC26" s="289">
        <v>0</v>
      </c>
      <c r="DD26" s="289">
        <v>441.78</v>
      </c>
      <c r="DE26" s="289">
        <v>0</v>
      </c>
      <c r="DF26" s="289">
        <v>0</v>
      </c>
      <c r="DG26" s="289">
        <v>0</v>
      </c>
      <c r="DH26" s="289">
        <v>0</v>
      </c>
      <c r="DI26" s="289">
        <v>337004.95</v>
      </c>
      <c r="DJ26" s="289">
        <v>0</v>
      </c>
      <c r="DK26" s="289">
        <v>0</v>
      </c>
      <c r="DL26" s="289">
        <v>39433.81</v>
      </c>
      <c r="DM26" s="289">
        <v>88324.12</v>
      </c>
      <c r="DN26" s="289">
        <v>0</v>
      </c>
      <c r="DO26" s="289">
        <v>0</v>
      </c>
      <c r="DP26" s="289">
        <v>0</v>
      </c>
      <c r="DQ26" s="289">
        <v>0</v>
      </c>
      <c r="DR26" s="289">
        <v>0</v>
      </c>
      <c r="DS26" s="289">
        <v>0</v>
      </c>
      <c r="DT26" s="289">
        <v>0</v>
      </c>
      <c r="DU26" s="289">
        <v>0</v>
      </c>
      <c r="DV26" s="289">
        <v>0</v>
      </c>
      <c r="DW26" s="289">
        <v>0</v>
      </c>
      <c r="DX26" s="289">
        <v>30122.93</v>
      </c>
      <c r="DY26" s="289">
        <v>41111.33</v>
      </c>
      <c r="DZ26" s="289">
        <v>59191.5</v>
      </c>
      <c r="EA26" s="289">
        <v>45661.55</v>
      </c>
      <c r="EB26" s="289">
        <v>2541.5500000000002</v>
      </c>
      <c r="EC26" s="289">
        <v>0</v>
      </c>
      <c r="ED26" s="289">
        <v>123128.24</v>
      </c>
      <c r="EE26" s="289">
        <v>121352.02</v>
      </c>
      <c r="EF26" s="289">
        <v>136018.03</v>
      </c>
      <c r="EG26" s="289">
        <v>137794.25</v>
      </c>
      <c r="EH26" s="289">
        <v>0</v>
      </c>
      <c r="EI26" s="289">
        <v>0</v>
      </c>
      <c r="EJ26" s="289">
        <v>0</v>
      </c>
      <c r="EK26" s="289">
        <v>0</v>
      </c>
      <c r="EL26" s="289">
        <v>0</v>
      </c>
      <c r="EM26" s="289">
        <v>759323.96</v>
      </c>
      <c r="EN26" s="289">
        <v>0</v>
      </c>
      <c r="EO26" s="289">
        <v>100.02</v>
      </c>
      <c r="EP26" s="289">
        <v>100.02</v>
      </c>
      <c r="EQ26" s="289">
        <v>0</v>
      </c>
      <c r="ER26" s="289">
        <v>0</v>
      </c>
      <c r="ES26" s="289">
        <v>0</v>
      </c>
      <c r="ET26" s="289">
        <v>0</v>
      </c>
      <c r="EU26" s="289">
        <v>0</v>
      </c>
      <c r="EV26" s="289">
        <v>0</v>
      </c>
      <c r="EW26" s="289">
        <v>200373.72</v>
      </c>
      <c r="EX26" s="289">
        <v>200373.72</v>
      </c>
      <c r="EY26" s="289">
        <v>0</v>
      </c>
      <c r="EZ26" s="289">
        <v>0</v>
      </c>
      <c r="FA26" s="289">
        <v>0</v>
      </c>
      <c r="FB26" s="289">
        <v>0</v>
      </c>
      <c r="FC26" s="289">
        <v>0</v>
      </c>
      <c r="FD26" s="289">
        <v>0</v>
      </c>
      <c r="FE26" s="289">
        <v>0</v>
      </c>
      <c r="FF26" s="289">
        <v>0</v>
      </c>
      <c r="FG26" s="289">
        <v>0</v>
      </c>
      <c r="FH26" s="289">
        <v>0</v>
      </c>
      <c r="FI26" s="289">
        <v>0</v>
      </c>
      <c r="FJ26" s="289">
        <v>0</v>
      </c>
      <c r="FK26" s="289">
        <v>0</v>
      </c>
    </row>
    <row r="27" spans="1:167" x14ac:dyDescent="0.15">
      <c r="A27" s="287">
        <v>308</v>
      </c>
      <c r="B27" s="287" t="s">
        <v>478</v>
      </c>
      <c r="C27" s="289">
        <v>0</v>
      </c>
      <c r="D27" s="289">
        <v>4432643.9000000004</v>
      </c>
      <c r="E27" s="289">
        <v>0</v>
      </c>
      <c r="F27" s="289">
        <v>1152.17</v>
      </c>
      <c r="G27" s="289">
        <v>27612.05</v>
      </c>
      <c r="H27" s="289">
        <v>16400.919999999998</v>
      </c>
      <c r="I27" s="289">
        <v>42075.06</v>
      </c>
      <c r="J27" s="289">
        <v>0</v>
      </c>
      <c r="K27" s="289">
        <v>830329</v>
      </c>
      <c r="L27" s="289">
        <v>0</v>
      </c>
      <c r="M27" s="289">
        <v>0</v>
      </c>
      <c r="N27" s="289">
        <v>0</v>
      </c>
      <c r="O27" s="289">
        <v>0</v>
      </c>
      <c r="P27" s="289">
        <v>9614</v>
      </c>
      <c r="Q27" s="289">
        <v>0</v>
      </c>
      <c r="R27" s="289">
        <v>521.87</v>
      </c>
      <c r="S27" s="289">
        <v>0</v>
      </c>
      <c r="T27" s="289">
        <v>0</v>
      </c>
      <c r="U27" s="289">
        <v>151583.35999999999</v>
      </c>
      <c r="V27" s="289">
        <v>11362560</v>
      </c>
      <c r="W27" s="289">
        <v>13704.5</v>
      </c>
      <c r="X27" s="289">
        <v>0</v>
      </c>
      <c r="Y27" s="289">
        <v>396124.26</v>
      </c>
      <c r="Z27" s="289">
        <v>6223.31</v>
      </c>
      <c r="AA27" s="289">
        <v>395093.97</v>
      </c>
      <c r="AB27" s="289">
        <v>0</v>
      </c>
      <c r="AC27" s="289">
        <v>0</v>
      </c>
      <c r="AD27" s="289">
        <v>179142.41</v>
      </c>
      <c r="AE27" s="289">
        <v>328754.21000000002</v>
      </c>
      <c r="AF27" s="289">
        <v>0</v>
      </c>
      <c r="AG27" s="289">
        <v>0</v>
      </c>
      <c r="AH27" s="289">
        <v>77963.05</v>
      </c>
      <c r="AI27" s="289">
        <v>0</v>
      </c>
      <c r="AJ27" s="289">
        <v>0</v>
      </c>
      <c r="AK27" s="289">
        <v>2232</v>
      </c>
      <c r="AL27" s="289">
        <v>0</v>
      </c>
      <c r="AM27" s="289">
        <v>14242.26</v>
      </c>
      <c r="AN27" s="289">
        <v>0</v>
      </c>
      <c r="AO27" s="289">
        <v>0</v>
      </c>
      <c r="AP27" s="289">
        <v>275416.21999999997</v>
      </c>
      <c r="AQ27" s="289">
        <v>2538982.02</v>
      </c>
      <c r="AR27" s="289">
        <v>3571954.99</v>
      </c>
      <c r="AS27" s="289">
        <v>574257.31999999995</v>
      </c>
      <c r="AT27" s="289">
        <v>550550.18000000005</v>
      </c>
      <c r="AU27" s="289">
        <v>388934.85</v>
      </c>
      <c r="AV27" s="289">
        <v>455097.18</v>
      </c>
      <c r="AW27" s="289">
        <v>444971.01</v>
      </c>
      <c r="AX27" s="289">
        <v>560443.15</v>
      </c>
      <c r="AY27" s="289">
        <v>460082.4</v>
      </c>
      <c r="AZ27" s="289">
        <v>819068.2</v>
      </c>
      <c r="BA27" s="289">
        <v>3776054.88</v>
      </c>
      <c r="BB27" s="289">
        <v>642924.03</v>
      </c>
      <c r="BC27" s="289">
        <v>213206.09</v>
      </c>
      <c r="BD27" s="289">
        <v>64123.56</v>
      </c>
      <c r="BE27" s="289">
        <v>156822.9</v>
      </c>
      <c r="BF27" s="289">
        <v>1667315.9</v>
      </c>
      <c r="BG27" s="289">
        <v>1805310.02</v>
      </c>
      <c r="BH27" s="289">
        <v>0</v>
      </c>
      <c r="BI27" s="289">
        <v>0</v>
      </c>
      <c r="BJ27" s="289">
        <v>0</v>
      </c>
      <c r="BK27" s="289">
        <v>0</v>
      </c>
      <c r="BL27" s="289">
        <v>0</v>
      </c>
      <c r="BM27" s="289">
        <v>0</v>
      </c>
      <c r="BN27" s="289">
        <v>0</v>
      </c>
      <c r="BO27" s="289">
        <v>0</v>
      </c>
      <c r="BP27" s="289">
        <v>0</v>
      </c>
      <c r="BQ27" s="289">
        <v>3190643.53</v>
      </c>
      <c r="BR27" s="289">
        <v>3063933.37</v>
      </c>
      <c r="BS27" s="289">
        <v>3190643.53</v>
      </c>
      <c r="BT27" s="289">
        <v>3063933.37</v>
      </c>
      <c r="BU27" s="289">
        <v>0</v>
      </c>
      <c r="BV27" s="289">
        <v>0</v>
      </c>
      <c r="BW27" s="289">
        <v>1667315.9</v>
      </c>
      <c r="BX27" s="289">
        <v>0</v>
      </c>
      <c r="BY27" s="289">
        <v>0</v>
      </c>
      <c r="BZ27" s="289">
        <v>0</v>
      </c>
      <c r="CA27" s="289">
        <v>0</v>
      </c>
      <c r="CB27" s="289">
        <v>0</v>
      </c>
      <c r="CC27" s="289">
        <v>76879.87</v>
      </c>
      <c r="CD27" s="289">
        <v>0</v>
      </c>
      <c r="CE27" s="289">
        <v>0</v>
      </c>
      <c r="CF27" s="289">
        <v>0</v>
      </c>
      <c r="CG27" s="289">
        <v>0</v>
      </c>
      <c r="CH27" s="289">
        <v>0</v>
      </c>
      <c r="CI27" s="289">
        <v>0</v>
      </c>
      <c r="CJ27" s="289">
        <v>0</v>
      </c>
      <c r="CK27" s="289">
        <v>0</v>
      </c>
      <c r="CL27" s="289">
        <v>0</v>
      </c>
      <c r="CM27" s="289">
        <v>549884</v>
      </c>
      <c r="CN27" s="289">
        <v>0</v>
      </c>
      <c r="CO27" s="289">
        <v>0</v>
      </c>
      <c r="CP27" s="289">
        <v>0</v>
      </c>
      <c r="CQ27" s="289">
        <v>0</v>
      </c>
      <c r="CR27" s="289">
        <v>345.42</v>
      </c>
      <c r="CS27" s="289">
        <v>0</v>
      </c>
      <c r="CT27" s="289">
        <v>320889.89</v>
      </c>
      <c r="CU27" s="289">
        <v>0</v>
      </c>
      <c r="CV27" s="289">
        <v>0</v>
      </c>
      <c r="CW27" s="289">
        <v>0</v>
      </c>
      <c r="CX27" s="289">
        <v>109669.98</v>
      </c>
      <c r="CY27" s="289">
        <v>0</v>
      </c>
      <c r="CZ27" s="289">
        <v>0</v>
      </c>
      <c r="DA27" s="289">
        <v>0</v>
      </c>
      <c r="DB27" s="289">
        <v>0</v>
      </c>
      <c r="DC27" s="289">
        <v>0</v>
      </c>
      <c r="DD27" s="289">
        <v>0</v>
      </c>
      <c r="DE27" s="289">
        <v>0</v>
      </c>
      <c r="DF27" s="289">
        <v>0</v>
      </c>
      <c r="DG27" s="289">
        <v>10087.790000000001</v>
      </c>
      <c r="DH27" s="289">
        <v>0</v>
      </c>
      <c r="DI27" s="289">
        <v>2030818.75</v>
      </c>
      <c r="DJ27" s="289">
        <v>0</v>
      </c>
      <c r="DK27" s="289">
        <v>0</v>
      </c>
      <c r="DL27" s="289">
        <v>361188.19</v>
      </c>
      <c r="DM27" s="289">
        <v>167273.10999999999</v>
      </c>
      <c r="DN27" s="289">
        <v>0</v>
      </c>
      <c r="DO27" s="289">
        <v>0</v>
      </c>
      <c r="DP27" s="289">
        <v>80023.149999999994</v>
      </c>
      <c r="DQ27" s="289">
        <v>156.09</v>
      </c>
      <c r="DR27" s="289">
        <v>0</v>
      </c>
      <c r="DS27" s="289">
        <v>0</v>
      </c>
      <c r="DT27" s="289">
        <v>0</v>
      </c>
      <c r="DU27" s="289">
        <v>0</v>
      </c>
      <c r="DV27" s="289">
        <v>74773.7</v>
      </c>
      <c r="DW27" s="289">
        <v>664.28</v>
      </c>
      <c r="DX27" s="289">
        <v>1188181.67</v>
      </c>
      <c r="DY27" s="289">
        <v>1323242.42</v>
      </c>
      <c r="DZ27" s="289">
        <v>164916.60999999999</v>
      </c>
      <c r="EA27" s="289">
        <v>0</v>
      </c>
      <c r="EB27" s="289">
        <v>29855.86</v>
      </c>
      <c r="EC27" s="289">
        <v>0</v>
      </c>
      <c r="ED27" s="289">
        <v>427767.01</v>
      </c>
      <c r="EE27" s="289">
        <v>427857.57</v>
      </c>
      <c r="EF27" s="289">
        <v>410709</v>
      </c>
      <c r="EG27" s="289">
        <v>261698.44</v>
      </c>
      <c r="EH27" s="289">
        <v>0</v>
      </c>
      <c r="EI27" s="289">
        <v>0</v>
      </c>
      <c r="EJ27" s="289">
        <v>0</v>
      </c>
      <c r="EK27" s="289">
        <v>148920</v>
      </c>
      <c r="EL27" s="289">
        <v>0</v>
      </c>
      <c r="EM27" s="289">
        <v>2359434.41</v>
      </c>
      <c r="EN27" s="289">
        <v>0</v>
      </c>
      <c r="EO27" s="289">
        <v>0</v>
      </c>
      <c r="EP27" s="289">
        <v>0</v>
      </c>
      <c r="EQ27" s="289">
        <v>0</v>
      </c>
      <c r="ER27" s="289">
        <v>0</v>
      </c>
      <c r="ES27" s="289">
        <v>0</v>
      </c>
      <c r="ET27" s="289">
        <v>0</v>
      </c>
      <c r="EU27" s="289">
        <v>50086.07</v>
      </c>
      <c r="EV27" s="289">
        <v>54253.26</v>
      </c>
      <c r="EW27" s="289">
        <v>721816.41</v>
      </c>
      <c r="EX27" s="289">
        <v>717649.22</v>
      </c>
      <c r="EY27" s="289">
        <v>0</v>
      </c>
      <c r="EZ27" s="289">
        <v>20103.400000000001</v>
      </c>
      <c r="FA27" s="289">
        <v>74330.47</v>
      </c>
      <c r="FB27" s="289">
        <v>201505</v>
      </c>
      <c r="FC27" s="289">
        <v>0</v>
      </c>
      <c r="FD27" s="289">
        <v>147277.93</v>
      </c>
      <c r="FE27" s="289">
        <v>0</v>
      </c>
      <c r="FF27" s="289">
        <v>0</v>
      </c>
      <c r="FG27" s="289">
        <v>0</v>
      </c>
      <c r="FH27" s="289">
        <v>0</v>
      </c>
      <c r="FI27" s="289">
        <v>0</v>
      </c>
      <c r="FJ27" s="289">
        <v>0</v>
      </c>
      <c r="FK27" s="289">
        <v>0</v>
      </c>
    </row>
    <row r="28" spans="1:167" x14ac:dyDescent="0.15">
      <c r="A28" s="287">
        <v>315</v>
      </c>
      <c r="B28" s="287" t="s">
        <v>479</v>
      </c>
      <c r="C28" s="289">
        <v>0</v>
      </c>
      <c r="D28" s="289">
        <v>5639838</v>
      </c>
      <c r="E28" s="289">
        <v>0</v>
      </c>
      <c r="F28" s="289">
        <v>0</v>
      </c>
      <c r="G28" s="289">
        <v>8784.01</v>
      </c>
      <c r="H28" s="289">
        <v>16999.8</v>
      </c>
      <c r="I28" s="289">
        <v>29218.54</v>
      </c>
      <c r="J28" s="289">
        <v>0</v>
      </c>
      <c r="K28" s="289">
        <v>83686</v>
      </c>
      <c r="L28" s="289">
        <v>0</v>
      </c>
      <c r="M28" s="289">
        <v>0</v>
      </c>
      <c r="N28" s="289">
        <v>0</v>
      </c>
      <c r="O28" s="289">
        <v>0</v>
      </c>
      <c r="P28" s="289">
        <v>19700</v>
      </c>
      <c r="Q28" s="289">
        <v>0</v>
      </c>
      <c r="R28" s="289">
        <v>0</v>
      </c>
      <c r="S28" s="289">
        <v>0</v>
      </c>
      <c r="T28" s="289">
        <v>100</v>
      </c>
      <c r="U28" s="289">
        <v>45251.23</v>
      </c>
      <c r="V28" s="289">
        <v>203982</v>
      </c>
      <c r="W28" s="289">
        <v>35687.39</v>
      </c>
      <c r="X28" s="289">
        <v>0</v>
      </c>
      <c r="Y28" s="289">
        <v>183104.82</v>
      </c>
      <c r="Z28" s="289">
        <v>44612.12</v>
      </c>
      <c r="AA28" s="289">
        <v>367685.23</v>
      </c>
      <c r="AB28" s="289">
        <v>0</v>
      </c>
      <c r="AC28" s="289">
        <v>1913397.64</v>
      </c>
      <c r="AD28" s="289">
        <v>140767.96</v>
      </c>
      <c r="AE28" s="289">
        <v>238269.64</v>
      </c>
      <c r="AF28" s="289">
        <v>0</v>
      </c>
      <c r="AG28" s="289">
        <v>0</v>
      </c>
      <c r="AH28" s="289">
        <v>0</v>
      </c>
      <c r="AI28" s="289">
        <v>0</v>
      </c>
      <c r="AJ28" s="289">
        <v>0</v>
      </c>
      <c r="AK28" s="289">
        <v>560</v>
      </c>
      <c r="AL28" s="289">
        <v>0</v>
      </c>
      <c r="AM28" s="289">
        <v>13013.36</v>
      </c>
      <c r="AN28" s="289">
        <v>9771.27</v>
      </c>
      <c r="AO28" s="289">
        <v>0</v>
      </c>
      <c r="AP28" s="289">
        <v>982.17</v>
      </c>
      <c r="AQ28" s="289">
        <v>1446163.97</v>
      </c>
      <c r="AR28" s="289">
        <v>1539480.57</v>
      </c>
      <c r="AS28" s="289">
        <v>310021.26</v>
      </c>
      <c r="AT28" s="289">
        <v>240062.51</v>
      </c>
      <c r="AU28" s="289">
        <v>182559.76</v>
      </c>
      <c r="AV28" s="289">
        <v>0</v>
      </c>
      <c r="AW28" s="289">
        <v>337850.16</v>
      </c>
      <c r="AX28" s="289">
        <v>273106.12</v>
      </c>
      <c r="AY28" s="289">
        <v>321754.09000000003</v>
      </c>
      <c r="AZ28" s="289">
        <v>295235.09000000003</v>
      </c>
      <c r="BA28" s="289">
        <v>2090046.87</v>
      </c>
      <c r="BB28" s="289">
        <v>170890.54</v>
      </c>
      <c r="BC28" s="289">
        <v>96468.95</v>
      </c>
      <c r="BD28" s="289">
        <v>0</v>
      </c>
      <c r="BE28" s="289">
        <v>26812.67</v>
      </c>
      <c r="BF28" s="289">
        <v>1246325.8700000001</v>
      </c>
      <c r="BG28" s="289">
        <v>352186.39</v>
      </c>
      <c r="BH28" s="289">
        <v>2668.39</v>
      </c>
      <c r="BI28" s="289">
        <v>0</v>
      </c>
      <c r="BJ28" s="289">
        <v>0</v>
      </c>
      <c r="BK28" s="289">
        <v>0</v>
      </c>
      <c r="BL28" s="289">
        <v>0</v>
      </c>
      <c r="BM28" s="289">
        <v>0</v>
      </c>
      <c r="BN28" s="289">
        <v>0</v>
      </c>
      <c r="BO28" s="289">
        <v>0</v>
      </c>
      <c r="BP28" s="289">
        <v>0</v>
      </c>
      <c r="BQ28" s="289">
        <v>5371009.0899999999</v>
      </c>
      <c r="BR28" s="289">
        <v>5434787.0599999996</v>
      </c>
      <c r="BS28" s="289">
        <v>5371009.0899999999</v>
      </c>
      <c r="BT28" s="289">
        <v>5434787.0599999996</v>
      </c>
      <c r="BU28" s="289">
        <v>0</v>
      </c>
      <c r="BV28" s="289">
        <v>0</v>
      </c>
      <c r="BW28" s="289">
        <v>1113085.26</v>
      </c>
      <c r="BX28" s="289">
        <v>0</v>
      </c>
      <c r="BY28" s="289">
        <v>0</v>
      </c>
      <c r="BZ28" s="289">
        <v>0</v>
      </c>
      <c r="CA28" s="289">
        <v>0</v>
      </c>
      <c r="CB28" s="289">
        <v>10555.51</v>
      </c>
      <c r="CC28" s="289">
        <v>0</v>
      </c>
      <c r="CD28" s="289">
        <v>0</v>
      </c>
      <c r="CE28" s="289">
        <v>0</v>
      </c>
      <c r="CF28" s="289">
        <v>0</v>
      </c>
      <c r="CG28" s="289">
        <v>0</v>
      </c>
      <c r="CH28" s="289">
        <v>23298</v>
      </c>
      <c r="CI28" s="289">
        <v>0</v>
      </c>
      <c r="CJ28" s="289">
        <v>0</v>
      </c>
      <c r="CK28" s="289">
        <v>0</v>
      </c>
      <c r="CL28" s="289">
        <v>0</v>
      </c>
      <c r="CM28" s="289">
        <v>369817</v>
      </c>
      <c r="CN28" s="289">
        <v>0</v>
      </c>
      <c r="CO28" s="289">
        <v>0</v>
      </c>
      <c r="CP28" s="289">
        <v>0</v>
      </c>
      <c r="CQ28" s="289">
        <v>0</v>
      </c>
      <c r="CR28" s="289">
        <v>0</v>
      </c>
      <c r="CS28" s="289">
        <v>0</v>
      </c>
      <c r="CT28" s="289">
        <v>106762.93</v>
      </c>
      <c r="CU28" s="289">
        <v>0</v>
      </c>
      <c r="CV28" s="289">
        <v>0</v>
      </c>
      <c r="CW28" s="289">
        <v>0</v>
      </c>
      <c r="CX28" s="289">
        <v>104497.35</v>
      </c>
      <c r="CY28" s="289">
        <v>0</v>
      </c>
      <c r="CZ28" s="289">
        <v>0</v>
      </c>
      <c r="DA28" s="289">
        <v>0</v>
      </c>
      <c r="DB28" s="289">
        <v>0</v>
      </c>
      <c r="DC28" s="289">
        <v>0</v>
      </c>
      <c r="DD28" s="289">
        <v>0</v>
      </c>
      <c r="DE28" s="289">
        <v>0</v>
      </c>
      <c r="DF28" s="289">
        <v>0</v>
      </c>
      <c r="DG28" s="289">
        <v>0</v>
      </c>
      <c r="DH28" s="289">
        <v>0</v>
      </c>
      <c r="DI28" s="289">
        <v>1231659.1599999999</v>
      </c>
      <c r="DJ28" s="289">
        <v>0</v>
      </c>
      <c r="DK28" s="289">
        <v>0</v>
      </c>
      <c r="DL28" s="289">
        <v>272151.76</v>
      </c>
      <c r="DM28" s="289">
        <v>187541.47</v>
      </c>
      <c r="DN28" s="289">
        <v>0</v>
      </c>
      <c r="DO28" s="289">
        <v>0</v>
      </c>
      <c r="DP28" s="289">
        <v>35486.74</v>
      </c>
      <c r="DQ28" s="289">
        <v>1176.92</v>
      </c>
      <c r="DR28" s="289">
        <v>0</v>
      </c>
      <c r="DS28" s="289">
        <v>0</v>
      </c>
      <c r="DT28" s="289">
        <v>0</v>
      </c>
      <c r="DU28" s="289">
        <v>0</v>
      </c>
      <c r="DV28" s="289">
        <v>0</v>
      </c>
      <c r="DW28" s="289">
        <v>0</v>
      </c>
      <c r="DX28" s="289">
        <v>6030.59</v>
      </c>
      <c r="DY28" s="289">
        <v>20252.53</v>
      </c>
      <c r="DZ28" s="289">
        <v>92234.85</v>
      </c>
      <c r="EA28" s="289">
        <v>15361.36</v>
      </c>
      <c r="EB28" s="289">
        <v>62651.55</v>
      </c>
      <c r="EC28" s="289">
        <v>0</v>
      </c>
      <c r="ED28" s="289">
        <v>28687.15</v>
      </c>
      <c r="EE28" s="289">
        <v>24944.74</v>
      </c>
      <c r="EF28" s="289">
        <v>339707.59</v>
      </c>
      <c r="EG28" s="289">
        <v>343450</v>
      </c>
      <c r="EH28" s="289">
        <v>0</v>
      </c>
      <c r="EI28" s="289">
        <v>0</v>
      </c>
      <c r="EJ28" s="289">
        <v>0</v>
      </c>
      <c r="EK28" s="289">
        <v>0</v>
      </c>
      <c r="EL28" s="289">
        <v>0</v>
      </c>
      <c r="EM28" s="289">
        <v>1290000</v>
      </c>
      <c r="EN28" s="289">
        <v>160204.74</v>
      </c>
      <c r="EO28" s="289">
        <v>214208.83</v>
      </c>
      <c r="EP28" s="289">
        <v>54004.09</v>
      </c>
      <c r="EQ28" s="289">
        <v>0</v>
      </c>
      <c r="ER28" s="289">
        <v>0</v>
      </c>
      <c r="ES28" s="289">
        <v>0</v>
      </c>
      <c r="ET28" s="289">
        <v>0</v>
      </c>
      <c r="EU28" s="289">
        <v>0</v>
      </c>
      <c r="EV28" s="289">
        <v>0</v>
      </c>
      <c r="EW28" s="289">
        <v>363221.96</v>
      </c>
      <c r="EX28" s="289">
        <v>363221.96</v>
      </c>
      <c r="EY28" s="289">
        <v>0</v>
      </c>
      <c r="EZ28" s="289">
        <v>-21199.81</v>
      </c>
      <c r="FA28" s="289">
        <v>6827.5</v>
      </c>
      <c r="FB28" s="289">
        <v>70000</v>
      </c>
      <c r="FC28" s="289">
        <v>40000</v>
      </c>
      <c r="FD28" s="289">
        <v>1972.69</v>
      </c>
      <c r="FE28" s="289">
        <v>0</v>
      </c>
      <c r="FF28" s="289">
        <v>0</v>
      </c>
      <c r="FG28" s="289">
        <v>0</v>
      </c>
      <c r="FH28" s="289">
        <v>0</v>
      </c>
      <c r="FI28" s="289">
        <v>0</v>
      </c>
      <c r="FJ28" s="289">
        <v>0</v>
      </c>
      <c r="FK28" s="289">
        <v>0</v>
      </c>
    </row>
    <row r="29" spans="1:167" x14ac:dyDescent="0.15">
      <c r="A29" s="287">
        <v>336</v>
      </c>
      <c r="B29" s="287" t="s">
        <v>480</v>
      </c>
      <c r="C29" s="289">
        <v>0</v>
      </c>
      <c r="D29" s="289">
        <v>11853414.73</v>
      </c>
      <c r="E29" s="289">
        <v>0</v>
      </c>
      <c r="F29" s="289">
        <v>3321.5</v>
      </c>
      <c r="G29" s="289">
        <v>32824.699999999997</v>
      </c>
      <c r="H29" s="289">
        <v>16544.080000000002</v>
      </c>
      <c r="I29" s="289">
        <v>175834.07</v>
      </c>
      <c r="J29" s="289">
        <v>0</v>
      </c>
      <c r="K29" s="289">
        <v>864196</v>
      </c>
      <c r="L29" s="289">
        <v>0</v>
      </c>
      <c r="M29" s="289">
        <v>0</v>
      </c>
      <c r="N29" s="289">
        <v>0</v>
      </c>
      <c r="O29" s="289">
        <v>0</v>
      </c>
      <c r="P29" s="289">
        <v>15541.83</v>
      </c>
      <c r="Q29" s="289">
        <v>0</v>
      </c>
      <c r="R29" s="289">
        <v>0</v>
      </c>
      <c r="S29" s="289">
        <v>0</v>
      </c>
      <c r="T29" s="289">
        <v>0</v>
      </c>
      <c r="U29" s="289">
        <v>191960.91</v>
      </c>
      <c r="V29" s="289">
        <v>21336541</v>
      </c>
      <c r="W29" s="289">
        <v>77407.56</v>
      </c>
      <c r="X29" s="289">
        <v>0</v>
      </c>
      <c r="Y29" s="289">
        <v>671397.06</v>
      </c>
      <c r="Z29" s="289">
        <v>7434.79</v>
      </c>
      <c r="AA29" s="289">
        <v>915973.65</v>
      </c>
      <c r="AB29" s="289">
        <v>0</v>
      </c>
      <c r="AC29" s="289">
        <v>0</v>
      </c>
      <c r="AD29" s="289">
        <v>139339.06</v>
      </c>
      <c r="AE29" s="289">
        <v>473750.66</v>
      </c>
      <c r="AF29" s="289">
        <v>0</v>
      </c>
      <c r="AG29" s="289">
        <v>0</v>
      </c>
      <c r="AH29" s="289">
        <v>105639.3</v>
      </c>
      <c r="AI29" s="289">
        <v>0</v>
      </c>
      <c r="AJ29" s="289">
        <v>0</v>
      </c>
      <c r="AK29" s="289">
        <v>625</v>
      </c>
      <c r="AL29" s="289">
        <v>137940</v>
      </c>
      <c r="AM29" s="289">
        <v>65481.24</v>
      </c>
      <c r="AN29" s="289">
        <v>89382.62</v>
      </c>
      <c r="AO29" s="289">
        <v>0</v>
      </c>
      <c r="AP29" s="289">
        <v>17537.439999999999</v>
      </c>
      <c r="AQ29" s="289">
        <v>7282407.4699999997</v>
      </c>
      <c r="AR29" s="289">
        <v>6591635.5300000003</v>
      </c>
      <c r="AS29" s="289">
        <v>1293508.71</v>
      </c>
      <c r="AT29" s="289">
        <v>1120237.6000000001</v>
      </c>
      <c r="AU29" s="289">
        <v>540081.81000000006</v>
      </c>
      <c r="AV29" s="289">
        <v>882227.89</v>
      </c>
      <c r="AW29" s="289">
        <v>1557725.51</v>
      </c>
      <c r="AX29" s="289">
        <v>1283749.23</v>
      </c>
      <c r="AY29" s="289">
        <v>556329.17000000004</v>
      </c>
      <c r="AZ29" s="289">
        <v>2089974.48</v>
      </c>
      <c r="BA29" s="289">
        <v>5490528.9800000004</v>
      </c>
      <c r="BB29" s="289">
        <v>1521260.31</v>
      </c>
      <c r="BC29" s="289">
        <v>377411.08</v>
      </c>
      <c r="BD29" s="289">
        <v>432136.64</v>
      </c>
      <c r="BE29" s="289">
        <v>2632</v>
      </c>
      <c r="BF29" s="289">
        <v>4533922.6500000004</v>
      </c>
      <c r="BG29" s="289">
        <v>1370707.65</v>
      </c>
      <c r="BH29" s="289">
        <v>175.74</v>
      </c>
      <c r="BI29" s="289">
        <v>0</v>
      </c>
      <c r="BJ29" s="289">
        <v>0</v>
      </c>
      <c r="BK29" s="289">
        <v>0</v>
      </c>
      <c r="BL29" s="289">
        <v>0</v>
      </c>
      <c r="BM29" s="289">
        <v>0</v>
      </c>
      <c r="BN29" s="289">
        <v>0</v>
      </c>
      <c r="BO29" s="289">
        <v>3967718.2</v>
      </c>
      <c r="BP29" s="289">
        <v>4233152.95</v>
      </c>
      <c r="BQ29" s="289">
        <v>0</v>
      </c>
      <c r="BR29" s="289">
        <v>0</v>
      </c>
      <c r="BS29" s="289">
        <v>3967718.2</v>
      </c>
      <c r="BT29" s="289">
        <v>4233152.95</v>
      </c>
      <c r="BU29" s="289">
        <v>0</v>
      </c>
      <c r="BV29" s="289">
        <v>0</v>
      </c>
      <c r="BW29" s="289">
        <v>4533922.6500000004</v>
      </c>
      <c r="BX29" s="289">
        <v>0</v>
      </c>
      <c r="BY29" s="289">
        <v>0</v>
      </c>
      <c r="BZ29" s="289">
        <v>0</v>
      </c>
      <c r="CA29" s="289">
        <v>0</v>
      </c>
      <c r="CB29" s="289">
        <v>0</v>
      </c>
      <c r="CC29" s="289">
        <v>0</v>
      </c>
      <c r="CD29" s="289">
        <v>0</v>
      </c>
      <c r="CE29" s="289">
        <v>0</v>
      </c>
      <c r="CF29" s="289">
        <v>0</v>
      </c>
      <c r="CG29" s="289">
        <v>0</v>
      </c>
      <c r="CH29" s="289">
        <v>0</v>
      </c>
      <c r="CI29" s="289">
        <v>0</v>
      </c>
      <c r="CJ29" s="289">
        <v>0</v>
      </c>
      <c r="CK29" s="289">
        <v>0</v>
      </c>
      <c r="CL29" s="289">
        <v>0</v>
      </c>
      <c r="CM29" s="289">
        <v>1576226</v>
      </c>
      <c r="CN29" s="289">
        <v>0</v>
      </c>
      <c r="CO29" s="289">
        <v>0</v>
      </c>
      <c r="CP29" s="289">
        <v>0</v>
      </c>
      <c r="CQ29" s="289">
        <v>0</v>
      </c>
      <c r="CR29" s="289">
        <v>1890.54</v>
      </c>
      <c r="CS29" s="289">
        <v>0</v>
      </c>
      <c r="CT29" s="289">
        <v>608270.66</v>
      </c>
      <c r="CU29" s="289">
        <v>0</v>
      </c>
      <c r="CV29" s="289">
        <v>0</v>
      </c>
      <c r="CW29" s="289">
        <v>0</v>
      </c>
      <c r="CX29" s="289">
        <v>263548.59999999998</v>
      </c>
      <c r="CY29" s="289">
        <v>0</v>
      </c>
      <c r="CZ29" s="289">
        <v>0</v>
      </c>
      <c r="DA29" s="289">
        <v>0</v>
      </c>
      <c r="DB29" s="289">
        <v>0</v>
      </c>
      <c r="DC29" s="289">
        <v>0</v>
      </c>
      <c r="DD29" s="289">
        <v>0</v>
      </c>
      <c r="DE29" s="289">
        <v>0</v>
      </c>
      <c r="DF29" s="289">
        <v>0</v>
      </c>
      <c r="DG29" s="289">
        <v>0</v>
      </c>
      <c r="DH29" s="289">
        <v>0</v>
      </c>
      <c r="DI29" s="289">
        <v>4903404.47</v>
      </c>
      <c r="DJ29" s="289">
        <v>0</v>
      </c>
      <c r="DK29" s="289">
        <v>130523.63</v>
      </c>
      <c r="DL29" s="289">
        <v>761626.89</v>
      </c>
      <c r="DM29" s="289">
        <v>286435.57</v>
      </c>
      <c r="DN29" s="289">
        <v>0</v>
      </c>
      <c r="DO29" s="289">
        <v>0</v>
      </c>
      <c r="DP29" s="289">
        <v>381015.37</v>
      </c>
      <c r="DQ29" s="289">
        <v>45.97</v>
      </c>
      <c r="DR29" s="289">
        <v>0</v>
      </c>
      <c r="DS29" s="289">
        <v>481.16</v>
      </c>
      <c r="DT29" s="289">
        <v>0</v>
      </c>
      <c r="DU29" s="289">
        <v>0</v>
      </c>
      <c r="DV29" s="289">
        <v>520325.2</v>
      </c>
      <c r="DW29" s="289">
        <v>0.19</v>
      </c>
      <c r="DX29" s="289">
        <v>303697.17</v>
      </c>
      <c r="DY29" s="289">
        <v>324585.5</v>
      </c>
      <c r="DZ29" s="289">
        <v>481936.44</v>
      </c>
      <c r="EA29" s="289">
        <v>405536.51</v>
      </c>
      <c r="EB29" s="289">
        <v>55511.6</v>
      </c>
      <c r="EC29" s="289">
        <v>0</v>
      </c>
      <c r="ED29" s="289">
        <v>182190.03</v>
      </c>
      <c r="EE29" s="289">
        <v>1770738.66</v>
      </c>
      <c r="EF29" s="289">
        <v>9762129</v>
      </c>
      <c r="EG29" s="289">
        <v>943844.14</v>
      </c>
      <c r="EH29" s="289">
        <v>7229736.2300000004</v>
      </c>
      <c r="EI29" s="289">
        <v>0</v>
      </c>
      <c r="EJ29" s="289">
        <v>0</v>
      </c>
      <c r="EK29" s="289">
        <v>0</v>
      </c>
      <c r="EL29" s="289">
        <v>0</v>
      </c>
      <c r="EM29" s="289">
        <v>46668990.950000003</v>
      </c>
      <c r="EN29" s="289">
        <v>0</v>
      </c>
      <c r="EO29" s="289">
        <v>35626710.710000001</v>
      </c>
      <c r="EP29" s="289">
        <v>38975112.909999996</v>
      </c>
      <c r="EQ29" s="289">
        <v>0</v>
      </c>
      <c r="ER29" s="289">
        <v>3348402.2</v>
      </c>
      <c r="ES29" s="289">
        <v>0</v>
      </c>
      <c r="ET29" s="289">
        <v>0</v>
      </c>
      <c r="EU29" s="289">
        <v>37669.67</v>
      </c>
      <c r="EV29" s="289">
        <v>16050.32</v>
      </c>
      <c r="EW29" s="289">
        <v>1731374.53</v>
      </c>
      <c r="EX29" s="289">
        <v>1752993.88</v>
      </c>
      <c r="EY29" s="289">
        <v>0</v>
      </c>
      <c r="EZ29" s="289">
        <v>266294.3</v>
      </c>
      <c r="FA29" s="289">
        <v>107238.83</v>
      </c>
      <c r="FB29" s="289">
        <v>114509.7</v>
      </c>
      <c r="FC29" s="289">
        <v>168983.13</v>
      </c>
      <c r="FD29" s="289">
        <v>104582.04</v>
      </c>
      <c r="FE29" s="289">
        <v>0</v>
      </c>
      <c r="FF29" s="289">
        <v>0</v>
      </c>
      <c r="FG29" s="289">
        <v>0</v>
      </c>
      <c r="FH29" s="289">
        <v>0</v>
      </c>
      <c r="FI29" s="289">
        <v>0</v>
      </c>
      <c r="FJ29" s="289">
        <v>0</v>
      </c>
      <c r="FK29" s="289">
        <v>0</v>
      </c>
    </row>
    <row r="30" spans="1:167" x14ac:dyDescent="0.15">
      <c r="A30" s="287">
        <v>350</v>
      </c>
      <c r="B30" s="287" t="s">
        <v>481</v>
      </c>
      <c r="C30" s="289">
        <v>23177.05</v>
      </c>
      <c r="D30" s="289">
        <v>3876549</v>
      </c>
      <c r="E30" s="289">
        <v>0</v>
      </c>
      <c r="F30" s="289">
        <v>50</v>
      </c>
      <c r="G30" s="289">
        <v>39095.019999999997</v>
      </c>
      <c r="H30" s="289">
        <v>33342.99</v>
      </c>
      <c r="I30" s="289">
        <v>72309.67</v>
      </c>
      <c r="J30" s="289">
        <v>5199</v>
      </c>
      <c r="K30" s="289">
        <v>250514.4</v>
      </c>
      <c r="L30" s="289">
        <v>0</v>
      </c>
      <c r="M30" s="289">
        <v>0</v>
      </c>
      <c r="N30" s="289">
        <v>0</v>
      </c>
      <c r="O30" s="289">
        <v>0</v>
      </c>
      <c r="P30" s="289">
        <v>0</v>
      </c>
      <c r="Q30" s="289">
        <v>0</v>
      </c>
      <c r="R30" s="289">
        <v>0</v>
      </c>
      <c r="S30" s="289">
        <v>0</v>
      </c>
      <c r="T30" s="289">
        <v>0</v>
      </c>
      <c r="U30" s="289">
        <v>55673.3</v>
      </c>
      <c r="V30" s="289">
        <v>6363003</v>
      </c>
      <c r="W30" s="289">
        <v>11920.51</v>
      </c>
      <c r="X30" s="289">
        <v>0</v>
      </c>
      <c r="Y30" s="289">
        <v>0</v>
      </c>
      <c r="Z30" s="289">
        <v>31454.87</v>
      </c>
      <c r="AA30" s="289">
        <v>288805</v>
      </c>
      <c r="AB30" s="289">
        <v>0</v>
      </c>
      <c r="AC30" s="289">
        <v>0</v>
      </c>
      <c r="AD30" s="289">
        <v>36341.54</v>
      </c>
      <c r="AE30" s="289">
        <v>84128.74</v>
      </c>
      <c r="AF30" s="289">
        <v>0</v>
      </c>
      <c r="AG30" s="289">
        <v>0</v>
      </c>
      <c r="AH30" s="289">
        <v>0</v>
      </c>
      <c r="AI30" s="289">
        <v>0</v>
      </c>
      <c r="AJ30" s="289">
        <v>0</v>
      </c>
      <c r="AK30" s="289">
        <v>150</v>
      </c>
      <c r="AL30" s="289">
        <v>174663.5</v>
      </c>
      <c r="AM30" s="289">
        <v>18287</v>
      </c>
      <c r="AN30" s="289">
        <v>7556</v>
      </c>
      <c r="AO30" s="289">
        <v>0</v>
      </c>
      <c r="AP30" s="289">
        <v>7991.73</v>
      </c>
      <c r="AQ30" s="289">
        <v>2082047.79</v>
      </c>
      <c r="AR30" s="289">
        <v>2255349.0499999998</v>
      </c>
      <c r="AS30" s="289">
        <v>370343.84</v>
      </c>
      <c r="AT30" s="289">
        <v>255856.74</v>
      </c>
      <c r="AU30" s="289">
        <v>248856.6</v>
      </c>
      <c r="AV30" s="289">
        <v>65911.73</v>
      </c>
      <c r="AW30" s="289">
        <v>206339.39</v>
      </c>
      <c r="AX30" s="289">
        <v>677206.91</v>
      </c>
      <c r="AY30" s="289">
        <v>265072.65999999997</v>
      </c>
      <c r="AZ30" s="289">
        <v>685497.52</v>
      </c>
      <c r="BA30" s="289">
        <v>1926122.57</v>
      </c>
      <c r="BB30" s="289">
        <v>448508.94</v>
      </c>
      <c r="BC30" s="289">
        <v>69527.399999999994</v>
      </c>
      <c r="BD30" s="289">
        <v>105495.83</v>
      </c>
      <c r="BE30" s="289">
        <v>189719.73</v>
      </c>
      <c r="BF30" s="289">
        <v>838389.57</v>
      </c>
      <c r="BG30" s="289">
        <v>602088.87</v>
      </c>
      <c r="BH30" s="289">
        <v>0</v>
      </c>
      <c r="BI30" s="289">
        <v>0</v>
      </c>
      <c r="BJ30" s="289">
        <v>0</v>
      </c>
      <c r="BK30" s="289">
        <v>0</v>
      </c>
      <c r="BL30" s="289">
        <v>0</v>
      </c>
      <c r="BM30" s="289">
        <v>0</v>
      </c>
      <c r="BN30" s="289">
        <v>0</v>
      </c>
      <c r="BO30" s="289">
        <v>0</v>
      </c>
      <c r="BP30" s="289">
        <v>0</v>
      </c>
      <c r="BQ30" s="289">
        <v>1789822.14</v>
      </c>
      <c r="BR30" s="289">
        <v>1877699.32</v>
      </c>
      <c r="BS30" s="289">
        <v>1789822.14</v>
      </c>
      <c r="BT30" s="289">
        <v>1877699.32</v>
      </c>
      <c r="BU30" s="289">
        <v>0</v>
      </c>
      <c r="BV30" s="289">
        <v>0</v>
      </c>
      <c r="BW30" s="289">
        <v>838389.57</v>
      </c>
      <c r="BX30" s="289">
        <v>0</v>
      </c>
      <c r="BY30" s="289">
        <v>0</v>
      </c>
      <c r="BZ30" s="289">
        <v>0</v>
      </c>
      <c r="CA30" s="289">
        <v>1500</v>
      </c>
      <c r="CB30" s="289">
        <v>0</v>
      </c>
      <c r="CC30" s="289">
        <v>0</v>
      </c>
      <c r="CD30" s="289">
        <v>0</v>
      </c>
      <c r="CE30" s="289">
        <v>0</v>
      </c>
      <c r="CF30" s="289">
        <v>0</v>
      </c>
      <c r="CG30" s="289">
        <v>0</v>
      </c>
      <c r="CH30" s="289">
        <v>10553</v>
      </c>
      <c r="CI30" s="289">
        <v>0</v>
      </c>
      <c r="CJ30" s="289">
        <v>0</v>
      </c>
      <c r="CK30" s="289">
        <v>0</v>
      </c>
      <c r="CL30" s="289">
        <v>0</v>
      </c>
      <c r="CM30" s="289">
        <v>290012</v>
      </c>
      <c r="CN30" s="289">
        <v>0</v>
      </c>
      <c r="CO30" s="289">
        <v>0</v>
      </c>
      <c r="CP30" s="289">
        <v>0</v>
      </c>
      <c r="CQ30" s="289">
        <v>0</v>
      </c>
      <c r="CR30" s="289">
        <v>230.28</v>
      </c>
      <c r="CS30" s="289">
        <v>0</v>
      </c>
      <c r="CT30" s="289">
        <v>230709.42</v>
      </c>
      <c r="CU30" s="289">
        <v>0</v>
      </c>
      <c r="CV30" s="289">
        <v>0</v>
      </c>
      <c r="CW30" s="289">
        <v>0</v>
      </c>
      <c r="CX30" s="289">
        <v>0</v>
      </c>
      <c r="CY30" s="289">
        <v>0</v>
      </c>
      <c r="CZ30" s="289">
        <v>0</v>
      </c>
      <c r="DA30" s="289">
        <v>0</v>
      </c>
      <c r="DB30" s="289">
        <v>0</v>
      </c>
      <c r="DC30" s="289">
        <v>0</v>
      </c>
      <c r="DD30" s="289">
        <v>290</v>
      </c>
      <c r="DE30" s="289">
        <v>0</v>
      </c>
      <c r="DF30" s="289">
        <v>0</v>
      </c>
      <c r="DG30" s="289">
        <v>0</v>
      </c>
      <c r="DH30" s="289">
        <v>0</v>
      </c>
      <c r="DI30" s="289">
        <v>1110899.42</v>
      </c>
      <c r="DJ30" s="289">
        <v>0</v>
      </c>
      <c r="DK30" s="289">
        <v>0</v>
      </c>
      <c r="DL30" s="289">
        <v>164001.04999999999</v>
      </c>
      <c r="DM30" s="289">
        <v>45988.31</v>
      </c>
      <c r="DN30" s="289">
        <v>0</v>
      </c>
      <c r="DO30" s="289">
        <v>0</v>
      </c>
      <c r="DP30" s="289">
        <v>25401.279999999999</v>
      </c>
      <c r="DQ30" s="289">
        <v>0</v>
      </c>
      <c r="DR30" s="289">
        <v>0</v>
      </c>
      <c r="DS30" s="289">
        <v>0</v>
      </c>
      <c r="DT30" s="289">
        <v>9784.39</v>
      </c>
      <c r="DU30" s="289">
        <v>0</v>
      </c>
      <c r="DV30" s="289">
        <v>15609.82</v>
      </c>
      <c r="DW30" s="289">
        <v>0</v>
      </c>
      <c r="DX30" s="289">
        <v>0</v>
      </c>
      <c r="DY30" s="289">
        <v>0</v>
      </c>
      <c r="DZ30" s="289">
        <v>0</v>
      </c>
      <c r="EA30" s="289">
        <v>0</v>
      </c>
      <c r="EB30" s="289">
        <v>0</v>
      </c>
      <c r="EC30" s="289">
        <v>0</v>
      </c>
      <c r="ED30" s="289">
        <v>47812.76</v>
      </c>
      <c r="EE30" s="289">
        <v>211267.13</v>
      </c>
      <c r="EF30" s="289">
        <v>10794646.960000001</v>
      </c>
      <c r="EG30" s="289">
        <v>1124714.8799999999</v>
      </c>
      <c r="EH30" s="289">
        <v>9435335.2400000002</v>
      </c>
      <c r="EI30" s="289">
        <v>0</v>
      </c>
      <c r="EJ30" s="289">
        <v>0</v>
      </c>
      <c r="EK30" s="289">
        <v>71142.47</v>
      </c>
      <c r="EL30" s="289">
        <v>0</v>
      </c>
      <c r="EM30" s="289">
        <v>11224598.73</v>
      </c>
      <c r="EN30" s="289">
        <v>3066.94</v>
      </c>
      <c r="EO30" s="289">
        <v>8968769.6600000001</v>
      </c>
      <c r="EP30" s="289">
        <v>10037680.689999999</v>
      </c>
      <c r="EQ30" s="289">
        <v>0</v>
      </c>
      <c r="ER30" s="289">
        <v>1071977.97</v>
      </c>
      <c r="ES30" s="289">
        <v>0</v>
      </c>
      <c r="ET30" s="289">
        <v>0</v>
      </c>
      <c r="EU30" s="289">
        <v>22764.06</v>
      </c>
      <c r="EV30" s="289">
        <v>25452.82</v>
      </c>
      <c r="EW30" s="289">
        <v>436106.31</v>
      </c>
      <c r="EX30" s="289">
        <v>433417.55</v>
      </c>
      <c r="EY30" s="289">
        <v>0</v>
      </c>
      <c r="EZ30" s="289">
        <v>20251.04</v>
      </c>
      <c r="FA30" s="289">
        <v>22165.25</v>
      </c>
      <c r="FB30" s="289">
        <v>99505.4</v>
      </c>
      <c r="FC30" s="289">
        <v>28839.96</v>
      </c>
      <c r="FD30" s="289">
        <v>68751.23</v>
      </c>
      <c r="FE30" s="289">
        <v>0</v>
      </c>
      <c r="FF30" s="289">
        <v>0</v>
      </c>
      <c r="FG30" s="289">
        <v>0</v>
      </c>
      <c r="FH30" s="289">
        <v>149245.76999999999</v>
      </c>
      <c r="FI30" s="289">
        <v>0</v>
      </c>
      <c r="FJ30" s="289">
        <v>126068.72</v>
      </c>
      <c r="FK30" s="289">
        <v>23177.05</v>
      </c>
    </row>
    <row r="31" spans="1:167" x14ac:dyDescent="0.15">
      <c r="A31" s="287">
        <v>364</v>
      </c>
      <c r="B31" s="287" t="s">
        <v>482</v>
      </c>
      <c r="C31" s="289">
        <v>0</v>
      </c>
      <c r="D31" s="289">
        <v>1059326.1399999999</v>
      </c>
      <c r="E31" s="289">
        <v>0</v>
      </c>
      <c r="F31" s="289">
        <v>7478.7</v>
      </c>
      <c r="G31" s="289">
        <v>24145.87</v>
      </c>
      <c r="H31" s="289">
        <v>2848.68</v>
      </c>
      <c r="I31" s="289">
        <v>32412.14</v>
      </c>
      <c r="J31" s="289">
        <v>0</v>
      </c>
      <c r="K31" s="289">
        <v>356798.17</v>
      </c>
      <c r="L31" s="289">
        <v>0</v>
      </c>
      <c r="M31" s="289">
        <v>0</v>
      </c>
      <c r="N31" s="289">
        <v>0</v>
      </c>
      <c r="O31" s="289">
        <v>0</v>
      </c>
      <c r="P31" s="289">
        <v>3892.7</v>
      </c>
      <c r="Q31" s="289">
        <v>0</v>
      </c>
      <c r="R31" s="289">
        <v>0</v>
      </c>
      <c r="S31" s="289">
        <v>0</v>
      </c>
      <c r="T31" s="289">
        <v>0</v>
      </c>
      <c r="U31" s="289">
        <v>21070.34</v>
      </c>
      <c r="V31" s="289">
        <v>2207661</v>
      </c>
      <c r="W31" s="289">
        <v>9640.52</v>
      </c>
      <c r="X31" s="289">
        <v>0</v>
      </c>
      <c r="Y31" s="289">
        <v>78329.66</v>
      </c>
      <c r="Z31" s="289">
        <v>2591</v>
      </c>
      <c r="AA31" s="289">
        <v>203082</v>
      </c>
      <c r="AB31" s="289">
        <v>0</v>
      </c>
      <c r="AC31" s="289">
        <v>0</v>
      </c>
      <c r="AD31" s="289">
        <v>24053</v>
      </c>
      <c r="AE31" s="289">
        <v>174046.29</v>
      </c>
      <c r="AF31" s="289">
        <v>0</v>
      </c>
      <c r="AG31" s="289">
        <v>0</v>
      </c>
      <c r="AH31" s="289">
        <v>3836.03</v>
      </c>
      <c r="AI31" s="289">
        <v>23638</v>
      </c>
      <c r="AJ31" s="289">
        <v>0</v>
      </c>
      <c r="AK31" s="289">
        <v>0</v>
      </c>
      <c r="AL31" s="289">
        <v>0</v>
      </c>
      <c r="AM31" s="289">
        <v>4154</v>
      </c>
      <c r="AN31" s="289">
        <v>20065.740000000002</v>
      </c>
      <c r="AO31" s="289">
        <v>0</v>
      </c>
      <c r="AP31" s="289">
        <v>9954.56</v>
      </c>
      <c r="AQ31" s="289">
        <v>1025853.94</v>
      </c>
      <c r="AR31" s="289">
        <v>905708.88</v>
      </c>
      <c r="AS31" s="289">
        <v>74507.740000000005</v>
      </c>
      <c r="AT31" s="289">
        <v>131953.82999999999</v>
      </c>
      <c r="AU31" s="289">
        <v>172118.11</v>
      </c>
      <c r="AV31" s="289">
        <v>6682.71</v>
      </c>
      <c r="AW31" s="289">
        <v>144816.82999999999</v>
      </c>
      <c r="AX31" s="289">
        <v>87318.36</v>
      </c>
      <c r="AY31" s="289">
        <v>162447.62</v>
      </c>
      <c r="AZ31" s="289">
        <v>99007.37</v>
      </c>
      <c r="BA31" s="289">
        <v>779898.58</v>
      </c>
      <c r="BB31" s="289">
        <v>138106.85</v>
      </c>
      <c r="BC31" s="289">
        <v>49270.07</v>
      </c>
      <c r="BD31" s="289">
        <v>5351.4</v>
      </c>
      <c r="BE31" s="289">
        <v>30489.03</v>
      </c>
      <c r="BF31" s="289">
        <v>267903.23</v>
      </c>
      <c r="BG31" s="289">
        <v>203885.3</v>
      </c>
      <c r="BH31" s="289">
        <v>2074.87</v>
      </c>
      <c r="BI31" s="289">
        <v>0</v>
      </c>
      <c r="BJ31" s="289">
        <v>0</v>
      </c>
      <c r="BK31" s="289">
        <v>0</v>
      </c>
      <c r="BL31" s="289">
        <v>0</v>
      </c>
      <c r="BM31" s="289">
        <v>0</v>
      </c>
      <c r="BN31" s="289">
        <v>0</v>
      </c>
      <c r="BO31" s="289">
        <v>0</v>
      </c>
      <c r="BP31" s="289">
        <v>0</v>
      </c>
      <c r="BQ31" s="289">
        <v>1212096.99</v>
      </c>
      <c r="BR31" s="289">
        <v>1193726.81</v>
      </c>
      <c r="BS31" s="289">
        <v>1212096.99</v>
      </c>
      <c r="BT31" s="289">
        <v>1193726.81</v>
      </c>
      <c r="BU31" s="289">
        <v>0</v>
      </c>
      <c r="BV31" s="289">
        <v>0</v>
      </c>
      <c r="BW31" s="289">
        <v>187448.55</v>
      </c>
      <c r="BX31" s="289">
        <v>0</v>
      </c>
      <c r="BY31" s="289">
        <v>0</v>
      </c>
      <c r="BZ31" s="289">
        <v>0</v>
      </c>
      <c r="CA31" s="289">
        <v>0</v>
      </c>
      <c r="CB31" s="289">
        <v>0</v>
      </c>
      <c r="CC31" s="289">
        <v>0</v>
      </c>
      <c r="CD31" s="289">
        <v>0</v>
      </c>
      <c r="CE31" s="289">
        <v>0</v>
      </c>
      <c r="CF31" s="289">
        <v>0</v>
      </c>
      <c r="CG31" s="289">
        <v>0</v>
      </c>
      <c r="CH31" s="289">
        <v>2899.88</v>
      </c>
      <c r="CI31" s="289">
        <v>0</v>
      </c>
      <c r="CJ31" s="289">
        <v>0</v>
      </c>
      <c r="CK31" s="289">
        <v>0</v>
      </c>
      <c r="CL31" s="289">
        <v>0</v>
      </c>
      <c r="CM31" s="289">
        <v>73048</v>
      </c>
      <c r="CN31" s="289">
        <v>0</v>
      </c>
      <c r="CO31" s="289">
        <v>0</v>
      </c>
      <c r="CP31" s="289">
        <v>0</v>
      </c>
      <c r="CQ31" s="289">
        <v>0</v>
      </c>
      <c r="CR31" s="289">
        <v>0</v>
      </c>
      <c r="CS31" s="289">
        <v>172.71</v>
      </c>
      <c r="CT31" s="289">
        <v>92358.92</v>
      </c>
      <c r="CU31" s="289">
        <v>0</v>
      </c>
      <c r="CV31" s="289">
        <v>0</v>
      </c>
      <c r="CW31" s="289">
        <v>0</v>
      </c>
      <c r="CX31" s="289">
        <v>26834.2</v>
      </c>
      <c r="CY31" s="289">
        <v>0</v>
      </c>
      <c r="CZ31" s="289">
        <v>0</v>
      </c>
      <c r="DA31" s="289">
        <v>0</v>
      </c>
      <c r="DB31" s="289">
        <v>0</v>
      </c>
      <c r="DC31" s="289">
        <v>0</v>
      </c>
      <c r="DD31" s="289">
        <v>0</v>
      </c>
      <c r="DE31" s="289">
        <v>0</v>
      </c>
      <c r="DF31" s="289">
        <v>0</v>
      </c>
      <c r="DG31" s="289">
        <v>0</v>
      </c>
      <c r="DH31" s="289">
        <v>0</v>
      </c>
      <c r="DI31" s="289">
        <v>301670.13</v>
      </c>
      <c r="DJ31" s="289">
        <v>0</v>
      </c>
      <c r="DK31" s="289">
        <v>0</v>
      </c>
      <c r="DL31" s="289">
        <v>39410.050000000003</v>
      </c>
      <c r="DM31" s="289">
        <v>1432.24</v>
      </c>
      <c r="DN31" s="289">
        <v>0</v>
      </c>
      <c r="DO31" s="289">
        <v>0</v>
      </c>
      <c r="DP31" s="289">
        <v>10843.84</v>
      </c>
      <c r="DQ31" s="289">
        <v>0</v>
      </c>
      <c r="DR31" s="289">
        <v>0</v>
      </c>
      <c r="DS31" s="289">
        <v>0</v>
      </c>
      <c r="DT31" s="289">
        <v>0</v>
      </c>
      <c r="DU31" s="289">
        <v>0</v>
      </c>
      <c r="DV31" s="289">
        <v>29406</v>
      </c>
      <c r="DW31" s="289">
        <v>0</v>
      </c>
      <c r="DX31" s="289">
        <v>47557.67</v>
      </c>
      <c r="DY31" s="289">
        <v>61443.54</v>
      </c>
      <c r="DZ31" s="289">
        <v>131061.96</v>
      </c>
      <c r="EA31" s="289">
        <v>116010.34</v>
      </c>
      <c r="EB31" s="289">
        <v>1165.75</v>
      </c>
      <c r="EC31" s="289">
        <v>0</v>
      </c>
      <c r="ED31" s="289">
        <v>511365.9</v>
      </c>
      <c r="EE31" s="289">
        <v>519240.39</v>
      </c>
      <c r="EF31" s="289">
        <v>424491.67</v>
      </c>
      <c r="EG31" s="289">
        <v>382244.62</v>
      </c>
      <c r="EH31" s="289">
        <v>0</v>
      </c>
      <c r="EI31" s="289">
        <v>0</v>
      </c>
      <c r="EJ31" s="289">
        <v>0</v>
      </c>
      <c r="EK31" s="289">
        <v>34372.559999999998</v>
      </c>
      <c r="EL31" s="289">
        <v>0</v>
      </c>
      <c r="EM31" s="289">
        <v>896190.35</v>
      </c>
      <c r="EN31" s="289">
        <v>0</v>
      </c>
      <c r="EO31" s="289">
        <v>0</v>
      </c>
      <c r="EP31" s="289">
        <v>0</v>
      </c>
      <c r="EQ31" s="289">
        <v>0</v>
      </c>
      <c r="ER31" s="289">
        <v>0</v>
      </c>
      <c r="ES31" s="289">
        <v>0</v>
      </c>
      <c r="ET31" s="289">
        <v>0</v>
      </c>
      <c r="EU31" s="289">
        <v>65049.83</v>
      </c>
      <c r="EV31" s="289">
        <v>77997.2</v>
      </c>
      <c r="EW31" s="289">
        <v>189581.25</v>
      </c>
      <c r="EX31" s="289">
        <v>176633.88</v>
      </c>
      <c r="EY31" s="289">
        <v>0</v>
      </c>
      <c r="EZ31" s="289">
        <v>-1650.68</v>
      </c>
      <c r="FA31" s="289">
        <v>1885.19</v>
      </c>
      <c r="FB31" s="289">
        <v>10271.75</v>
      </c>
      <c r="FC31" s="289">
        <v>6735.88</v>
      </c>
      <c r="FD31" s="289">
        <v>0</v>
      </c>
      <c r="FE31" s="289">
        <v>0</v>
      </c>
      <c r="FF31" s="289">
        <v>0</v>
      </c>
      <c r="FG31" s="289">
        <v>0</v>
      </c>
      <c r="FH31" s="289">
        <v>0</v>
      </c>
      <c r="FI31" s="289">
        <v>0</v>
      </c>
      <c r="FJ31" s="289">
        <v>0</v>
      </c>
      <c r="FK31" s="289">
        <v>0</v>
      </c>
    </row>
    <row r="32" spans="1:167" x14ac:dyDescent="0.15">
      <c r="A32" s="287">
        <v>413</v>
      </c>
      <c r="B32" s="287" t="s">
        <v>483</v>
      </c>
      <c r="C32" s="289">
        <v>0</v>
      </c>
      <c r="D32" s="289">
        <v>7866971.6799999997</v>
      </c>
      <c r="E32" s="289">
        <v>79850</v>
      </c>
      <c r="F32" s="289">
        <v>105798.9</v>
      </c>
      <c r="G32" s="289">
        <v>63349.48</v>
      </c>
      <c r="H32" s="289">
        <v>64790.64</v>
      </c>
      <c r="I32" s="289">
        <v>761320.41</v>
      </c>
      <c r="J32" s="289">
        <v>0</v>
      </c>
      <c r="K32" s="289">
        <v>1153308.72</v>
      </c>
      <c r="L32" s="289">
        <v>0</v>
      </c>
      <c r="M32" s="289">
        <v>0</v>
      </c>
      <c r="N32" s="289">
        <v>0</v>
      </c>
      <c r="O32" s="289">
        <v>0</v>
      </c>
      <c r="P32" s="289">
        <v>0</v>
      </c>
      <c r="Q32" s="289">
        <v>0</v>
      </c>
      <c r="R32" s="289">
        <v>0</v>
      </c>
      <c r="S32" s="289">
        <v>0</v>
      </c>
      <c r="T32" s="289">
        <v>0</v>
      </c>
      <c r="U32" s="289">
        <v>481712.31</v>
      </c>
      <c r="V32" s="289">
        <v>64000110</v>
      </c>
      <c r="W32" s="289">
        <v>105216.44</v>
      </c>
      <c r="X32" s="289">
        <v>0</v>
      </c>
      <c r="Y32" s="289">
        <v>3323415.43</v>
      </c>
      <c r="Z32" s="289">
        <v>0</v>
      </c>
      <c r="AA32" s="289">
        <v>1861369</v>
      </c>
      <c r="AB32" s="289">
        <v>692824.01</v>
      </c>
      <c r="AC32" s="289">
        <v>0</v>
      </c>
      <c r="AD32" s="289">
        <v>1313682.47</v>
      </c>
      <c r="AE32" s="289">
        <v>2994908.55</v>
      </c>
      <c r="AF32" s="289">
        <v>0</v>
      </c>
      <c r="AG32" s="289">
        <v>0</v>
      </c>
      <c r="AH32" s="289">
        <v>541195.31000000006</v>
      </c>
      <c r="AI32" s="289">
        <v>61630.11</v>
      </c>
      <c r="AJ32" s="289">
        <v>0</v>
      </c>
      <c r="AK32" s="289">
        <v>54273.52</v>
      </c>
      <c r="AL32" s="289">
        <v>4044144.63</v>
      </c>
      <c r="AM32" s="289">
        <v>1129.1199999999999</v>
      </c>
      <c r="AN32" s="289">
        <v>112266.08</v>
      </c>
      <c r="AO32" s="289">
        <v>2860</v>
      </c>
      <c r="AP32" s="289">
        <v>137665.74</v>
      </c>
      <c r="AQ32" s="289">
        <v>18332744.170000002</v>
      </c>
      <c r="AR32" s="289">
        <v>16640176.369999999</v>
      </c>
      <c r="AS32" s="289">
        <v>1685476.23</v>
      </c>
      <c r="AT32" s="289">
        <v>1826220.88</v>
      </c>
      <c r="AU32" s="289">
        <v>826077.55</v>
      </c>
      <c r="AV32" s="289">
        <v>2861278.23</v>
      </c>
      <c r="AW32" s="289">
        <v>3589076.84</v>
      </c>
      <c r="AX32" s="289">
        <v>3997887.64</v>
      </c>
      <c r="AY32" s="289">
        <v>1521144.52</v>
      </c>
      <c r="AZ32" s="289">
        <v>4064302.33</v>
      </c>
      <c r="BA32" s="289">
        <v>12872905.57</v>
      </c>
      <c r="BB32" s="289">
        <v>2147116.46</v>
      </c>
      <c r="BC32" s="289">
        <v>589519.03</v>
      </c>
      <c r="BD32" s="289">
        <v>1759607.42</v>
      </c>
      <c r="BE32" s="289">
        <v>213078.16</v>
      </c>
      <c r="BF32" s="289">
        <v>7713849.2000000002</v>
      </c>
      <c r="BG32" s="289">
        <v>5064794.97</v>
      </c>
      <c r="BH32" s="289">
        <v>11900.08</v>
      </c>
      <c r="BI32" s="289">
        <v>0</v>
      </c>
      <c r="BJ32" s="289">
        <v>0</v>
      </c>
      <c r="BK32" s="289">
        <v>0</v>
      </c>
      <c r="BL32" s="289">
        <v>0</v>
      </c>
      <c r="BM32" s="289">
        <v>0</v>
      </c>
      <c r="BN32" s="289">
        <v>0</v>
      </c>
      <c r="BO32" s="289">
        <v>0</v>
      </c>
      <c r="BP32" s="289">
        <v>0</v>
      </c>
      <c r="BQ32" s="289">
        <v>13568271.83</v>
      </c>
      <c r="BR32" s="289">
        <v>17674908.73</v>
      </c>
      <c r="BS32" s="289">
        <v>13568271.83</v>
      </c>
      <c r="BT32" s="289">
        <v>17674908.73</v>
      </c>
      <c r="BU32" s="289">
        <v>0</v>
      </c>
      <c r="BV32" s="289">
        <v>0</v>
      </c>
      <c r="BW32" s="289">
        <v>7697397.6699999999</v>
      </c>
      <c r="BX32" s="289">
        <v>0</v>
      </c>
      <c r="BY32" s="289">
        <v>0</v>
      </c>
      <c r="BZ32" s="289">
        <v>0</v>
      </c>
      <c r="CA32" s="289">
        <v>0</v>
      </c>
      <c r="CB32" s="289">
        <v>0</v>
      </c>
      <c r="CC32" s="289">
        <v>0</v>
      </c>
      <c r="CD32" s="289">
        <v>0</v>
      </c>
      <c r="CE32" s="289">
        <v>0</v>
      </c>
      <c r="CF32" s="289">
        <v>0</v>
      </c>
      <c r="CG32" s="289">
        <v>0</v>
      </c>
      <c r="CH32" s="289">
        <v>6326.09</v>
      </c>
      <c r="CI32" s="289">
        <v>0</v>
      </c>
      <c r="CJ32" s="289">
        <v>0</v>
      </c>
      <c r="CK32" s="289">
        <v>0</v>
      </c>
      <c r="CL32" s="289">
        <v>0</v>
      </c>
      <c r="CM32" s="289">
        <v>2810470</v>
      </c>
      <c r="CN32" s="289">
        <v>166931</v>
      </c>
      <c r="CO32" s="289">
        <v>0</v>
      </c>
      <c r="CP32" s="289">
        <v>0</v>
      </c>
      <c r="CQ32" s="289">
        <v>0</v>
      </c>
      <c r="CR32" s="289">
        <v>1381.68</v>
      </c>
      <c r="CS32" s="289">
        <v>47970</v>
      </c>
      <c r="CT32" s="289">
        <v>1542052.12</v>
      </c>
      <c r="CU32" s="289">
        <v>0</v>
      </c>
      <c r="CV32" s="289">
        <v>0</v>
      </c>
      <c r="CW32" s="289">
        <v>0</v>
      </c>
      <c r="CX32" s="289">
        <v>365483.61</v>
      </c>
      <c r="CY32" s="289">
        <v>0</v>
      </c>
      <c r="CZ32" s="289">
        <v>0</v>
      </c>
      <c r="DA32" s="289">
        <v>0</v>
      </c>
      <c r="DB32" s="289">
        <v>0</v>
      </c>
      <c r="DC32" s="289">
        <v>0</v>
      </c>
      <c r="DD32" s="289">
        <v>369</v>
      </c>
      <c r="DE32" s="289">
        <v>0</v>
      </c>
      <c r="DF32" s="289">
        <v>0</v>
      </c>
      <c r="DG32" s="289">
        <v>0</v>
      </c>
      <c r="DH32" s="289">
        <v>0</v>
      </c>
      <c r="DI32" s="289">
        <v>8503022.1099999994</v>
      </c>
      <c r="DJ32" s="289">
        <v>0</v>
      </c>
      <c r="DK32" s="289">
        <v>41387.46</v>
      </c>
      <c r="DL32" s="289">
        <v>2164545.19</v>
      </c>
      <c r="DM32" s="289">
        <v>654103.56000000006</v>
      </c>
      <c r="DN32" s="289">
        <v>0</v>
      </c>
      <c r="DO32" s="289">
        <v>0</v>
      </c>
      <c r="DP32" s="289">
        <v>899265.6</v>
      </c>
      <c r="DQ32" s="289">
        <v>0</v>
      </c>
      <c r="DR32" s="289">
        <v>0</v>
      </c>
      <c r="DS32" s="289">
        <v>0</v>
      </c>
      <c r="DT32" s="289">
        <v>0</v>
      </c>
      <c r="DU32" s="289">
        <v>0</v>
      </c>
      <c r="DV32" s="289">
        <v>376057.25</v>
      </c>
      <c r="DW32" s="289">
        <v>0</v>
      </c>
      <c r="DX32" s="289">
        <v>212116.53</v>
      </c>
      <c r="DY32" s="289">
        <v>211203.19</v>
      </c>
      <c r="DZ32" s="289">
        <v>226019.79</v>
      </c>
      <c r="EA32" s="289">
        <v>190690.59</v>
      </c>
      <c r="EB32" s="289">
        <v>36242.54</v>
      </c>
      <c r="EC32" s="289">
        <v>0</v>
      </c>
      <c r="ED32" s="289">
        <v>1710916.84</v>
      </c>
      <c r="EE32" s="289">
        <v>1664275.04</v>
      </c>
      <c r="EF32" s="289">
        <v>5481786.5099999998</v>
      </c>
      <c r="EG32" s="289">
        <v>4949144.5599999996</v>
      </c>
      <c r="EH32" s="289">
        <v>0</v>
      </c>
      <c r="EI32" s="289">
        <v>0</v>
      </c>
      <c r="EJ32" s="289">
        <v>0</v>
      </c>
      <c r="EK32" s="289">
        <v>579283.75</v>
      </c>
      <c r="EL32" s="289">
        <v>0</v>
      </c>
      <c r="EM32" s="289">
        <v>65596483.600000001</v>
      </c>
      <c r="EN32" s="289">
        <v>0</v>
      </c>
      <c r="EO32" s="289">
        <v>0</v>
      </c>
      <c r="EP32" s="289">
        <v>0</v>
      </c>
      <c r="EQ32" s="289">
        <v>0</v>
      </c>
      <c r="ER32" s="289">
        <v>0</v>
      </c>
      <c r="ES32" s="289">
        <v>0</v>
      </c>
      <c r="ET32" s="289">
        <v>0</v>
      </c>
      <c r="EU32" s="289">
        <v>1977194.16</v>
      </c>
      <c r="EV32" s="289">
        <v>2625850.5299999998</v>
      </c>
      <c r="EW32" s="289">
        <v>5069031.46</v>
      </c>
      <c r="EX32" s="289">
        <v>4420375.09</v>
      </c>
      <c r="EY32" s="289">
        <v>0</v>
      </c>
      <c r="EZ32" s="289">
        <v>0</v>
      </c>
      <c r="FA32" s="289">
        <v>0</v>
      </c>
      <c r="FB32" s="289">
        <v>0</v>
      </c>
      <c r="FC32" s="289">
        <v>0</v>
      </c>
      <c r="FD32" s="289">
        <v>0</v>
      </c>
      <c r="FE32" s="289">
        <v>0</v>
      </c>
      <c r="FF32" s="289">
        <v>0</v>
      </c>
      <c r="FG32" s="289">
        <v>0</v>
      </c>
      <c r="FH32" s="289">
        <v>74717.27</v>
      </c>
      <c r="FI32" s="289">
        <v>64000.18</v>
      </c>
      <c r="FJ32" s="289">
        <v>10717.09</v>
      </c>
      <c r="FK32" s="289">
        <v>0</v>
      </c>
    </row>
    <row r="33" spans="1:167" x14ac:dyDescent="0.15">
      <c r="A33" s="287">
        <v>422</v>
      </c>
      <c r="B33" s="287" t="s">
        <v>484</v>
      </c>
      <c r="C33" s="289">
        <v>0</v>
      </c>
      <c r="D33" s="289">
        <v>3509083.48</v>
      </c>
      <c r="E33" s="289">
        <v>0</v>
      </c>
      <c r="F33" s="289">
        <v>8908.09</v>
      </c>
      <c r="G33" s="289">
        <v>49751.29</v>
      </c>
      <c r="H33" s="289">
        <v>15305.03</v>
      </c>
      <c r="I33" s="289">
        <v>249119.8</v>
      </c>
      <c r="J33" s="289">
        <v>0</v>
      </c>
      <c r="K33" s="289">
        <v>2861842.5</v>
      </c>
      <c r="L33" s="289">
        <v>0</v>
      </c>
      <c r="M33" s="289">
        <v>0</v>
      </c>
      <c r="N33" s="289">
        <v>0</v>
      </c>
      <c r="O33" s="289">
        <v>0</v>
      </c>
      <c r="P33" s="289">
        <v>86</v>
      </c>
      <c r="Q33" s="289">
        <v>0</v>
      </c>
      <c r="R33" s="289">
        <v>0</v>
      </c>
      <c r="S33" s="289">
        <v>0</v>
      </c>
      <c r="T33" s="289">
        <v>0</v>
      </c>
      <c r="U33" s="289">
        <v>83802.73</v>
      </c>
      <c r="V33" s="289">
        <v>9067208</v>
      </c>
      <c r="W33" s="289">
        <v>15993</v>
      </c>
      <c r="X33" s="289">
        <v>0</v>
      </c>
      <c r="Y33" s="289">
        <v>0</v>
      </c>
      <c r="Z33" s="289">
        <v>3484.03</v>
      </c>
      <c r="AA33" s="289">
        <v>312490</v>
      </c>
      <c r="AB33" s="289">
        <v>10687</v>
      </c>
      <c r="AC33" s="289">
        <v>0</v>
      </c>
      <c r="AD33" s="289">
        <v>48406.71</v>
      </c>
      <c r="AE33" s="289">
        <v>177545.89</v>
      </c>
      <c r="AF33" s="289">
        <v>0</v>
      </c>
      <c r="AG33" s="289">
        <v>0</v>
      </c>
      <c r="AH33" s="289">
        <v>0</v>
      </c>
      <c r="AI33" s="289">
        <v>40000</v>
      </c>
      <c r="AJ33" s="289">
        <v>0</v>
      </c>
      <c r="AK33" s="289">
        <v>0</v>
      </c>
      <c r="AL33" s="289">
        <v>0</v>
      </c>
      <c r="AM33" s="289">
        <v>26581.19</v>
      </c>
      <c r="AN33" s="289">
        <v>53005.08</v>
      </c>
      <c r="AO33" s="289">
        <v>0</v>
      </c>
      <c r="AP33" s="289">
        <v>0</v>
      </c>
      <c r="AQ33" s="289">
        <v>3505824.31</v>
      </c>
      <c r="AR33" s="289">
        <v>2574057.37</v>
      </c>
      <c r="AS33" s="289">
        <v>457072.86</v>
      </c>
      <c r="AT33" s="289">
        <v>462724.2</v>
      </c>
      <c r="AU33" s="289">
        <v>358383.71</v>
      </c>
      <c r="AV33" s="289">
        <v>24906.46</v>
      </c>
      <c r="AW33" s="289">
        <v>709255.52</v>
      </c>
      <c r="AX33" s="289">
        <v>668780.79</v>
      </c>
      <c r="AY33" s="289">
        <v>308498.98</v>
      </c>
      <c r="AZ33" s="289">
        <v>662290.13</v>
      </c>
      <c r="BA33" s="289">
        <v>2634982</v>
      </c>
      <c r="BB33" s="289">
        <v>560114.69999999995</v>
      </c>
      <c r="BC33" s="289">
        <v>224740.92</v>
      </c>
      <c r="BD33" s="289">
        <v>0</v>
      </c>
      <c r="BE33" s="289">
        <v>10446.15</v>
      </c>
      <c r="BF33" s="289">
        <v>1640651.69</v>
      </c>
      <c r="BG33" s="289">
        <v>1037921.48</v>
      </c>
      <c r="BH33" s="289">
        <v>0</v>
      </c>
      <c r="BI33" s="289">
        <v>0</v>
      </c>
      <c r="BJ33" s="289">
        <v>0</v>
      </c>
      <c r="BK33" s="289">
        <v>0</v>
      </c>
      <c r="BL33" s="289">
        <v>0</v>
      </c>
      <c r="BM33" s="289">
        <v>0</v>
      </c>
      <c r="BN33" s="289">
        <v>0</v>
      </c>
      <c r="BO33" s="289">
        <v>0</v>
      </c>
      <c r="BP33" s="289">
        <v>0</v>
      </c>
      <c r="BQ33" s="289">
        <v>3763025.19</v>
      </c>
      <c r="BR33" s="289">
        <v>4455673.74</v>
      </c>
      <c r="BS33" s="289">
        <v>3763025.19</v>
      </c>
      <c r="BT33" s="289">
        <v>4455673.74</v>
      </c>
      <c r="BU33" s="289">
        <v>0</v>
      </c>
      <c r="BV33" s="289">
        <v>0</v>
      </c>
      <c r="BW33" s="289">
        <v>1640651.69</v>
      </c>
      <c r="BX33" s="289">
        <v>0</v>
      </c>
      <c r="BY33" s="289">
        <v>1528.45</v>
      </c>
      <c r="BZ33" s="289">
        <v>0</v>
      </c>
      <c r="CA33" s="289">
        <v>0</v>
      </c>
      <c r="CB33" s="289">
        <v>0</v>
      </c>
      <c r="CC33" s="289">
        <v>0</v>
      </c>
      <c r="CD33" s="289">
        <v>0</v>
      </c>
      <c r="CE33" s="289">
        <v>0</v>
      </c>
      <c r="CF33" s="289">
        <v>0</v>
      </c>
      <c r="CG33" s="289">
        <v>0</v>
      </c>
      <c r="CH33" s="289">
        <v>0</v>
      </c>
      <c r="CI33" s="289">
        <v>0</v>
      </c>
      <c r="CJ33" s="289">
        <v>0</v>
      </c>
      <c r="CK33" s="289">
        <v>0</v>
      </c>
      <c r="CL33" s="289">
        <v>0</v>
      </c>
      <c r="CM33" s="289">
        <v>548608</v>
      </c>
      <c r="CN33" s="289">
        <v>11432</v>
      </c>
      <c r="CO33" s="289">
        <v>0</v>
      </c>
      <c r="CP33" s="289">
        <v>0</v>
      </c>
      <c r="CQ33" s="289">
        <v>0</v>
      </c>
      <c r="CR33" s="289">
        <v>0</v>
      </c>
      <c r="CS33" s="289">
        <v>3286</v>
      </c>
      <c r="CT33" s="289">
        <v>300171.71000000002</v>
      </c>
      <c r="CU33" s="289">
        <v>0</v>
      </c>
      <c r="CV33" s="289">
        <v>0</v>
      </c>
      <c r="CW33" s="289">
        <v>0</v>
      </c>
      <c r="CX33" s="289">
        <v>176160.59</v>
      </c>
      <c r="CY33" s="289">
        <v>0</v>
      </c>
      <c r="CZ33" s="289">
        <v>0</v>
      </c>
      <c r="DA33" s="289">
        <v>0</v>
      </c>
      <c r="DB33" s="289">
        <v>0</v>
      </c>
      <c r="DC33" s="289">
        <v>0</v>
      </c>
      <c r="DD33" s="289">
        <v>0</v>
      </c>
      <c r="DE33" s="289">
        <v>0</v>
      </c>
      <c r="DF33" s="289">
        <v>0</v>
      </c>
      <c r="DG33" s="289">
        <v>0</v>
      </c>
      <c r="DH33" s="289">
        <v>0</v>
      </c>
      <c r="DI33" s="289">
        <v>1775093.61</v>
      </c>
      <c r="DJ33" s="289">
        <v>0</v>
      </c>
      <c r="DK33" s="289">
        <v>0</v>
      </c>
      <c r="DL33" s="289">
        <v>405929.47</v>
      </c>
      <c r="DM33" s="289">
        <v>203617.65</v>
      </c>
      <c r="DN33" s="289">
        <v>0</v>
      </c>
      <c r="DO33" s="289">
        <v>0</v>
      </c>
      <c r="DP33" s="289">
        <v>139720.94</v>
      </c>
      <c r="DQ33" s="289">
        <v>2940.74</v>
      </c>
      <c r="DR33" s="289">
        <v>0</v>
      </c>
      <c r="DS33" s="289">
        <v>0</v>
      </c>
      <c r="DT33" s="289">
        <v>0</v>
      </c>
      <c r="DU33" s="289">
        <v>0</v>
      </c>
      <c r="DV33" s="289">
        <v>154536.03</v>
      </c>
      <c r="DW33" s="289">
        <v>0</v>
      </c>
      <c r="DX33" s="289">
        <v>60321.45</v>
      </c>
      <c r="DY33" s="289">
        <v>20264.740000000002</v>
      </c>
      <c r="DZ33" s="289">
        <v>106024.37</v>
      </c>
      <c r="EA33" s="289">
        <v>117995.62</v>
      </c>
      <c r="EB33" s="289">
        <v>28085.46</v>
      </c>
      <c r="EC33" s="289">
        <v>0</v>
      </c>
      <c r="ED33" s="289">
        <v>1874251.7</v>
      </c>
      <c r="EE33" s="289">
        <v>218254.71</v>
      </c>
      <c r="EF33" s="289">
        <v>1325694</v>
      </c>
      <c r="EG33" s="289">
        <v>2868423.49</v>
      </c>
      <c r="EH33" s="289">
        <v>0</v>
      </c>
      <c r="EI33" s="289">
        <v>0</v>
      </c>
      <c r="EJ33" s="289">
        <v>0</v>
      </c>
      <c r="EK33" s="289">
        <v>113267.5</v>
      </c>
      <c r="EL33" s="289">
        <v>0</v>
      </c>
      <c r="EM33" s="289">
        <v>3045000</v>
      </c>
      <c r="EN33" s="289">
        <v>0</v>
      </c>
      <c r="EO33" s="289">
        <v>0</v>
      </c>
      <c r="EP33" s="289">
        <v>0</v>
      </c>
      <c r="EQ33" s="289">
        <v>0</v>
      </c>
      <c r="ER33" s="289">
        <v>0</v>
      </c>
      <c r="ES33" s="289">
        <v>0</v>
      </c>
      <c r="ET33" s="289">
        <v>0</v>
      </c>
      <c r="EU33" s="289">
        <v>95744.78</v>
      </c>
      <c r="EV33" s="289">
        <v>1517.7</v>
      </c>
      <c r="EW33" s="289">
        <v>612974.64</v>
      </c>
      <c r="EX33" s="289">
        <v>707201.72</v>
      </c>
      <c r="EY33" s="289">
        <v>0</v>
      </c>
      <c r="EZ33" s="289">
        <v>0</v>
      </c>
      <c r="FA33" s="289">
        <v>0</v>
      </c>
      <c r="FB33" s="289">
        <v>0</v>
      </c>
      <c r="FC33" s="289">
        <v>0</v>
      </c>
      <c r="FD33" s="289">
        <v>0</v>
      </c>
      <c r="FE33" s="289">
        <v>0</v>
      </c>
      <c r="FF33" s="289">
        <v>0</v>
      </c>
      <c r="FG33" s="289">
        <v>0</v>
      </c>
      <c r="FH33" s="289">
        <v>0</v>
      </c>
      <c r="FI33" s="289">
        <v>0</v>
      </c>
      <c r="FJ33" s="289">
        <v>0</v>
      </c>
      <c r="FK33" s="289">
        <v>0</v>
      </c>
    </row>
    <row r="34" spans="1:167" x14ac:dyDescent="0.15">
      <c r="A34" s="287">
        <v>427</v>
      </c>
      <c r="B34" s="287" t="s">
        <v>485</v>
      </c>
      <c r="C34" s="289">
        <v>0</v>
      </c>
      <c r="D34" s="289">
        <v>539416</v>
      </c>
      <c r="E34" s="289">
        <v>0</v>
      </c>
      <c r="F34" s="289">
        <v>495</v>
      </c>
      <c r="G34" s="289">
        <v>26899.41</v>
      </c>
      <c r="H34" s="289">
        <v>1998.39</v>
      </c>
      <c r="I34" s="289">
        <v>54330.720000000001</v>
      </c>
      <c r="J34" s="289">
        <v>0</v>
      </c>
      <c r="K34" s="289">
        <v>218834</v>
      </c>
      <c r="L34" s="289">
        <v>0</v>
      </c>
      <c r="M34" s="289">
        <v>0</v>
      </c>
      <c r="N34" s="289">
        <v>0</v>
      </c>
      <c r="O34" s="289">
        <v>0</v>
      </c>
      <c r="P34" s="289">
        <v>1185.6300000000001</v>
      </c>
      <c r="Q34" s="289">
        <v>0</v>
      </c>
      <c r="R34" s="289">
        <v>0</v>
      </c>
      <c r="S34" s="289">
        <v>0</v>
      </c>
      <c r="T34" s="289">
        <v>0</v>
      </c>
      <c r="U34" s="289">
        <v>12330.68</v>
      </c>
      <c r="V34" s="289">
        <v>2044244</v>
      </c>
      <c r="W34" s="289">
        <v>2670.5</v>
      </c>
      <c r="X34" s="289">
        <v>0</v>
      </c>
      <c r="Y34" s="289">
        <v>51952.22</v>
      </c>
      <c r="Z34" s="289">
        <v>873.72</v>
      </c>
      <c r="AA34" s="289">
        <v>139310</v>
      </c>
      <c r="AB34" s="289">
        <v>0</v>
      </c>
      <c r="AC34" s="289">
        <v>0</v>
      </c>
      <c r="AD34" s="289">
        <v>9319</v>
      </c>
      <c r="AE34" s="289">
        <v>64397.94</v>
      </c>
      <c r="AF34" s="289">
        <v>0</v>
      </c>
      <c r="AG34" s="289">
        <v>0</v>
      </c>
      <c r="AH34" s="289">
        <v>12524.78</v>
      </c>
      <c r="AI34" s="289">
        <v>22571</v>
      </c>
      <c r="AJ34" s="289">
        <v>0</v>
      </c>
      <c r="AK34" s="289">
        <v>0</v>
      </c>
      <c r="AL34" s="289">
        <v>0</v>
      </c>
      <c r="AM34" s="289">
        <v>0</v>
      </c>
      <c r="AN34" s="289">
        <v>14896.57</v>
      </c>
      <c r="AO34" s="289">
        <v>0</v>
      </c>
      <c r="AP34" s="289">
        <v>4969.2</v>
      </c>
      <c r="AQ34" s="289">
        <v>662367.30000000005</v>
      </c>
      <c r="AR34" s="289">
        <v>466984.28</v>
      </c>
      <c r="AS34" s="289">
        <v>61122.44</v>
      </c>
      <c r="AT34" s="289">
        <v>125592.05</v>
      </c>
      <c r="AU34" s="289">
        <v>107477.1</v>
      </c>
      <c r="AV34" s="289">
        <v>0</v>
      </c>
      <c r="AW34" s="289">
        <v>79353.679999999993</v>
      </c>
      <c r="AX34" s="289">
        <v>58903.77</v>
      </c>
      <c r="AY34" s="289">
        <v>367284.36</v>
      </c>
      <c r="AZ34" s="289">
        <v>76279.19</v>
      </c>
      <c r="BA34" s="289">
        <v>581895.67000000004</v>
      </c>
      <c r="BB34" s="289">
        <v>162898.35</v>
      </c>
      <c r="BC34" s="289">
        <v>39629.730000000003</v>
      </c>
      <c r="BD34" s="289">
        <v>0</v>
      </c>
      <c r="BE34" s="289">
        <v>266.67</v>
      </c>
      <c r="BF34" s="289">
        <v>186094.82</v>
      </c>
      <c r="BG34" s="289">
        <v>340366</v>
      </c>
      <c r="BH34" s="289">
        <v>0</v>
      </c>
      <c r="BI34" s="289">
        <v>0</v>
      </c>
      <c r="BJ34" s="289">
        <v>0</v>
      </c>
      <c r="BK34" s="289">
        <v>0</v>
      </c>
      <c r="BL34" s="289">
        <v>0</v>
      </c>
      <c r="BM34" s="289">
        <v>800490.21</v>
      </c>
      <c r="BN34" s="289">
        <v>707193.56</v>
      </c>
      <c r="BO34" s="289">
        <v>0</v>
      </c>
      <c r="BP34" s="289">
        <v>0</v>
      </c>
      <c r="BQ34" s="289">
        <v>0</v>
      </c>
      <c r="BR34" s="289">
        <v>0</v>
      </c>
      <c r="BS34" s="289">
        <v>800490.21</v>
      </c>
      <c r="BT34" s="289">
        <v>707193.56</v>
      </c>
      <c r="BU34" s="289">
        <v>0</v>
      </c>
      <c r="BV34" s="289">
        <v>0</v>
      </c>
      <c r="BW34" s="289">
        <v>161994.44</v>
      </c>
      <c r="BX34" s="289">
        <v>0</v>
      </c>
      <c r="BY34" s="289">
        <v>0</v>
      </c>
      <c r="BZ34" s="289">
        <v>0</v>
      </c>
      <c r="CA34" s="289">
        <v>0</v>
      </c>
      <c r="CB34" s="289">
        <v>0</v>
      </c>
      <c r="CC34" s="289">
        <v>0</v>
      </c>
      <c r="CD34" s="289">
        <v>0</v>
      </c>
      <c r="CE34" s="289">
        <v>0</v>
      </c>
      <c r="CF34" s="289">
        <v>0</v>
      </c>
      <c r="CG34" s="289">
        <v>0</v>
      </c>
      <c r="CH34" s="289">
        <v>21057.49</v>
      </c>
      <c r="CI34" s="289">
        <v>0</v>
      </c>
      <c r="CJ34" s="289">
        <v>0</v>
      </c>
      <c r="CK34" s="289">
        <v>0</v>
      </c>
      <c r="CL34" s="289">
        <v>0</v>
      </c>
      <c r="CM34" s="289">
        <v>35707</v>
      </c>
      <c r="CN34" s="289">
        <v>0</v>
      </c>
      <c r="CO34" s="289">
        <v>0</v>
      </c>
      <c r="CP34" s="289">
        <v>0</v>
      </c>
      <c r="CQ34" s="289">
        <v>0</v>
      </c>
      <c r="CR34" s="289">
        <v>0</v>
      </c>
      <c r="CS34" s="289">
        <v>0</v>
      </c>
      <c r="CT34" s="289">
        <v>64603.76</v>
      </c>
      <c r="CU34" s="289">
        <v>0</v>
      </c>
      <c r="CV34" s="289">
        <v>0</v>
      </c>
      <c r="CW34" s="289">
        <v>0</v>
      </c>
      <c r="CX34" s="289">
        <v>5167.47</v>
      </c>
      <c r="CY34" s="289">
        <v>0</v>
      </c>
      <c r="CZ34" s="289">
        <v>0</v>
      </c>
      <c r="DA34" s="289">
        <v>0</v>
      </c>
      <c r="DB34" s="289">
        <v>0</v>
      </c>
      <c r="DC34" s="289">
        <v>0</v>
      </c>
      <c r="DD34" s="289">
        <v>0</v>
      </c>
      <c r="DE34" s="289">
        <v>0</v>
      </c>
      <c r="DF34" s="289">
        <v>0</v>
      </c>
      <c r="DG34" s="289">
        <v>0</v>
      </c>
      <c r="DH34" s="289">
        <v>0</v>
      </c>
      <c r="DI34" s="289">
        <v>163154.91</v>
      </c>
      <c r="DJ34" s="289">
        <v>0</v>
      </c>
      <c r="DK34" s="289">
        <v>0</v>
      </c>
      <c r="DL34" s="289">
        <v>7315.5</v>
      </c>
      <c r="DM34" s="289">
        <v>0</v>
      </c>
      <c r="DN34" s="289">
        <v>0</v>
      </c>
      <c r="DO34" s="289">
        <v>0</v>
      </c>
      <c r="DP34" s="289">
        <v>2615.7800000000002</v>
      </c>
      <c r="DQ34" s="289">
        <v>0</v>
      </c>
      <c r="DR34" s="289">
        <v>0</v>
      </c>
      <c r="DS34" s="289">
        <v>0</v>
      </c>
      <c r="DT34" s="289">
        <v>0</v>
      </c>
      <c r="DU34" s="289">
        <v>0</v>
      </c>
      <c r="DV34" s="289">
        <v>115443.97</v>
      </c>
      <c r="DW34" s="289">
        <v>0</v>
      </c>
      <c r="DX34" s="289">
        <v>6673.53</v>
      </c>
      <c r="DY34" s="289">
        <v>2066.7600000000002</v>
      </c>
      <c r="DZ34" s="289">
        <v>0</v>
      </c>
      <c r="EA34" s="289">
        <v>4049.98</v>
      </c>
      <c r="EB34" s="289">
        <v>556.79</v>
      </c>
      <c r="EC34" s="289">
        <v>0</v>
      </c>
      <c r="ED34" s="289">
        <v>45863.1</v>
      </c>
      <c r="EE34" s="289">
        <v>44244.29</v>
      </c>
      <c r="EF34" s="289">
        <v>354041.19</v>
      </c>
      <c r="EG34" s="289">
        <v>337645</v>
      </c>
      <c r="EH34" s="289">
        <v>0</v>
      </c>
      <c r="EI34" s="289">
        <v>0</v>
      </c>
      <c r="EJ34" s="289">
        <v>0</v>
      </c>
      <c r="EK34" s="289">
        <v>18015</v>
      </c>
      <c r="EL34" s="289">
        <v>0</v>
      </c>
      <c r="EM34" s="289">
        <v>1196056.3600000001</v>
      </c>
      <c r="EN34" s="289">
        <v>1000</v>
      </c>
      <c r="EO34" s="289">
        <v>1000</v>
      </c>
      <c r="EP34" s="289">
        <v>0</v>
      </c>
      <c r="EQ34" s="289">
        <v>0</v>
      </c>
      <c r="ER34" s="289">
        <v>0</v>
      </c>
      <c r="ES34" s="289">
        <v>0</v>
      </c>
      <c r="ET34" s="289">
        <v>0</v>
      </c>
      <c r="EU34" s="289">
        <v>0</v>
      </c>
      <c r="EV34" s="289">
        <v>0</v>
      </c>
      <c r="EW34" s="289">
        <v>140350.39999999999</v>
      </c>
      <c r="EX34" s="289">
        <v>140350.39999999999</v>
      </c>
      <c r="EY34" s="289">
        <v>0</v>
      </c>
      <c r="EZ34" s="289">
        <v>744.37</v>
      </c>
      <c r="FA34" s="289">
        <v>0</v>
      </c>
      <c r="FB34" s="289">
        <v>23000</v>
      </c>
      <c r="FC34" s="289">
        <v>22108.799999999999</v>
      </c>
      <c r="FD34" s="289">
        <v>1635.57</v>
      </c>
      <c r="FE34" s="289">
        <v>0</v>
      </c>
      <c r="FF34" s="289">
        <v>0</v>
      </c>
      <c r="FG34" s="289">
        <v>0</v>
      </c>
      <c r="FH34" s="289">
        <v>5153.8100000000004</v>
      </c>
      <c r="FI34" s="289">
        <v>5153.8100000000004</v>
      </c>
      <c r="FJ34" s="289">
        <v>0</v>
      </c>
      <c r="FK34" s="289">
        <v>0</v>
      </c>
    </row>
    <row r="35" spans="1:167" x14ac:dyDescent="0.15">
      <c r="A35" s="287">
        <v>434</v>
      </c>
      <c r="B35" s="287" t="s">
        <v>486</v>
      </c>
      <c r="C35" s="289">
        <v>16889.669999999998</v>
      </c>
      <c r="D35" s="289">
        <v>5343983.28</v>
      </c>
      <c r="E35" s="289">
        <v>945.07</v>
      </c>
      <c r="F35" s="289">
        <v>5516.98</v>
      </c>
      <c r="G35" s="289">
        <v>46078.78</v>
      </c>
      <c r="H35" s="289">
        <v>6308.35</v>
      </c>
      <c r="I35" s="289">
        <v>140086.82</v>
      </c>
      <c r="J35" s="289">
        <v>0</v>
      </c>
      <c r="K35" s="289">
        <v>713586.06</v>
      </c>
      <c r="L35" s="289">
        <v>0</v>
      </c>
      <c r="M35" s="289">
        <v>0</v>
      </c>
      <c r="N35" s="289">
        <v>0</v>
      </c>
      <c r="O35" s="289">
        <v>0</v>
      </c>
      <c r="P35" s="289">
        <v>12955.44</v>
      </c>
      <c r="Q35" s="289">
        <v>0</v>
      </c>
      <c r="R35" s="289">
        <v>0</v>
      </c>
      <c r="S35" s="289">
        <v>0</v>
      </c>
      <c r="T35" s="289">
        <v>1619.3</v>
      </c>
      <c r="U35" s="289">
        <v>140729.91</v>
      </c>
      <c r="V35" s="289">
        <v>10242846</v>
      </c>
      <c r="W35" s="289">
        <v>40428.31</v>
      </c>
      <c r="X35" s="289">
        <v>0</v>
      </c>
      <c r="Y35" s="289">
        <v>0</v>
      </c>
      <c r="Z35" s="289">
        <v>28107.82</v>
      </c>
      <c r="AA35" s="289">
        <v>418562.86</v>
      </c>
      <c r="AB35" s="289">
        <v>0</v>
      </c>
      <c r="AC35" s="289">
        <v>0</v>
      </c>
      <c r="AD35" s="289">
        <v>84959.64</v>
      </c>
      <c r="AE35" s="289">
        <v>354467.83</v>
      </c>
      <c r="AF35" s="289">
        <v>0</v>
      </c>
      <c r="AG35" s="289">
        <v>842</v>
      </c>
      <c r="AH35" s="289">
        <v>24833.66</v>
      </c>
      <c r="AI35" s="289">
        <v>233168.8</v>
      </c>
      <c r="AJ35" s="289">
        <v>0</v>
      </c>
      <c r="AK35" s="289">
        <v>16501.509999999998</v>
      </c>
      <c r="AL35" s="289">
        <v>0</v>
      </c>
      <c r="AM35" s="289">
        <v>0</v>
      </c>
      <c r="AN35" s="289">
        <v>42392.31</v>
      </c>
      <c r="AO35" s="289">
        <v>0</v>
      </c>
      <c r="AP35" s="289">
        <v>3600.45</v>
      </c>
      <c r="AQ35" s="289">
        <v>2941595.82</v>
      </c>
      <c r="AR35" s="289">
        <v>4150634.11</v>
      </c>
      <c r="AS35" s="289">
        <v>533082.89</v>
      </c>
      <c r="AT35" s="289">
        <v>542778.93999999994</v>
      </c>
      <c r="AU35" s="289">
        <v>357016.45</v>
      </c>
      <c r="AV35" s="289">
        <v>393887.4</v>
      </c>
      <c r="AW35" s="289">
        <v>773749.88</v>
      </c>
      <c r="AX35" s="289">
        <v>1140435.4099999999</v>
      </c>
      <c r="AY35" s="289">
        <v>397119.77</v>
      </c>
      <c r="AZ35" s="289">
        <v>792939.65</v>
      </c>
      <c r="BA35" s="289">
        <v>2657907.7599999998</v>
      </c>
      <c r="BB35" s="289">
        <v>157396.81</v>
      </c>
      <c r="BC35" s="289">
        <v>143277.67000000001</v>
      </c>
      <c r="BD35" s="289">
        <v>1201</v>
      </c>
      <c r="BE35" s="289">
        <v>186985.07</v>
      </c>
      <c r="BF35" s="289">
        <v>1760118.7</v>
      </c>
      <c r="BG35" s="289">
        <v>961374.75</v>
      </c>
      <c r="BH35" s="289">
        <v>586.70000000000005</v>
      </c>
      <c r="BI35" s="289">
        <v>0</v>
      </c>
      <c r="BJ35" s="289">
        <v>0</v>
      </c>
      <c r="BK35" s="289">
        <v>0</v>
      </c>
      <c r="BL35" s="289">
        <v>0</v>
      </c>
      <c r="BM35" s="289">
        <v>0</v>
      </c>
      <c r="BN35" s="289">
        <v>0</v>
      </c>
      <c r="BO35" s="289">
        <v>0</v>
      </c>
      <c r="BP35" s="289">
        <v>0</v>
      </c>
      <c r="BQ35" s="289">
        <v>3280203.32</v>
      </c>
      <c r="BR35" s="289">
        <v>3307525.39</v>
      </c>
      <c r="BS35" s="289">
        <v>3280203.32</v>
      </c>
      <c r="BT35" s="289">
        <v>3307525.39</v>
      </c>
      <c r="BU35" s="289">
        <v>0</v>
      </c>
      <c r="BV35" s="289">
        <v>0</v>
      </c>
      <c r="BW35" s="289">
        <v>1700118.7</v>
      </c>
      <c r="BX35" s="289">
        <v>0</v>
      </c>
      <c r="BY35" s="289">
        <v>0</v>
      </c>
      <c r="BZ35" s="289">
        <v>0</v>
      </c>
      <c r="CA35" s="289">
        <v>0</v>
      </c>
      <c r="CB35" s="289">
        <v>0</v>
      </c>
      <c r="CC35" s="289">
        <v>100</v>
      </c>
      <c r="CD35" s="289">
        <v>0</v>
      </c>
      <c r="CE35" s="289">
        <v>0</v>
      </c>
      <c r="CF35" s="289">
        <v>0</v>
      </c>
      <c r="CG35" s="289">
        <v>0</v>
      </c>
      <c r="CH35" s="289">
        <v>52826.7</v>
      </c>
      <c r="CI35" s="289">
        <v>0</v>
      </c>
      <c r="CJ35" s="289">
        <v>0</v>
      </c>
      <c r="CK35" s="289">
        <v>0</v>
      </c>
      <c r="CL35" s="289">
        <v>0</v>
      </c>
      <c r="CM35" s="289">
        <v>508457</v>
      </c>
      <c r="CN35" s="289">
        <v>0</v>
      </c>
      <c r="CO35" s="289">
        <v>0</v>
      </c>
      <c r="CP35" s="289">
        <v>0</v>
      </c>
      <c r="CQ35" s="289">
        <v>0</v>
      </c>
      <c r="CR35" s="289">
        <v>345.42</v>
      </c>
      <c r="CS35" s="289">
        <v>0</v>
      </c>
      <c r="CT35" s="289">
        <v>317748.27</v>
      </c>
      <c r="CU35" s="289">
        <v>0</v>
      </c>
      <c r="CV35" s="289">
        <v>0</v>
      </c>
      <c r="CW35" s="289">
        <v>0</v>
      </c>
      <c r="CX35" s="289">
        <v>75432.87</v>
      </c>
      <c r="CY35" s="289">
        <v>0</v>
      </c>
      <c r="CZ35" s="289">
        <v>0</v>
      </c>
      <c r="DA35" s="289">
        <v>0</v>
      </c>
      <c r="DB35" s="289">
        <v>0</v>
      </c>
      <c r="DC35" s="289">
        <v>0</v>
      </c>
      <c r="DD35" s="289">
        <v>0</v>
      </c>
      <c r="DE35" s="289">
        <v>0</v>
      </c>
      <c r="DF35" s="289">
        <v>0</v>
      </c>
      <c r="DG35" s="289">
        <v>0</v>
      </c>
      <c r="DH35" s="289">
        <v>0</v>
      </c>
      <c r="DI35" s="289">
        <v>1725611.38</v>
      </c>
      <c r="DJ35" s="289">
        <v>0</v>
      </c>
      <c r="DK35" s="289">
        <v>0</v>
      </c>
      <c r="DL35" s="289">
        <v>223453.26</v>
      </c>
      <c r="DM35" s="289">
        <v>138477.45000000001</v>
      </c>
      <c r="DN35" s="289">
        <v>0</v>
      </c>
      <c r="DO35" s="289">
        <v>0</v>
      </c>
      <c r="DP35" s="289">
        <v>236404.18</v>
      </c>
      <c r="DQ35" s="289">
        <v>0</v>
      </c>
      <c r="DR35" s="289">
        <v>668</v>
      </c>
      <c r="DS35" s="289">
        <v>0</v>
      </c>
      <c r="DT35" s="289">
        <v>0</v>
      </c>
      <c r="DU35" s="289">
        <v>0</v>
      </c>
      <c r="DV35" s="289">
        <v>330414.69</v>
      </c>
      <c r="DW35" s="289">
        <v>0</v>
      </c>
      <c r="DX35" s="289">
        <v>0</v>
      </c>
      <c r="DY35" s="289">
        <v>8057.52</v>
      </c>
      <c r="DZ35" s="289">
        <v>18162.93</v>
      </c>
      <c r="EA35" s="289">
        <v>5939.21</v>
      </c>
      <c r="EB35" s="289">
        <v>4166.2</v>
      </c>
      <c r="EC35" s="289">
        <v>0</v>
      </c>
      <c r="ED35" s="289">
        <v>302170.89</v>
      </c>
      <c r="EE35" s="289">
        <v>295384.17</v>
      </c>
      <c r="EF35" s="289">
        <v>1396163.28</v>
      </c>
      <c r="EG35" s="289">
        <v>1400658.25</v>
      </c>
      <c r="EH35" s="289">
        <v>2291.75</v>
      </c>
      <c r="EI35" s="289">
        <v>0</v>
      </c>
      <c r="EJ35" s="289">
        <v>0</v>
      </c>
      <c r="EK35" s="289">
        <v>0</v>
      </c>
      <c r="EL35" s="289">
        <v>0</v>
      </c>
      <c r="EM35" s="289">
        <v>16230000</v>
      </c>
      <c r="EN35" s="289">
        <v>236278.81</v>
      </c>
      <c r="EO35" s="289">
        <v>171739.69</v>
      </c>
      <c r="EP35" s="289">
        <v>61918.14</v>
      </c>
      <c r="EQ35" s="289">
        <v>0</v>
      </c>
      <c r="ER35" s="289">
        <v>126457.26</v>
      </c>
      <c r="ES35" s="289">
        <v>0</v>
      </c>
      <c r="ET35" s="289">
        <v>0</v>
      </c>
      <c r="EU35" s="289">
        <v>289255.61</v>
      </c>
      <c r="EV35" s="289">
        <v>316309.94</v>
      </c>
      <c r="EW35" s="289">
        <v>669923.78</v>
      </c>
      <c r="EX35" s="289">
        <v>642869.44999999995</v>
      </c>
      <c r="EY35" s="289">
        <v>0</v>
      </c>
      <c r="EZ35" s="289">
        <v>74410.81</v>
      </c>
      <c r="FA35" s="289">
        <v>70674.759999999995</v>
      </c>
      <c r="FB35" s="289">
        <v>108537.17</v>
      </c>
      <c r="FC35" s="289">
        <v>89209.06</v>
      </c>
      <c r="FD35" s="289">
        <v>6174.49</v>
      </c>
      <c r="FE35" s="289">
        <v>16889.669999999998</v>
      </c>
      <c r="FF35" s="289">
        <v>0</v>
      </c>
      <c r="FG35" s="289">
        <v>0</v>
      </c>
      <c r="FH35" s="289">
        <v>25204</v>
      </c>
      <c r="FI35" s="289">
        <v>0</v>
      </c>
      <c r="FJ35" s="289">
        <v>25204</v>
      </c>
      <c r="FK35" s="289">
        <v>0</v>
      </c>
    </row>
    <row r="36" spans="1:167" x14ac:dyDescent="0.15">
      <c r="A36" s="287">
        <v>441</v>
      </c>
      <c r="B36" s="287" t="s">
        <v>487</v>
      </c>
      <c r="C36" s="289">
        <v>0</v>
      </c>
      <c r="D36" s="289">
        <v>2518508.15</v>
      </c>
      <c r="E36" s="289">
        <v>0</v>
      </c>
      <c r="F36" s="289">
        <v>0</v>
      </c>
      <c r="G36" s="289">
        <v>9152.9699999999993</v>
      </c>
      <c r="H36" s="289">
        <v>4344.18</v>
      </c>
      <c r="I36" s="289">
        <v>56012.5</v>
      </c>
      <c r="J36" s="289">
        <v>0</v>
      </c>
      <c r="K36" s="289">
        <v>969682</v>
      </c>
      <c r="L36" s="289">
        <v>0</v>
      </c>
      <c r="M36" s="289">
        <v>0</v>
      </c>
      <c r="N36" s="289">
        <v>0</v>
      </c>
      <c r="O36" s="289">
        <v>0</v>
      </c>
      <c r="P36" s="289">
        <v>1860</v>
      </c>
      <c r="Q36" s="289">
        <v>0</v>
      </c>
      <c r="R36" s="289">
        <v>0</v>
      </c>
      <c r="S36" s="289">
        <v>0</v>
      </c>
      <c r="T36" s="289">
        <v>4754.41</v>
      </c>
      <c r="U36" s="289">
        <v>38494.89</v>
      </c>
      <c r="V36" s="289">
        <v>54727</v>
      </c>
      <c r="W36" s="289">
        <v>6731.24</v>
      </c>
      <c r="X36" s="289">
        <v>0</v>
      </c>
      <c r="Y36" s="289">
        <v>123089.46</v>
      </c>
      <c r="Z36" s="289">
        <v>2809.57</v>
      </c>
      <c r="AA36" s="289">
        <v>203695.38</v>
      </c>
      <c r="AB36" s="289">
        <v>0</v>
      </c>
      <c r="AC36" s="289">
        <v>0</v>
      </c>
      <c r="AD36" s="289">
        <v>59734.51</v>
      </c>
      <c r="AE36" s="289">
        <v>73681.38</v>
      </c>
      <c r="AF36" s="289">
        <v>0</v>
      </c>
      <c r="AG36" s="289">
        <v>0</v>
      </c>
      <c r="AH36" s="289">
        <v>0</v>
      </c>
      <c r="AI36" s="289">
        <v>9806.32</v>
      </c>
      <c r="AJ36" s="289">
        <v>0</v>
      </c>
      <c r="AK36" s="289">
        <v>2116.4499999999998</v>
      </c>
      <c r="AL36" s="289">
        <v>0</v>
      </c>
      <c r="AM36" s="289">
        <v>288890.92</v>
      </c>
      <c r="AN36" s="289">
        <v>43181.43</v>
      </c>
      <c r="AO36" s="289">
        <v>0</v>
      </c>
      <c r="AP36" s="289">
        <v>1180.01</v>
      </c>
      <c r="AQ36" s="289">
        <v>935587.32</v>
      </c>
      <c r="AR36" s="289">
        <v>733067.29</v>
      </c>
      <c r="AS36" s="289">
        <v>168010.68</v>
      </c>
      <c r="AT36" s="289">
        <v>106625.65</v>
      </c>
      <c r="AU36" s="289">
        <v>56914.89</v>
      </c>
      <c r="AV36" s="289">
        <v>772.4</v>
      </c>
      <c r="AW36" s="289">
        <v>65393.46</v>
      </c>
      <c r="AX36" s="289">
        <v>113449.89</v>
      </c>
      <c r="AY36" s="289">
        <v>214232.95</v>
      </c>
      <c r="AZ36" s="289">
        <v>204356.41</v>
      </c>
      <c r="BA36" s="289">
        <v>1181131.29</v>
      </c>
      <c r="BB36" s="289">
        <v>157412.47</v>
      </c>
      <c r="BC36" s="289">
        <v>38800</v>
      </c>
      <c r="BD36" s="289">
        <v>7187.85</v>
      </c>
      <c r="BE36" s="289">
        <v>7674.45</v>
      </c>
      <c r="BF36" s="289">
        <v>273666.89</v>
      </c>
      <c r="BG36" s="289">
        <v>339747.53</v>
      </c>
      <c r="BH36" s="289">
        <v>10916</v>
      </c>
      <c r="BI36" s="289">
        <v>68178</v>
      </c>
      <c r="BJ36" s="289">
        <v>2800</v>
      </c>
      <c r="BK36" s="289">
        <v>10776</v>
      </c>
      <c r="BL36" s="289">
        <v>653</v>
      </c>
      <c r="BM36" s="289">
        <v>8015.51</v>
      </c>
      <c r="BN36" s="289">
        <v>7976.21</v>
      </c>
      <c r="BO36" s="289">
        <v>0</v>
      </c>
      <c r="BP36" s="289">
        <v>0</v>
      </c>
      <c r="BQ36" s="289">
        <v>936832.42</v>
      </c>
      <c r="BR36" s="289">
        <v>869878.07</v>
      </c>
      <c r="BS36" s="289">
        <v>1023801.93</v>
      </c>
      <c r="BT36" s="289">
        <v>881307.28</v>
      </c>
      <c r="BU36" s="289">
        <v>0</v>
      </c>
      <c r="BV36" s="289">
        <v>0</v>
      </c>
      <c r="BW36" s="289">
        <v>273603.99</v>
      </c>
      <c r="BX36" s="289">
        <v>0</v>
      </c>
      <c r="BY36" s="289">
        <v>0</v>
      </c>
      <c r="BZ36" s="289">
        <v>0</v>
      </c>
      <c r="CA36" s="289">
        <v>355.81</v>
      </c>
      <c r="CB36" s="289">
        <v>0</v>
      </c>
      <c r="CC36" s="289">
        <v>0</v>
      </c>
      <c r="CD36" s="289">
        <v>0</v>
      </c>
      <c r="CE36" s="289">
        <v>0</v>
      </c>
      <c r="CF36" s="289">
        <v>0</v>
      </c>
      <c r="CG36" s="289">
        <v>0</v>
      </c>
      <c r="CH36" s="289">
        <v>11743</v>
      </c>
      <c r="CI36" s="289">
        <v>0</v>
      </c>
      <c r="CJ36" s="289">
        <v>0</v>
      </c>
      <c r="CK36" s="289">
        <v>0</v>
      </c>
      <c r="CL36" s="289">
        <v>0</v>
      </c>
      <c r="CM36" s="289">
        <v>110470</v>
      </c>
      <c r="CN36" s="289">
        <v>39778</v>
      </c>
      <c r="CO36" s="289">
        <v>0</v>
      </c>
      <c r="CP36" s="289">
        <v>0</v>
      </c>
      <c r="CQ36" s="289">
        <v>0</v>
      </c>
      <c r="CR36" s="289">
        <v>0</v>
      </c>
      <c r="CS36" s="289">
        <v>11431</v>
      </c>
      <c r="CT36" s="289">
        <v>79361.47</v>
      </c>
      <c r="CU36" s="289">
        <v>0</v>
      </c>
      <c r="CV36" s="289">
        <v>0</v>
      </c>
      <c r="CW36" s="289">
        <v>0</v>
      </c>
      <c r="CX36" s="289">
        <v>0</v>
      </c>
      <c r="CY36" s="289">
        <v>0</v>
      </c>
      <c r="CZ36" s="289">
        <v>0</v>
      </c>
      <c r="DA36" s="289">
        <v>0</v>
      </c>
      <c r="DB36" s="289">
        <v>0</v>
      </c>
      <c r="DC36" s="289">
        <v>0</v>
      </c>
      <c r="DD36" s="289">
        <v>0</v>
      </c>
      <c r="DE36" s="289">
        <v>0</v>
      </c>
      <c r="DF36" s="289">
        <v>0</v>
      </c>
      <c r="DG36" s="289">
        <v>0</v>
      </c>
      <c r="DH36" s="289">
        <v>0</v>
      </c>
      <c r="DI36" s="289">
        <v>391389.18</v>
      </c>
      <c r="DJ36" s="289">
        <v>0</v>
      </c>
      <c r="DK36" s="289">
        <v>0</v>
      </c>
      <c r="DL36" s="289">
        <v>21350.37</v>
      </c>
      <c r="DM36" s="289">
        <v>77823.28</v>
      </c>
      <c r="DN36" s="289">
        <v>0</v>
      </c>
      <c r="DO36" s="289">
        <v>0</v>
      </c>
      <c r="DP36" s="289">
        <v>5841.44</v>
      </c>
      <c r="DQ36" s="289">
        <v>0</v>
      </c>
      <c r="DR36" s="289">
        <v>0</v>
      </c>
      <c r="DS36" s="289">
        <v>0</v>
      </c>
      <c r="DT36" s="289">
        <v>0</v>
      </c>
      <c r="DU36" s="289">
        <v>0</v>
      </c>
      <c r="DV36" s="289">
        <v>30339</v>
      </c>
      <c r="DW36" s="289">
        <v>0</v>
      </c>
      <c r="DX36" s="289">
        <v>18673.3</v>
      </c>
      <c r="DY36" s="289">
        <v>32361.38</v>
      </c>
      <c r="DZ36" s="289">
        <v>44966.62</v>
      </c>
      <c r="EA36" s="289">
        <v>10221.9</v>
      </c>
      <c r="EB36" s="289">
        <v>21056.639999999999</v>
      </c>
      <c r="EC36" s="289">
        <v>0</v>
      </c>
      <c r="ED36" s="289">
        <v>1140.8599999999999</v>
      </c>
      <c r="EE36" s="289">
        <v>1399.04</v>
      </c>
      <c r="EF36" s="289">
        <v>715001.73</v>
      </c>
      <c r="EG36" s="289">
        <v>714743.55</v>
      </c>
      <c r="EH36" s="289">
        <v>0</v>
      </c>
      <c r="EI36" s="289">
        <v>0</v>
      </c>
      <c r="EJ36" s="289">
        <v>0</v>
      </c>
      <c r="EK36" s="289">
        <v>0</v>
      </c>
      <c r="EL36" s="289">
        <v>0</v>
      </c>
      <c r="EM36" s="289">
        <v>1708529.55</v>
      </c>
      <c r="EN36" s="289">
        <v>0</v>
      </c>
      <c r="EO36" s="289">
        <v>0</v>
      </c>
      <c r="EP36" s="289">
        <v>1693401</v>
      </c>
      <c r="EQ36" s="289">
        <v>0</v>
      </c>
      <c r="ER36" s="289">
        <v>1693401</v>
      </c>
      <c r="ES36" s="289">
        <v>0</v>
      </c>
      <c r="ET36" s="289">
        <v>0</v>
      </c>
      <c r="EU36" s="289">
        <v>29706.43</v>
      </c>
      <c r="EV36" s="289">
        <v>38830.42</v>
      </c>
      <c r="EW36" s="289">
        <v>194428.28</v>
      </c>
      <c r="EX36" s="289">
        <v>185304.29</v>
      </c>
      <c r="EY36" s="289">
        <v>0</v>
      </c>
      <c r="EZ36" s="289">
        <v>266600.44</v>
      </c>
      <c r="FA36" s="289">
        <v>274519.90999999997</v>
      </c>
      <c r="FB36" s="289">
        <v>150847.14000000001</v>
      </c>
      <c r="FC36" s="289">
        <v>28808.12</v>
      </c>
      <c r="FD36" s="289">
        <v>114119.55</v>
      </c>
      <c r="FE36" s="289">
        <v>0</v>
      </c>
      <c r="FF36" s="289">
        <v>0</v>
      </c>
      <c r="FG36" s="289">
        <v>0</v>
      </c>
      <c r="FH36" s="289">
        <v>0</v>
      </c>
      <c r="FI36" s="289">
        <v>0</v>
      </c>
      <c r="FJ36" s="289">
        <v>0</v>
      </c>
      <c r="FK36" s="289">
        <v>0</v>
      </c>
    </row>
    <row r="37" spans="1:167" x14ac:dyDescent="0.15">
      <c r="A37" s="287">
        <v>469</v>
      </c>
      <c r="B37" s="287" t="s">
        <v>488</v>
      </c>
      <c r="C37" s="289">
        <v>0</v>
      </c>
      <c r="D37" s="289">
        <v>7806933.9800000004</v>
      </c>
      <c r="E37" s="289">
        <v>0</v>
      </c>
      <c r="F37" s="289">
        <v>844</v>
      </c>
      <c r="G37" s="289">
        <v>29514.3</v>
      </c>
      <c r="H37" s="289">
        <v>11229.28</v>
      </c>
      <c r="I37" s="289">
        <v>82232.97</v>
      </c>
      <c r="J37" s="289">
        <v>5588.91</v>
      </c>
      <c r="K37" s="289">
        <v>363860.15</v>
      </c>
      <c r="L37" s="289">
        <v>0</v>
      </c>
      <c r="M37" s="289">
        <v>0</v>
      </c>
      <c r="N37" s="289">
        <v>0</v>
      </c>
      <c r="O37" s="289">
        <v>0</v>
      </c>
      <c r="P37" s="289">
        <v>0</v>
      </c>
      <c r="Q37" s="289">
        <v>0</v>
      </c>
      <c r="R37" s="289">
        <v>0</v>
      </c>
      <c r="S37" s="289">
        <v>0</v>
      </c>
      <c r="T37" s="289">
        <v>0</v>
      </c>
      <c r="U37" s="289">
        <v>53153.74</v>
      </c>
      <c r="V37" s="289">
        <v>1532551</v>
      </c>
      <c r="W37" s="289">
        <v>6846.75</v>
      </c>
      <c r="X37" s="289">
        <v>0</v>
      </c>
      <c r="Y37" s="289">
        <v>0</v>
      </c>
      <c r="Z37" s="289">
        <v>67830.149999999994</v>
      </c>
      <c r="AA37" s="289">
        <v>256961.49</v>
      </c>
      <c r="AB37" s="289">
        <v>0</v>
      </c>
      <c r="AC37" s="289">
        <v>0</v>
      </c>
      <c r="AD37" s="289">
        <v>21366.11</v>
      </c>
      <c r="AE37" s="289">
        <v>95279.76</v>
      </c>
      <c r="AF37" s="289">
        <v>0</v>
      </c>
      <c r="AG37" s="289">
        <v>0</v>
      </c>
      <c r="AH37" s="289">
        <v>0</v>
      </c>
      <c r="AI37" s="289">
        <v>0</v>
      </c>
      <c r="AJ37" s="289">
        <v>0</v>
      </c>
      <c r="AK37" s="289">
        <v>0</v>
      </c>
      <c r="AL37" s="289">
        <v>0</v>
      </c>
      <c r="AM37" s="289">
        <v>13772.01</v>
      </c>
      <c r="AN37" s="289">
        <v>34839.01</v>
      </c>
      <c r="AO37" s="289">
        <v>0</v>
      </c>
      <c r="AP37" s="289">
        <v>5598.16</v>
      </c>
      <c r="AQ37" s="289">
        <v>1593157.41</v>
      </c>
      <c r="AR37" s="289">
        <v>1649961.32</v>
      </c>
      <c r="AS37" s="289">
        <v>272734.61</v>
      </c>
      <c r="AT37" s="289">
        <v>165871.99</v>
      </c>
      <c r="AU37" s="289">
        <v>210301.2</v>
      </c>
      <c r="AV37" s="289">
        <v>30060.81</v>
      </c>
      <c r="AW37" s="289">
        <v>255270.89</v>
      </c>
      <c r="AX37" s="289">
        <v>423497.33</v>
      </c>
      <c r="AY37" s="289">
        <v>280218.40000000002</v>
      </c>
      <c r="AZ37" s="289">
        <v>546866.31999999995</v>
      </c>
      <c r="BA37" s="289">
        <v>2247524.48</v>
      </c>
      <c r="BB37" s="289">
        <v>341123.22</v>
      </c>
      <c r="BC37" s="289">
        <v>103002.99</v>
      </c>
      <c r="BD37" s="289">
        <v>13115.6</v>
      </c>
      <c r="BE37" s="289">
        <v>22857.09</v>
      </c>
      <c r="BF37" s="289">
        <v>945916.04</v>
      </c>
      <c r="BG37" s="289">
        <v>551105.35</v>
      </c>
      <c r="BH37" s="289">
        <v>5286.12</v>
      </c>
      <c r="BI37" s="289">
        <v>0</v>
      </c>
      <c r="BJ37" s="289">
        <v>0</v>
      </c>
      <c r="BK37" s="289">
        <v>0</v>
      </c>
      <c r="BL37" s="289">
        <v>0</v>
      </c>
      <c r="BM37" s="289">
        <v>0</v>
      </c>
      <c r="BN37" s="289">
        <v>0</v>
      </c>
      <c r="BO37" s="289">
        <v>0</v>
      </c>
      <c r="BP37" s="289">
        <v>0</v>
      </c>
      <c r="BQ37" s="289">
        <v>3081650.06</v>
      </c>
      <c r="BR37" s="289">
        <v>3812180.66</v>
      </c>
      <c r="BS37" s="289">
        <v>3081650.06</v>
      </c>
      <c r="BT37" s="289">
        <v>3812180.66</v>
      </c>
      <c r="BU37" s="289">
        <v>0</v>
      </c>
      <c r="BV37" s="289">
        <v>0</v>
      </c>
      <c r="BW37" s="289">
        <v>942106.59</v>
      </c>
      <c r="BX37" s="289">
        <v>0</v>
      </c>
      <c r="BY37" s="289">
        <v>0</v>
      </c>
      <c r="BZ37" s="289">
        <v>0</v>
      </c>
      <c r="CA37" s="289">
        <v>0</v>
      </c>
      <c r="CB37" s="289">
        <v>0</v>
      </c>
      <c r="CC37" s="289">
        <v>0</v>
      </c>
      <c r="CD37" s="289">
        <v>0</v>
      </c>
      <c r="CE37" s="289">
        <v>0</v>
      </c>
      <c r="CF37" s="289">
        <v>0</v>
      </c>
      <c r="CG37" s="289">
        <v>0</v>
      </c>
      <c r="CH37" s="289">
        <v>25850.97</v>
      </c>
      <c r="CI37" s="289">
        <v>0</v>
      </c>
      <c r="CJ37" s="289">
        <v>0</v>
      </c>
      <c r="CK37" s="289">
        <v>0</v>
      </c>
      <c r="CL37" s="289">
        <v>0</v>
      </c>
      <c r="CM37" s="289">
        <v>230773</v>
      </c>
      <c r="CN37" s="289">
        <v>0</v>
      </c>
      <c r="CO37" s="289">
        <v>0</v>
      </c>
      <c r="CP37" s="289">
        <v>0</v>
      </c>
      <c r="CQ37" s="289">
        <v>0</v>
      </c>
      <c r="CR37" s="289">
        <v>0</v>
      </c>
      <c r="CS37" s="289">
        <v>0</v>
      </c>
      <c r="CT37" s="289">
        <v>192023.83</v>
      </c>
      <c r="CU37" s="289">
        <v>0</v>
      </c>
      <c r="CV37" s="289">
        <v>0</v>
      </c>
      <c r="CW37" s="289">
        <v>0</v>
      </c>
      <c r="CX37" s="289">
        <v>103524.1</v>
      </c>
      <c r="CY37" s="289">
        <v>0</v>
      </c>
      <c r="CZ37" s="289">
        <v>0</v>
      </c>
      <c r="DA37" s="289">
        <v>0</v>
      </c>
      <c r="DB37" s="289">
        <v>0</v>
      </c>
      <c r="DC37" s="289">
        <v>0</v>
      </c>
      <c r="DD37" s="289">
        <v>0</v>
      </c>
      <c r="DE37" s="289">
        <v>0</v>
      </c>
      <c r="DF37" s="289">
        <v>0</v>
      </c>
      <c r="DG37" s="289">
        <v>0</v>
      </c>
      <c r="DH37" s="289">
        <v>0</v>
      </c>
      <c r="DI37" s="289">
        <v>1011405.72</v>
      </c>
      <c r="DJ37" s="289">
        <v>0</v>
      </c>
      <c r="DK37" s="289">
        <v>0</v>
      </c>
      <c r="DL37" s="289">
        <v>224785.31</v>
      </c>
      <c r="DM37" s="289">
        <v>158862.98000000001</v>
      </c>
      <c r="DN37" s="289">
        <v>0</v>
      </c>
      <c r="DO37" s="289">
        <v>0</v>
      </c>
      <c r="DP37" s="289">
        <v>57633.120000000003</v>
      </c>
      <c r="DQ37" s="289">
        <v>0</v>
      </c>
      <c r="DR37" s="289">
        <v>0</v>
      </c>
      <c r="DS37" s="289">
        <v>0</v>
      </c>
      <c r="DT37" s="289">
        <v>0</v>
      </c>
      <c r="DU37" s="289">
        <v>0</v>
      </c>
      <c r="DV37" s="289">
        <v>41591.360000000001</v>
      </c>
      <c r="DW37" s="289">
        <v>0</v>
      </c>
      <c r="DX37" s="289">
        <v>46972.639999999999</v>
      </c>
      <c r="DY37" s="289">
        <v>59506.12</v>
      </c>
      <c r="DZ37" s="289">
        <v>179984.47</v>
      </c>
      <c r="EA37" s="289">
        <v>159075.01</v>
      </c>
      <c r="EB37" s="289">
        <v>8375.98</v>
      </c>
      <c r="EC37" s="289">
        <v>0</v>
      </c>
      <c r="ED37" s="289">
        <v>0</v>
      </c>
      <c r="EE37" s="289">
        <v>48.3</v>
      </c>
      <c r="EF37" s="289">
        <v>83703.3</v>
      </c>
      <c r="EG37" s="289">
        <v>83655</v>
      </c>
      <c r="EH37" s="289">
        <v>0</v>
      </c>
      <c r="EI37" s="289">
        <v>0</v>
      </c>
      <c r="EJ37" s="289">
        <v>0</v>
      </c>
      <c r="EK37" s="289">
        <v>0</v>
      </c>
      <c r="EL37" s="289">
        <v>0</v>
      </c>
      <c r="EM37" s="289">
        <v>253300.95</v>
      </c>
      <c r="EN37" s="289">
        <v>0</v>
      </c>
      <c r="EO37" s="289">
        <v>0</v>
      </c>
      <c r="EP37" s="289">
        <v>0</v>
      </c>
      <c r="EQ37" s="289">
        <v>0</v>
      </c>
      <c r="ER37" s="289">
        <v>0</v>
      </c>
      <c r="ES37" s="289">
        <v>0</v>
      </c>
      <c r="ET37" s="289">
        <v>0</v>
      </c>
      <c r="EU37" s="289">
        <v>0</v>
      </c>
      <c r="EV37" s="289">
        <v>0</v>
      </c>
      <c r="EW37" s="289">
        <v>351821.49</v>
      </c>
      <c r="EX37" s="289">
        <v>351821.49</v>
      </c>
      <c r="EY37" s="289">
        <v>0</v>
      </c>
      <c r="EZ37" s="289">
        <v>0</v>
      </c>
      <c r="FA37" s="289">
        <v>0</v>
      </c>
      <c r="FB37" s="289">
        <v>0</v>
      </c>
      <c r="FC37" s="289">
        <v>0</v>
      </c>
      <c r="FD37" s="289">
        <v>0</v>
      </c>
      <c r="FE37" s="289">
        <v>0</v>
      </c>
      <c r="FF37" s="289">
        <v>0</v>
      </c>
      <c r="FG37" s="289">
        <v>0</v>
      </c>
      <c r="FH37" s="289">
        <v>0</v>
      </c>
      <c r="FI37" s="289">
        <v>0</v>
      </c>
      <c r="FJ37" s="289">
        <v>0</v>
      </c>
      <c r="FK37" s="289">
        <v>0</v>
      </c>
    </row>
    <row r="38" spans="1:167" x14ac:dyDescent="0.15">
      <c r="A38" s="287">
        <v>476</v>
      </c>
      <c r="B38" s="287" t="s">
        <v>489</v>
      </c>
      <c r="C38" s="289">
        <v>0</v>
      </c>
      <c r="D38" s="289">
        <v>6550334.5599999996</v>
      </c>
      <c r="E38" s="289">
        <v>4190.5</v>
      </c>
      <c r="F38" s="289">
        <v>29564.18</v>
      </c>
      <c r="G38" s="289">
        <v>48477</v>
      </c>
      <c r="H38" s="289">
        <v>17271.939999999999</v>
      </c>
      <c r="I38" s="289">
        <v>63113.91</v>
      </c>
      <c r="J38" s="289">
        <v>0</v>
      </c>
      <c r="K38" s="289">
        <v>321071</v>
      </c>
      <c r="L38" s="289">
        <v>0</v>
      </c>
      <c r="M38" s="289">
        <v>0</v>
      </c>
      <c r="N38" s="289">
        <v>0</v>
      </c>
      <c r="O38" s="289">
        <v>0</v>
      </c>
      <c r="P38" s="289">
        <v>13920.5</v>
      </c>
      <c r="Q38" s="289">
        <v>0</v>
      </c>
      <c r="R38" s="289">
        <v>0</v>
      </c>
      <c r="S38" s="289">
        <v>0</v>
      </c>
      <c r="T38" s="289">
        <v>0</v>
      </c>
      <c r="U38" s="289">
        <v>153323.64000000001</v>
      </c>
      <c r="V38" s="289">
        <v>10355674</v>
      </c>
      <c r="W38" s="289">
        <v>32233.77</v>
      </c>
      <c r="X38" s="289">
        <v>0</v>
      </c>
      <c r="Y38" s="289">
        <v>633351.22</v>
      </c>
      <c r="Z38" s="289">
        <v>4675.09</v>
      </c>
      <c r="AA38" s="289">
        <v>477627</v>
      </c>
      <c r="AB38" s="289">
        <v>6990.53</v>
      </c>
      <c r="AC38" s="289">
        <v>311606.78000000003</v>
      </c>
      <c r="AD38" s="289">
        <v>156074</v>
      </c>
      <c r="AE38" s="289">
        <v>411073.2</v>
      </c>
      <c r="AF38" s="289">
        <v>0</v>
      </c>
      <c r="AG38" s="289">
        <v>0</v>
      </c>
      <c r="AH38" s="289">
        <v>27889.52</v>
      </c>
      <c r="AI38" s="289">
        <v>0</v>
      </c>
      <c r="AJ38" s="289">
        <v>0</v>
      </c>
      <c r="AK38" s="289">
        <v>40720.44</v>
      </c>
      <c r="AL38" s="289">
        <v>398475</v>
      </c>
      <c r="AM38" s="289">
        <v>0</v>
      </c>
      <c r="AN38" s="289">
        <v>17274.05</v>
      </c>
      <c r="AO38" s="289">
        <v>0</v>
      </c>
      <c r="AP38" s="289">
        <v>4277.8</v>
      </c>
      <c r="AQ38" s="289">
        <v>4878732</v>
      </c>
      <c r="AR38" s="289">
        <v>2798877.58</v>
      </c>
      <c r="AS38" s="289">
        <v>851640.58</v>
      </c>
      <c r="AT38" s="289">
        <v>410504.82</v>
      </c>
      <c r="AU38" s="289">
        <v>333517.09000000003</v>
      </c>
      <c r="AV38" s="289">
        <v>8850.9500000000007</v>
      </c>
      <c r="AW38" s="289">
        <v>554818.66</v>
      </c>
      <c r="AX38" s="289">
        <v>876582.13</v>
      </c>
      <c r="AY38" s="289">
        <v>420405.41</v>
      </c>
      <c r="AZ38" s="289">
        <v>1172426.3899999999</v>
      </c>
      <c r="BA38" s="289">
        <v>3922551.73</v>
      </c>
      <c r="BB38" s="289">
        <v>465918.74</v>
      </c>
      <c r="BC38" s="289">
        <v>257415.69</v>
      </c>
      <c r="BD38" s="289">
        <v>124695</v>
      </c>
      <c r="BE38" s="289">
        <v>43524.92</v>
      </c>
      <c r="BF38" s="289">
        <v>2313158.25</v>
      </c>
      <c r="BG38" s="289">
        <v>885896.26</v>
      </c>
      <c r="BH38" s="289">
        <v>1469.95</v>
      </c>
      <c r="BI38" s="289">
        <v>0</v>
      </c>
      <c r="BJ38" s="289">
        <v>0</v>
      </c>
      <c r="BK38" s="289">
        <v>8050.32</v>
      </c>
      <c r="BL38" s="289">
        <v>8050.32</v>
      </c>
      <c r="BM38" s="289">
        <v>0</v>
      </c>
      <c r="BN38" s="289">
        <v>0</v>
      </c>
      <c r="BO38" s="289">
        <v>0</v>
      </c>
      <c r="BP38" s="289">
        <v>0</v>
      </c>
      <c r="BQ38" s="289">
        <v>5268709.79</v>
      </c>
      <c r="BR38" s="289">
        <v>5026933.2699999996</v>
      </c>
      <c r="BS38" s="289">
        <v>5276760.1100000003</v>
      </c>
      <c r="BT38" s="289">
        <v>5034983.59</v>
      </c>
      <c r="BU38" s="289">
        <v>0</v>
      </c>
      <c r="BV38" s="289">
        <v>0</v>
      </c>
      <c r="BW38" s="289">
        <v>2149534.15</v>
      </c>
      <c r="BX38" s="289">
        <v>0</v>
      </c>
      <c r="BY38" s="289">
        <v>0</v>
      </c>
      <c r="BZ38" s="289">
        <v>0</v>
      </c>
      <c r="CA38" s="289">
        <v>0</v>
      </c>
      <c r="CB38" s="289">
        <v>0</v>
      </c>
      <c r="CC38" s="289">
        <v>0</v>
      </c>
      <c r="CD38" s="289">
        <v>0</v>
      </c>
      <c r="CE38" s="289">
        <v>0</v>
      </c>
      <c r="CF38" s="289">
        <v>0</v>
      </c>
      <c r="CG38" s="289">
        <v>0</v>
      </c>
      <c r="CH38" s="289">
        <v>0</v>
      </c>
      <c r="CI38" s="289">
        <v>0</v>
      </c>
      <c r="CJ38" s="289">
        <v>0</v>
      </c>
      <c r="CK38" s="289">
        <v>0</v>
      </c>
      <c r="CL38" s="289">
        <v>0</v>
      </c>
      <c r="CM38" s="289">
        <v>744515</v>
      </c>
      <c r="CN38" s="289">
        <v>0</v>
      </c>
      <c r="CO38" s="289">
        <v>0</v>
      </c>
      <c r="CP38" s="289">
        <v>0</v>
      </c>
      <c r="CQ38" s="289">
        <v>0</v>
      </c>
      <c r="CR38" s="289">
        <v>0</v>
      </c>
      <c r="CS38" s="289">
        <v>0</v>
      </c>
      <c r="CT38" s="289">
        <v>339127.67</v>
      </c>
      <c r="CU38" s="289">
        <v>0</v>
      </c>
      <c r="CV38" s="289">
        <v>0</v>
      </c>
      <c r="CW38" s="289">
        <v>0</v>
      </c>
      <c r="CX38" s="289">
        <v>81627.05</v>
      </c>
      <c r="CY38" s="289">
        <v>0</v>
      </c>
      <c r="CZ38" s="289">
        <v>0</v>
      </c>
      <c r="DA38" s="289">
        <v>0</v>
      </c>
      <c r="DB38" s="289">
        <v>0</v>
      </c>
      <c r="DC38" s="289">
        <v>0</v>
      </c>
      <c r="DD38" s="289">
        <v>0</v>
      </c>
      <c r="DE38" s="289">
        <v>0</v>
      </c>
      <c r="DF38" s="289">
        <v>0</v>
      </c>
      <c r="DG38" s="289">
        <v>0</v>
      </c>
      <c r="DH38" s="289">
        <v>0</v>
      </c>
      <c r="DI38" s="289">
        <v>2616837.66</v>
      </c>
      <c r="DJ38" s="289">
        <v>0</v>
      </c>
      <c r="DK38" s="289">
        <v>0</v>
      </c>
      <c r="DL38" s="289">
        <v>307164.94</v>
      </c>
      <c r="DM38" s="289">
        <v>165836.37</v>
      </c>
      <c r="DN38" s="289">
        <v>6372</v>
      </c>
      <c r="DO38" s="289">
        <v>0</v>
      </c>
      <c r="DP38" s="289">
        <v>103013.04</v>
      </c>
      <c r="DQ38" s="289">
        <v>2437.58</v>
      </c>
      <c r="DR38" s="289">
        <v>0</v>
      </c>
      <c r="DS38" s="289">
        <v>0</v>
      </c>
      <c r="DT38" s="289">
        <v>0</v>
      </c>
      <c r="DU38" s="289">
        <v>0</v>
      </c>
      <c r="DV38" s="289">
        <v>113142.28</v>
      </c>
      <c r="DW38" s="289">
        <v>0</v>
      </c>
      <c r="DX38" s="289">
        <v>148495.41</v>
      </c>
      <c r="DY38" s="289">
        <v>138370.18</v>
      </c>
      <c r="DZ38" s="289">
        <v>171241.87</v>
      </c>
      <c r="EA38" s="289">
        <v>140959.57999999999</v>
      </c>
      <c r="EB38" s="289">
        <v>40407.519999999997</v>
      </c>
      <c r="EC38" s="289">
        <v>0</v>
      </c>
      <c r="ED38" s="289">
        <v>566885.68000000005</v>
      </c>
      <c r="EE38" s="289">
        <v>929054.52</v>
      </c>
      <c r="EF38" s="289">
        <v>2007123.84</v>
      </c>
      <c r="EG38" s="289">
        <v>1286175</v>
      </c>
      <c r="EH38" s="289">
        <v>0</v>
      </c>
      <c r="EI38" s="289">
        <v>0</v>
      </c>
      <c r="EJ38" s="289">
        <v>0</v>
      </c>
      <c r="EK38" s="289">
        <v>358780</v>
      </c>
      <c r="EL38" s="289">
        <v>0</v>
      </c>
      <c r="EM38" s="289">
        <v>20663780</v>
      </c>
      <c r="EN38" s="289">
        <v>3866239.64</v>
      </c>
      <c r="EO38" s="289">
        <v>701347.04</v>
      </c>
      <c r="EP38" s="289">
        <v>20028.64</v>
      </c>
      <c r="EQ38" s="289">
        <v>0</v>
      </c>
      <c r="ER38" s="289">
        <v>3184921.24</v>
      </c>
      <c r="ES38" s="289">
        <v>0</v>
      </c>
      <c r="ET38" s="289">
        <v>0</v>
      </c>
      <c r="EU38" s="289">
        <v>97425.16</v>
      </c>
      <c r="EV38" s="289">
        <v>143367.1</v>
      </c>
      <c r="EW38" s="289">
        <v>1055609.53</v>
      </c>
      <c r="EX38" s="289">
        <v>1009667.59</v>
      </c>
      <c r="EY38" s="289">
        <v>0</v>
      </c>
      <c r="EZ38" s="289">
        <v>974.75</v>
      </c>
      <c r="FA38" s="289">
        <v>2022.05</v>
      </c>
      <c r="FB38" s="289">
        <v>16043.5</v>
      </c>
      <c r="FC38" s="289">
        <v>0</v>
      </c>
      <c r="FD38" s="289">
        <v>14996.2</v>
      </c>
      <c r="FE38" s="289">
        <v>0</v>
      </c>
      <c r="FF38" s="289">
        <v>0</v>
      </c>
      <c r="FG38" s="289">
        <v>0</v>
      </c>
      <c r="FH38" s="289">
        <v>33864.19</v>
      </c>
      <c r="FI38" s="289">
        <v>29780.19</v>
      </c>
      <c r="FJ38" s="289">
        <v>4084</v>
      </c>
      <c r="FK38" s="289">
        <v>0</v>
      </c>
    </row>
    <row r="39" spans="1:167" x14ac:dyDescent="0.15">
      <c r="A39" s="287">
        <v>485</v>
      </c>
      <c r="B39" s="287" t="s">
        <v>490</v>
      </c>
      <c r="C39" s="289">
        <v>13.93</v>
      </c>
      <c r="D39" s="289">
        <v>2505347.86</v>
      </c>
      <c r="E39" s="289">
        <v>0</v>
      </c>
      <c r="F39" s="289">
        <v>4038.25</v>
      </c>
      <c r="G39" s="289">
        <v>20849.8</v>
      </c>
      <c r="H39" s="289">
        <v>3735.53</v>
      </c>
      <c r="I39" s="289">
        <v>13132</v>
      </c>
      <c r="J39" s="289">
        <v>18430.13</v>
      </c>
      <c r="K39" s="289">
        <v>441103</v>
      </c>
      <c r="L39" s="289">
        <v>0</v>
      </c>
      <c r="M39" s="289">
        <v>0</v>
      </c>
      <c r="N39" s="289">
        <v>0</v>
      </c>
      <c r="O39" s="289">
        <v>0</v>
      </c>
      <c r="P39" s="289">
        <v>5947.14</v>
      </c>
      <c r="Q39" s="289">
        <v>6300</v>
      </c>
      <c r="R39" s="289">
        <v>0</v>
      </c>
      <c r="S39" s="289">
        <v>0</v>
      </c>
      <c r="T39" s="289">
        <v>0</v>
      </c>
      <c r="U39" s="289">
        <v>66040.37</v>
      </c>
      <c r="V39" s="289">
        <v>3303651</v>
      </c>
      <c r="W39" s="289">
        <v>11927.32</v>
      </c>
      <c r="X39" s="289">
        <v>0</v>
      </c>
      <c r="Y39" s="289">
        <v>199181.13</v>
      </c>
      <c r="Z39" s="289">
        <v>6111.71</v>
      </c>
      <c r="AA39" s="289">
        <v>381765.82</v>
      </c>
      <c r="AB39" s="289">
        <v>0</v>
      </c>
      <c r="AC39" s="289">
        <v>0</v>
      </c>
      <c r="AD39" s="289">
        <v>28509.88</v>
      </c>
      <c r="AE39" s="289">
        <v>133557.01999999999</v>
      </c>
      <c r="AF39" s="289">
        <v>0</v>
      </c>
      <c r="AG39" s="289">
        <v>0</v>
      </c>
      <c r="AH39" s="289">
        <v>41608.01</v>
      </c>
      <c r="AI39" s="289">
        <v>0</v>
      </c>
      <c r="AJ39" s="289">
        <v>0</v>
      </c>
      <c r="AK39" s="289">
        <v>117.95</v>
      </c>
      <c r="AL39" s="289">
        <v>0</v>
      </c>
      <c r="AM39" s="289">
        <v>5779</v>
      </c>
      <c r="AN39" s="289">
        <v>5223.12</v>
      </c>
      <c r="AO39" s="289">
        <v>0</v>
      </c>
      <c r="AP39" s="289">
        <v>1838.55</v>
      </c>
      <c r="AQ39" s="289">
        <v>1738850.02</v>
      </c>
      <c r="AR39" s="289">
        <v>1000814.58</v>
      </c>
      <c r="AS39" s="289">
        <v>263712.49</v>
      </c>
      <c r="AT39" s="289">
        <v>199832.42</v>
      </c>
      <c r="AU39" s="289">
        <v>150734.38</v>
      </c>
      <c r="AV39" s="289">
        <v>19674.91</v>
      </c>
      <c r="AW39" s="289">
        <v>138200.95000000001</v>
      </c>
      <c r="AX39" s="289">
        <v>264472.90999999997</v>
      </c>
      <c r="AY39" s="289">
        <v>195658.52</v>
      </c>
      <c r="AZ39" s="289">
        <v>414179.55</v>
      </c>
      <c r="BA39" s="289">
        <v>1221431.3799999999</v>
      </c>
      <c r="BB39" s="289">
        <v>95331.39</v>
      </c>
      <c r="BC39" s="289">
        <v>63418</v>
      </c>
      <c r="BD39" s="289">
        <v>100</v>
      </c>
      <c r="BE39" s="289">
        <v>30831.06</v>
      </c>
      <c r="BF39" s="289">
        <v>777875.89</v>
      </c>
      <c r="BG39" s="289">
        <v>429974.45</v>
      </c>
      <c r="BH39" s="289">
        <v>735.23</v>
      </c>
      <c r="BI39" s="289">
        <v>0</v>
      </c>
      <c r="BJ39" s="289">
        <v>0</v>
      </c>
      <c r="BK39" s="289">
        <v>0</v>
      </c>
      <c r="BL39" s="289">
        <v>0</v>
      </c>
      <c r="BM39" s="289">
        <v>0</v>
      </c>
      <c r="BN39" s="289">
        <v>0</v>
      </c>
      <c r="BO39" s="289">
        <v>0</v>
      </c>
      <c r="BP39" s="289">
        <v>0</v>
      </c>
      <c r="BQ39" s="289">
        <v>1336136.8899999999</v>
      </c>
      <c r="BR39" s="289">
        <v>1534517.28</v>
      </c>
      <c r="BS39" s="289">
        <v>1336136.8899999999</v>
      </c>
      <c r="BT39" s="289">
        <v>1534517.28</v>
      </c>
      <c r="BU39" s="289">
        <v>0</v>
      </c>
      <c r="BV39" s="289">
        <v>0</v>
      </c>
      <c r="BW39" s="289">
        <v>710787.93</v>
      </c>
      <c r="BX39" s="289">
        <v>0</v>
      </c>
      <c r="BY39" s="289">
        <v>0</v>
      </c>
      <c r="BZ39" s="289">
        <v>0</v>
      </c>
      <c r="CA39" s="289">
        <v>0</v>
      </c>
      <c r="CB39" s="289">
        <v>8260.7999999999993</v>
      </c>
      <c r="CC39" s="289">
        <v>32283</v>
      </c>
      <c r="CD39" s="289">
        <v>0</v>
      </c>
      <c r="CE39" s="289">
        <v>0</v>
      </c>
      <c r="CF39" s="289">
        <v>0</v>
      </c>
      <c r="CG39" s="289">
        <v>0</v>
      </c>
      <c r="CH39" s="289">
        <v>20350.89</v>
      </c>
      <c r="CI39" s="289">
        <v>0</v>
      </c>
      <c r="CJ39" s="289">
        <v>0</v>
      </c>
      <c r="CK39" s="289">
        <v>0</v>
      </c>
      <c r="CL39" s="289">
        <v>0</v>
      </c>
      <c r="CM39" s="289">
        <v>233764</v>
      </c>
      <c r="CN39" s="289">
        <v>20335</v>
      </c>
      <c r="CO39" s="289">
        <v>0</v>
      </c>
      <c r="CP39" s="289">
        <v>0</v>
      </c>
      <c r="CQ39" s="289">
        <v>0</v>
      </c>
      <c r="CR39" s="289">
        <v>115.14</v>
      </c>
      <c r="CS39" s="289">
        <v>5844</v>
      </c>
      <c r="CT39" s="289">
        <v>177547.35</v>
      </c>
      <c r="CU39" s="289">
        <v>0</v>
      </c>
      <c r="CV39" s="289">
        <v>0</v>
      </c>
      <c r="CW39" s="289">
        <v>0</v>
      </c>
      <c r="CX39" s="289">
        <v>32674.93</v>
      </c>
      <c r="CY39" s="289">
        <v>0</v>
      </c>
      <c r="CZ39" s="289">
        <v>0</v>
      </c>
      <c r="DA39" s="289">
        <v>0</v>
      </c>
      <c r="DB39" s="289">
        <v>0</v>
      </c>
      <c r="DC39" s="289">
        <v>0</v>
      </c>
      <c r="DD39" s="289">
        <v>0</v>
      </c>
      <c r="DE39" s="289">
        <v>0</v>
      </c>
      <c r="DF39" s="289">
        <v>0</v>
      </c>
      <c r="DG39" s="289">
        <v>0</v>
      </c>
      <c r="DH39" s="289">
        <v>0</v>
      </c>
      <c r="DI39" s="289">
        <v>945305.73</v>
      </c>
      <c r="DJ39" s="289">
        <v>0</v>
      </c>
      <c r="DK39" s="289">
        <v>0</v>
      </c>
      <c r="DL39" s="289">
        <v>132060.54999999999</v>
      </c>
      <c r="DM39" s="289">
        <v>56557.22</v>
      </c>
      <c r="DN39" s="289">
        <v>0</v>
      </c>
      <c r="DO39" s="289">
        <v>0</v>
      </c>
      <c r="DP39" s="289">
        <v>18785.59</v>
      </c>
      <c r="DQ39" s="289">
        <v>18750</v>
      </c>
      <c r="DR39" s="289">
        <v>0</v>
      </c>
      <c r="DS39" s="289">
        <v>0</v>
      </c>
      <c r="DT39" s="289">
        <v>0</v>
      </c>
      <c r="DU39" s="289">
        <v>0</v>
      </c>
      <c r="DV39" s="289">
        <v>62347.28</v>
      </c>
      <c r="DW39" s="289">
        <v>8156.67</v>
      </c>
      <c r="DX39" s="289">
        <v>432549.67</v>
      </c>
      <c r="DY39" s="289">
        <v>377538.19</v>
      </c>
      <c r="DZ39" s="289">
        <v>80912.600000000006</v>
      </c>
      <c r="EA39" s="289">
        <v>24401.46</v>
      </c>
      <c r="EB39" s="289">
        <v>111522.62</v>
      </c>
      <c r="EC39" s="289">
        <v>0</v>
      </c>
      <c r="ED39" s="289">
        <v>253027.31</v>
      </c>
      <c r="EE39" s="289">
        <v>244645.68</v>
      </c>
      <c r="EF39" s="289">
        <v>1157136.0900000001</v>
      </c>
      <c r="EG39" s="289">
        <v>1113350</v>
      </c>
      <c r="EH39" s="289">
        <v>0</v>
      </c>
      <c r="EI39" s="289">
        <v>0</v>
      </c>
      <c r="EJ39" s="289">
        <v>0</v>
      </c>
      <c r="EK39" s="289">
        <v>52167.72</v>
      </c>
      <c r="EL39" s="289">
        <v>0</v>
      </c>
      <c r="EM39" s="289">
        <v>17125738.559999999</v>
      </c>
      <c r="EN39" s="289">
        <v>34378.449999999997</v>
      </c>
      <c r="EO39" s="289">
        <v>0</v>
      </c>
      <c r="EP39" s="289">
        <v>25.45</v>
      </c>
      <c r="EQ39" s="289">
        <v>0</v>
      </c>
      <c r="ER39" s="289">
        <v>34389.97</v>
      </c>
      <c r="ES39" s="289">
        <v>0</v>
      </c>
      <c r="ET39" s="289">
        <v>13.93</v>
      </c>
      <c r="EU39" s="289">
        <v>19482.080000000002</v>
      </c>
      <c r="EV39" s="289">
        <v>39869.24</v>
      </c>
      <c r="EW39" s="289">
        <v>367042.67</v>
      </c>
      <c r="EX39" s="289">
        <v>346655.51</v>
      </c>
      <c r="EY39" s="289">
        <v>0</v>
      </c>
      <c r="EZ39" s="289">
        <v>0</v>
      </c>
      <c r="FA39" s="289">
        <v>0</v>
      </c>
      <c r="FB39" s="289">
        <v>0</v>
      </c>
      <c r="FC39" s="289">
        <v>0</v>
      </c>
      <c r="FD39" s="289">
        <v>0</v>
      </c>
      <c r="FE39" s="289">
        <v>0</v>
      </c>
      <c r="FF39" s="289">
        <v>0</v>
      </c>
      <c r="FG39" s="289">
        <v>0</v>
      </c>
      <c r="FH39" s="289">
        <v>36987.629999999997</v>
      </c>
      <c r="FI39" s="289">
        <v>36987.629999999997</v>
      </c>
      <c r="FJ39" s="289">
        <v>0</v>
      </c>
      <c r="FK39" s="289">
        <v>0</v>
      </c>
    </row>
    <row r="40" spans="1:167" x14ac:dyDescent="0.15">
      <c r="A40" s="287">
        <v>490</v>
      </c>
      <c r="B40" s="287" t="s">
        <v>491</v>
      </c>
      <c r="C40" s="289">
        <v>0</v>
      </c>
      <c r="D40" s="289">
        <v>2389330</v>
      </c>
      <c r="E40" s="289">
        <v>0</v>
      </c>
      <c r="F40" s="289">
        <v>0</v>
      </c>
      <c r="G40" s="289">
        <v>23942.34</v>
      </c>
      <c r="H40" s="289">
        <v>2148.16</v>
      </c>
      <c r="I40" s="289">
        <v>70900.850000000006</v>
      </c>
      <c r="J40" s="289">
        <v>0</v>
      </c>
      <c r="K40" s="289">
        <v>181540.95</v>
      </c>
      <c r="L40" s="289">
        <v>0</v>
      </c>
      <c r="M40" s="289">
        <v>0</v>
      </c>
      <c r="N40" s="289">
        <v>0</v>
      </c>
      <c r="O40" s="289">
        <v>0</v>
      </c>
      <c r="P40" s="289">
        <v>7345.51</v>
      </c>
      <c r="Q40" s="289">
        <v>0</v>
      </c>
      <c r="R40" s="289">
        <v>0</v>
      </c>
      <c r="S40" s="289">
        <v>0</v>
      </c>
      <c r="T40" s="289">
        <v>0</v>
      </c>
      <c r="U40" s="289">
        <v>45501.03</v>
      </c>
      <c r="V40" s="289">
        <v>2654413</v>
      </c>
      <c r="W40" s="289">
        <v>30014.959999999999</v>
      </c>
      <c r="X40" s="289">
        <v>0</v>
      </c>
      <c r="Y40" s="289">
        <v>100709.56</v>
      </c>
      <c r="Z40" s="289">
        <v>4918</v>
      </c>
      <c r="AA40" s="289">
        <v>303171.18</v>
      </c>
      <c r="AB40" s="289">
        <v>0</v>
      </c>
      <c r="AC40" s="289">
        <v>0</v>
      </c>
      <c r="AD40" s="289">
        <v>14093</v>
      </c>
      <c r="AE40" s="289">
        <v>53436</v>
      </c>
      <c r="AF40" s="289">
        <v>0</v>
      </c>
      <c r="AG40" s="289">
        <v>0</v>
      </c>
      <c r="AH40" s="289">
        <v>32681.8</v>
      </c>
      <c r="AI40" s="289">
        <v>31952</v>
      </c>
      <c r="AJ40" s="289">
        <v>0</v>
      </c>
      <c r="AK40" s="289">
        <v>0</v>
      </c>
      <c r="AL40" s="289">
        <v>0</v>
      </c>
      <c r="AM40" s="289">
        <v>6421.65</v>
      </c>
      <c r="AN40" s="289">
        <v>37533.32</v>
      </c>
      <c r="AO40" s="289">
        <v>0</v>
      </c>
      <c r="AP40" s="289">
        <v>3294.93</v>
      </c>
      <c r="AQ40" s="289">
        <v>1061846.96</v>
      </c>
      <c r="AR40" s="289">
        <v>1282798.46</v>
      </c>
      <c r="AS40" s="289">
        <v>174404.45</v>
      </c>
      <c r="AT40" s="289">
        <v>137170.92000000001</v>
      </c>
      <c r="AU40" s="289">
        <v>152176.57</v>
      </c>
      <c r="AV40" s="289">
        <v>0</v>
      </c>
      <c r="AW40" s="289">
        <v>153440.13</v>
      </c>
      <c r="AX40" s="289">
        <v>226222.02</v>
      </c>
      <c r="AY40" s="289">
        <v>257066.5</v>
      </c>
      <c r="AZ40" s="289">
        <v>266217.8</v>
      </c>
      <c r="BA40" s="289">
        <v>992401.93</v>
      </c>
      <c r="BB40" s="289">
        <v>172761.94</v>
      </c>
      <c r="BC40" s="289">
        <v>74865.3</v>
      </c>
      <c r="BD40" s="289">
        <v>1029.32</v>
      </c>
      <c r="BE40" s="289">
        <v>0</v>
      </c>
      <c r="BF40" s="289">
        <v>554710.82999999996</v>
      </c>
      <c r="BG40" s="289">
        <v>484346</v>
      </c>
      <c r="BH40" s="289">
        <v>0</v>
      </c>
      <c r="BI40" s="289">
        <v>0</v>
      </c>
      <c r="BJ40" s="289">
        <v>0</v>
      </c>
      <c r="BK40" s="289">
        <v>0</v>
      </c>
      <c r="BL40" s="289">
        <v>0</v>
      </c>
      <c r="BM40" s="289">
        <v>0</v>
      </c>
      <c r="BN40" s="289">
        <v>0</v>
      </c>
      <c r="BO40" s="289">
        <v>0</v>
      </c>
      <c r="BP40" s="289">
        <v>0</v>
      </c>
      <c r="BQ40" s="289">
        <v>1083336.8999999999</v>
      </c>
      <c r="BR40" s="289">
        <v>1085226.01</v>
      </c>
      <c r="BS40" s="289">
        <v>1083336.8999999999</v>
      </c>
      <c r="BT40" s="289">
        <v>1085226.01</v>
      </c>
      <c r="BU40" s="289">
        <v>0</v>
      </c>
      <c r="BV40" s="289">
        <v>0</v>
      </c>
      <c r="BW40" s="289">
        <v>544551.04</v>
      </c>
      <c r="BX40" s="289">
        <v>0</v>
      </c>
      <c r="BY40" s="289">
        <v>0</v>
      </c>
      <c r="BZ40" s="289">
        <v>0</v>
      </c>
      <c r="CA40" s="289">
        <v>0</v>
      </c>
      <c r="CB40" s="289">
        <v>0</v>
      </c>
      <c r="CC40" s="289">
        <v>0</v>
      </c>
      <c r="CD40" s="289">
        <v>0</v>
      </c>
      <c r="CE40" s="289">
        <v>0</v>
      </c>
      <c r="CF40" s="289">
        <v>0</v>
      </c>
      <c r="CG40" s="289">
        <v>0</v>
      </c>
      <c r="CH40" s="289">
        <v>2030.86</v>
      </c>
      <c r="CI40" s="289">
        <v>0</v>
      </c>
      <c r="CJ40" s="289">
        <v>0</v>
      </c>
      <c r="CK40" s="289">
        <v>0</v>
      </c>
      <c r="CL40" s="289">
        <v>0</v>
      </c>
      <c r="CM40" s="289">
        <v>184522</v>
      </c>
      <c r="CN40" s="289">
        <v>0</v>
      </c>
      <c r="CO40" s="289">
        <v>0</v>
      </c>
      <c r="CP40" s="289">
        <v>0</v>
      </c>
      <c r="CQ40" s="289">
        <v>0</v>
      </c>
      <c r="CR40" s="289">
        <v>402.99</v>
      </c>
      <c r="CS40" s="289">
        <v>0</v>
      </c>
      <c r="CT40" s="289">
        <v>70629.820000000007</v>
      </c>
      <c r="CU40" s="289">
        <v>0</v>
      </c>
      <c r="CV40" s="289">
        <v>0</v>
      </c>
      <c r="CW40" s="289">
        <v>0</v>
      </c>
      <c r="CX40" s="289">
        <v>21934.32</v>
      </c>
      <c r="CY40" s="289">
        <v>0</v>
      </c>
      <c r="CZ40" s="289">
        <v>0</v>
      </c>
      <c r="DA40" s="289">
        <v>0</v>
      </c>
      <c r="DB40" s="289">
        <v>0</v>
      </c>
      <c r="DC40" s="289">
        <v>0</v>
      </c>
      <c r="DD40" s="289">
        <v>0</v>
      </c>
      <c r="DE40" s="289">
        <v>0</v>
      </c>
      <c r="DF40" s="289">
        <v>0</v>
      </c>
      <c r="DG40" s="289">
        <v>0</v>
      </c>
      <c r="DH40" s="289">
        <v>0</v>
      </c>
      <c r="DI40" s="289">
        <v>618654.73</v>
      </c>
      <c r="DJ40" s="289">
        <v>0</v>
      </c>
      <c r="DK40" s="289">
        <v>0</v>
      </c>
      <c r="DL40" s="289">
        <v>62149.87</v>
      </c>
      <c r="DM40" s="289">
        <v>134920.43</v>
      </c>
      <c r="DN40" s="289">
        <v>0</v>
      </c>
      <c r="DO40" s="289">
        <v>0</v>
      </c>
      <c r="DP40" s="289">
        <v>3506</v>
      </c>
      <c r="DQ40" s="289">
        <v>0</v>
      </c>
      <c r="DR40" s="289">
        <v>0</v>
      </c>
      <c r="DS40" s="289">
        <v>0</v>
      </c>
      <c r="DT40" s="289">
        <v>0</v>
      </c>
      <c r="DU40" s="289">
        <v>0</v>
      </c>
      <c r="DV40" s="289">
        <v>4840</v>
      </c>
      <c r="DW40" s="289">
        <v>0</v>
      </c>
      <c r="DX40" s="289">
        <v>37798.76</v>
      </c>
      <c r="DY40" s="289">
        <v>29287.7</v>
      </c>
      <c r="DZ40" s="289">
        <v>5588.24</v>
      </c>
      <c r="EA40" s="289">
        <v>14099.3</v>
      </c>
      <c r="EB40" s="289">
        <v>0</v>
      </c>
      <c r="EC40" s="289">
        <v>0</v>
      </c>
      <c r="ED40" s="289">
        <v>0</v>
      </c>
      <c r="EE40" s="289">
        <v>0</v>
      </c>
      <c r="EF40" s="289">
        <v>214753</v>
      </c>
      <c r="EG40" s="289">
        <v>91727.18</v>
      </c>
      <c r="EH40" s="289">
        <v>0</v>
      </c>
      <c r="EI40" s="289">
        <v>0</v>
      </c>
      <c r="EJ40" s="289">
        <v>0</v>
      </c>
      <c r="EK40" s="289">
        <v>123025.68</v>
      </c>
      <c r="EL40" s="289">
        <v>0.14000000000000001</v>
      </c>
      <c r="EM40" s="289">
        <v>420469.97</v>
      </c>
      <c r="EN40" s="289">
        <v>0</v>
      </c>
      <c r="EO40" s="289">
        <v>0</v>
      </c>
      <c r="EP40" s="289">
        <v>0</v>
      </c>
      <c r="EQ40" s="289">
        <v>0</v>
      </c>
      <c r="ER40" s="289">
        <v>0</v>
      </c>
      <c r="ES40" s="289">
        <v>0</v>
      </c>
      <c r="ET40" s="289">
        <v>0</v>
      </c>
      <c r="EU40" s="289">
        <v>0</v>
      </c>
      <c r="EV40" s="289">
        <v>0</v>
      </c>
      <c r="EW40" s="289">
        <v>229492.23</v>
      </c>
      <c r="EX40" s="289">
        <v>229492.23</v>
      </c>
      <c r="EY40" s="289">
        <v>0</v>
      </c>
      <c r="EZ40" s="289">
        <v>0</v>
      </c>
      <c r="FA40" s="289">
        <v>0</v>
      </c>
      <c r="FB40" s="289">
        <v>0</v>
      </c>
      <c r="FC40" s="289">
        <v>0</v>
      </c>
      <c r="FD40" s="289">
        <v>0</v>
      </c>
      <c r="FE40" s="289">
        <v>0</v>
      </c>
      <c r="FF40" s="289">
        <v>0</v>
      </c>
      <c r="FG40" s="289">
        <v>0</v>
      </c>
      <c r="FH40" s="289">
        <v>0</v>
      </c>
      <c r="FI40" s="289">
        <v>0</v>
      </c>
      <c r="FJ40" s="289">
        <v>0</v>
      </c>
      <c r="FK40" s="289">
        <v>0</v>
      </c>
    </row>
    <row r="41" spans="1:167" x14ac:dyDescent="0.15">
      <c r="A41" s="287">
        <v>497</v>
      </c>
      <c r="B41" s="287" t="s">
        <v>492</v>
      </c>
      <c r="C41" s="289">
        <v>0</v>
      </c>
      <c r="D41" s="289">
        <v>3813206</v>
      </c>
      <c r="E41" s="289">
        <v>0</v>
      </c>
      <c r="F41" s="289">
        <v>12680.96</v>
      </c>
      <c r="G41" s="289">
        <v>32241.86</v>
      </c>
      <c r="H41" s="289">
        <v>3581.57</v>
      </c>
      <c r="I41" s="289">
        <v>41091.99</v>
      </c>
      <c r="J41" s="289">
        <v>0</v>
      </c>
      <c r="K41" s="289">
        <v>445473.66</v>
      </c>
      <c r="L41" s="289">
        <v>0</v>
      </c>
      <c r="M41" s="289">
        <v>0</v>
      </c>
      <c r="N41" s="289">
        <v>0</v>
      </c>
      <c r="O41" s="289">
        <v>0</v>
      </c>
      <c r="P41" s="289">
        <v>69725</v>
      </c>
      <c r="Q41" s="289">
        <v>0</v>
      </c>
      <c r="R41" s="289">
        <v>0</v>
      </c>
      <c r="S41" s="289">
        <v>23534.91</v>
      </c>
      <c r="T41" s="289">
        <v>0</v>
      </c>
      <c r="U41" s="289">
        <v>93469.48</v>
      </c>
      <c r="V41" s="289">
        <v>8159681</v>
      </c>
      <c r="W41" s="289">
        <v>19540.03</v>
      </c>
      <c r="X41" s="289">
        <v>0</v>
      </c>
      <c r="Y41" s="289">
        <v>284224.75</v>
      </c>
      <c r="Z41" s="289">
        <v>6964.83</v>
      </c>
      <c r="AA41" s="289">
        <v>319998.23</v>
      </c>
      <c r="AB41" s="289">
        <v>0</v>
      </c>
      <c r="AC41" s="289">
        <v>0</v>
      </c>
      <c r="AD41" s="289">
        <v>0</v>
      </c>
      <c r="AE41" s="289">
        <v>162920.38</v>
      </c>
      <c r="AF41" s="289">
        <v>0</v>
      </c>
      <c r="AG41" s="289">
        <v>0</v>
      </c>
      <c r="AH41" s="289">
        <v>0</v>
      </c>
      <c r="AI41" s="289">
        <v>0</v>
      </c>
      <c r="AJ41" s="289">
        <v>0</v>
      </c>
      <c r="AK41" s="289">
        <v>10000</v>
      </c>
      <c r="AL41" s="289">
        <v>0</v>
      </c>
      <c r="AM41" s="289">
        <v>24290</v>
      </c>
      <c r="AN41" s="289">
        <v>72717.600000000006</v>
      </c>
      <c r="AO41" s="289">
        <v>0</v>
      </c>
      <c r="AP41" s="289">
        <v>5947.42</v>
      </c>
      <c r="AQ41" s="289">
        <v>3244643.91</v>
      </c>
      <c r="AR41" s="289">
        <v>2163622.94</v>
      </c>
      <c r="AS41" s="289">
        <v>542629.17000000004</v>
      </c>
      <c r="AT41" s="289">
        <v>508975.89</v>
      </c>
      <c r="AU41" s="289">
        <v>301064.84999999998</v>
      </c>
      <c r="AV41" s="289">
        <v>0</v>
      </c>
      <c r="AW41" s="289">
        <v>291870.36</v>
      </c>
      <c r="AX41" s="289">
        <v>350237.25</v>
      </c>
      <c r="AY41" s="289">
        <v>537471.15</v>
      </c>
      <c r="AZ41" s="289">
        <v>865302.25</v>
      </c>
      <c r="BA41" s="289">
        <v>2302082.17</v>
      </c>
      <c r="BB41" s="289">
        <v>401888.44</v>
      </c>
      <c r="BC41" s="289">
        <v>97784.33</v>
      </c>
      <c r="BD41" s="289">
        <v>0</v>
      </c>
      <c r="BE41" s="289">
        <v>21628.37</v>
      </c>
      <c r="BF41" s="289">
        <v>1039710.12</v>
      </c>
      <c r="BG41" s="289">
        <v>716623.17</v>
      </c>
      <c r="BH41" s="289">
        <v>58.53</v>
      </c>
      <c r="BI41" s="289">
        <v>0</v>
      </c>
      <c r="BJ41" s="289">
        <v>0</v>
      </c>
      <c r="BK41" s="289">
        <v>0</v>
      </c>
      <c r="BL41" s="289">
        <v>0</v>
      </c>
      <c r="BM41" s="289">
        <v>0</v>
      </c>
      <c r="BN41" s="289">
        <v>0</v>
      </c>
      <c r="BO41" s="289">
        <v>207861</v>
      </c>
      <c r="BP41" s="289">
        <v>100257.9</v>
      </c>
      <c r="BQ41" s="289">
        <v>3642672.04</v>
      </c>
      <c r="BR41" s="289">
        <v>3965971.91</v>
      </c>
      <c r="BS41" s="289">
        <v>3850533.04</v>
      </c>
      <c r="BT41" s="289">
        <v>4066229.81</v>
      </c>
      <c r="BU41" s="289">
        <v>0</v>
      </c>
      <c r="BV41" s="289">
        <v>0</v>
      </c>
      <c r="BW41" s="289">
        <v>1017056.12</v>
      </c>
      <c r="BX41" s="289">
        <v>0</v>
      </c>
      <c r="BY41" s="289">
        <v>0</v>
      </c>
      <c r="BZ41" s="289">
        <v>0</v>
      </c>
      <c r="CA41" s="289">
        <v>0</v>
      </c>
      <c r="CB41" s="289">
        <v>0</v>
      </c>
      <c r="CC41" s="289">
        <v>0</v>
      </c>
      <c r="CD41" s="289">
        <v>0</v>
      </c>
      <c r="CE41" s="289">
        <v>0</v>
      </c>
      <c r="CF41" s="289">
        <v>0</v>
      </c>
      <c r="CG41" s="289">
        <v>0</v>
      </c>
      <c r="CH41" s="289">
        <v>357931.58</v>
      </c>
      <c r="CI41" s="289">
        <v>0</v>
      </c>
      <c r="CJ41" s="289">
        <v>1149499.45</v>
      </c>
      <c r="CK41" s="289">
        <v>132468.16</v>
      </c>
      <c r="CL41" s="289">
        <v>0</v>
      </c>
      <c r="CM41" s="289">
        <v>26019</v>
      </c>
      <c r="CN41" s="289">
        <v>33943</v>
      </c>
      <c r="CO41" s="289">
        <v>0</v>
      </c>
      <c r="CP41" s="289">
        <v>0</v>
      </c>
      <c r="CQ41" s="289">
        <v>0</v>
      </c>
      <c r="CR41" s="289">
        <v>0</v>
      </c>
      <c r="CS41" s="289">
        <v>6445</v>
      </c>
      <c r="CT41" s="289">
        <v>280655.59999999998</v>
      </c>
      <c r="CU41" s="289">
        <v>0</v>
      </c>
      <c r="CV41" s="289">
        <v>0</v>
      </c>
      <c r="CW41" s="289">
        <v>0</v>
      </c>
      <c r="CX41" s="289">
        <v>0</v>
      </c>
      <c r="CY41" s="289">
        <v>0</v>
      </c>
      <c r="CZ41" s="289">
        <v>0</v>
      </c>
      <c r="DA41" s="289">
        <v>0</v>
      </c>
      <c r="DB41" s="289">
        <v>0</v>
      </c>
      <c r="DC41" s="289">
        <v>0</v>
      </c>
      <c r="DD41" s="289">
        <v>0</v>
      </c>
      <c r="DE41" s="289">
        <v>0</v>
      </c>
      <c r="DF41" s="289">
        <v>0</v>
      </c>
      <c r="DG41" s="289">
        <v>0</v>
      </c>
      <c r="DH41" s="289">
        <v>0</v>
      </c>
      <c r="DI41" s="289">
        <v>1247990.68</v>
      </c>
      <c r="DJ41" s="289">
        <v>0</v>
      </c>
      <c r="DK41" s="289">
        <v>0</v>
      </c>
      <c r="DL41" s="289">
        <v>212884.97</v>
      </c>
      <c r="DM41" s="289">
        <v>228770.67</v>
      </c>
      <c r="DN41" s="289">
        <v>0</v>
      </c>
      <c r="DO41" s="289">
        <v>0</v>
      </c>
      <c r="DP41" s="289">
        <v>106425.84</v>
      </c>
      <c r="DQ41" s="289">
        <v>0</v>
      </c>
      <c r="DR41" s="289">
        <v>0</v>
      </c>
      <c r="DS41" s="289">
        <v>0</v>
      </c>
      <c r="DT41" s="289">
        <v>866.11</v>
      </c>
      <c r="DU41" s="289">
        <v>0</v>
      </c>
      <c r="DV41" s="289">
        <v>1193671.93</v>
      </c>
      <c r="DW41" s="289">
        <v>13407.71</v>
      </c>
      <c r="DX41" s="289">
        <v>0</v>
      </c>
      <c r="DY41" s="289">
        <v>0</v>
      </c>
      <c r="DZ41" s="289">
        <v>0</v>
      </c>
      <c r="EA41" s="289">
        <v>0</v>
      </c>
      <c r="EB41" s="289">
        <v>0</v>
      </c>
      <c r="EC41" s="289">
        <v>0</v>
      </c>
      <c r="ED41" s="289">
        <v>1701453.01</v>
      </c>
      <c r="EE41" s="289">
        <v>1818670.55</v>
      </c>
      <c r="EF41" s="289">
        <v>2015670.31</v>
      </c>
      <c r="EG41" s="289">
        <v>1779652.77</v>
      </c>
      <c r="EH41" s="289">
        <v>0</v>
      </c>
      <c r="EI41" s="289">
        <v>0</v>
      </c>
      <c r="EJ41" s="289">
        <v>0</v>
      </c>
      <c r="EK41" s="289">
        <v>118800</v>
      </c>
      <c r="EL41" s="289">
        <v>0</v>
      </c>
      <c r="EM41" s="289">
        <v>27080000</v>
      </c>
      <c r="EN41" s="289">
        <v>150037.21</v>
      </c>
      <c r="EO41" s="289">
        <v>800927.83</v>
      </c>
      <c r="EP41" s="289">
        <v>3529384.28</v>
      </c>
      <c r="EQ41" s="289">
        <v>0</v>
      </c>
      <c r="ER41" s="289">
        <v>2878493.66</v>
      </c>
      <c r="ES41" s="289">
        <v>0</v>
      </c>
      <c r="ET41" s="289">
        <v>0</v>
      </c>
      <c r="EU41" s="289">
        <v>97929.35</v>
      </c>
      <c r="EV41" s="289">
        <v>104963.4</v>
      </c>
      <c r="EW41" s="289">
        <v>466444.96</v>
      </c>
      <c r="EX41" s="289">
        <v>459410.91</v>
      </c>
      <c r="EY41" s="289">
        <v>0</v>
      </c>
      <c r="EZ41" s="289">
        <v>7983.01</v>
      </c>
      <c r="FA41" s="289">
        <v>7662.73</v>
      </c>
      <c r="FB41" s="289">
        <v>31275</v>
      </c>
      <c r="FC41" s="289">
        <v>5060.59</v>
      </c>
      <c r="FD41" s="289">
        <v>26534.69</v>
      </c>
      <c r="FE41" s="289">
        <v>0</v>
      </c>
      <c r="FF41" s="289">
        <v>0</v>
      </c>
      <c r="FG41" s="289">
        <v>0</v>
      </c>
      <c r="FH41" s="289">
        <v>0</v>
      </c>
      <c r="FI41" s="289">
        <v>0</v>
      </c>
      <c r="FJ41" s="289">
        <v>0</v>
      </c>
      <c r="FK41" s="289">
        <v>0</v>
      </c>
    </row>
    <row r="42" spans="1:167" x14ac:dyDescent="0.15">
      <c r="A42" s="287">
        <v>602</v>
      </c>
      <c r="B42" s="287" t="s">
        <v>493</v>
      </c>
      <c r="C42" s="289">
        <v>0</v>
      </c>
      <c r="D42" s="289">
        <v>3469709.39</v>
      </c>
      <c r="E42" s="289">
        <v>3645</v>
      </c>
      <c r="F42" s="289">
        <v>4759.0200000000004</v>
      </c>
      <c r="G42" s="289">
        <v>25859.74</v>
      </c>
      <c r="H42" s="289">
        <v>4809.1899999999996</v>
      </c>
      <c r="I42" s="289">
        <v>17688.759999999998</v>
      </c>
      <c r="J42" s="289">
        <v>1266.4000000000001</v>
      </c>
      <c r="K42" s="289">
        <v>570547.13</v>
      </c>
      <c r="L42" s="289">
        <v>0</v>
      </c>
      <c r="M42" s="289">
        <v>0</v>
      </c>
      <c r="N42" s="289">
        <v>0</v>
      </c>
      <c r="O42" s="289">
        <v>0</v>
      </c>
      <c r="P42" s="289">
        <v>7145</v>
      </c>
      <c r="Q42" s="289">
        <v>0</v>
      </c>
      <c r="R42" s="289">
        <v>0</v>
      </c>
      <c r="S42" s="289">
        <v>0</v>
      </c>
      <c r="T42" s="289">
        <v>1979.93</v>
      </c>
      <c r="U42" s="289">
        <v>87008.9</v>
      </c>
      <c r="V42" s="289">
        <v>4660895</v>
      </c>
      <c r="W42" s="289">
        <v>21744.02</v>
      </c>
      <c r="X42" s="289">
        <v>0</v>
      </c>
      <c r="Y42" s="289">
        <v>154421.32</v>
      </c>
      <c r="Z42" s="289">
        <v>942.66</v>
      </c>
      <c r="AA42" s="289">
        <v>248714</v>
      </c>
      <c r="AB42" s="289">
        <v>0</v>
      </c>
      <c r="AC42" s="289">
        <v>0</v>
      </c>
      <c r="AD42" s="289">
        <v>35006</v>
      </c>
      <c r="AE42" s="289">
        <v>147215.19</v>
      </c>
      <c r="AF42" s="289">
        <v>0</v>
      </c>
      <c r="AG42" s="289">
        <v>0</v>
      </c>
      <c r="AH42" s="289">
        <v>0</v>
      </c>
      <c r="AI42" s="289">
        <v>0</v>
      </c>
      <c r="AJ42" s="289">
        <v>0</v>
      </c>
      <c r="AK42" s="289">
        <v>17677.759999999998</v>
      </c>
      <c r="AL42" s="289">
        <v>408882.65</v>
      </c>
      <c r="AM42" s="289">
        <v>19795.419999999998</v>
      </c>
      <c r="AN42" s="289">
        <v>0</v>
      </c>
      <c r="AO42" s="289">
        <v>0</v>
      </c>
      <c r="AP42" s="289">
        <v>3805.35</v>
      </c>
      <c r="AQ42" s="289">
        <v>2026414.3</v>
      </c>
      <c r="AR42" s="289">
        <v>1884840.8</v>
      </c>
      <c r="AS42" s="289">
        <v>532325.97</v>
      </c>
      <c r="AT42" s="289">
        <v>241885.92</v>
      </c>
      <c r="AU42" s="289">
        <v>281158.89</v>
      </c>
      <c r="AV42" s="289">
        <v>6515.46</v>
      </c>
      <c r="AW42" s="289">
        <v>205031.43</v>
      </c>
      <c r="AX42" s="289">
        <v>234664.32000000001</v>
      </c>
      <c r="AY42" s="289">
        <v>300216.17</v>
      </c>
      <c r="AZ42" s="289">
        <v>766832.76</v>
      </c>
      <c r="BA42" s="289">
        <v>1246501.6499999999</v>
      </c>
      <c r="BB42" s="289">
        <v>186401.84</v>
      </c>
      <c r="BC42" s="289">
        <v>51673</v>
      </c>
      <c r="BD42" s="289">
        <v>161228.71</v>
      </c>
      <c r="BE42" s="289">
        <v>48939.66</v>
      </c>
      <c r="BF42" s="289">
        <v>861960.75</v>
      </c>
      <c r="BG42" s="289">
        <v>805495.1</v>
      </c>
      <c r="BH42" s="289">
        <v>244.13</v>
      </c>
      <c r="BI42" s="289">
        <v>0</v>
      </c>
      <c r="BJ42" s="289">
        <v>0</v>
      </c>
      <c r="BK42" s="289">
        <v>0</v>
      </c>
      <c r="BL42" s="289">
        <v>0</v>
      </c>
      <c r="BM42" s="289">
        <v>0</v>
      </c>
      <c r="BN42" s="289">
        <v>0</v>
      </c>
      <c r="BO42" s="289">
        <v>0</v>
      </c>
      <c r="BP42" s="289">
        <v>0</v>
      </c>
      <c r="BQ42" s="289">
        <v>1343008.38</v>
      </c>
      <c r="BR42" s="289">
        <v>1414195.35</v>
      </c>
      <c r="BS42" s="289">
        <v>1343008.38</v>
      </c>
      <c r="BT42" s="289">
        <v>1414195.35</v>
      </c>
      <c r="BU42" s="289">
        <v>0</v>
      </c>
      <c r="BV42" s="289">
        <v>0</v>
      </c>
      <c r="BW42" s="289">
        <v>860364.83</v>
      </c>
      <c r="BX42" s="289">
        <v>0</v>
      </c>
      <c r="BY42" s="289">
        <v>8671.66</v>
      </c>
      <c r="BZ42" s="289">
        <v>0</v>
      </c>
      <c r="CA42" s="289">
        <v>0</v>
      </c>
      <c r="CB42" s="289">
        <v>0</v>
      </c>
      <c r="CC42" s="289">
        <v>33662.080000000002</v>
      </c>
      <c r="CD42" s="289">
        <v>0</v>
      </c>
      <c r="CE42" s="289">
        <v>0</v>
      </c>
      <c r="CF42" s="289">
        <v>0</v>
      </c>
      <c r="CG42" s="289">
        <v>0</v>
      </c>
      <c r="CH42" s="289">
        <v>16758.48</v>
      </c>
      <c r="CI42" s="289">
        <v>0</v>
      </c>
      <c r="CJ42" s="289">
        <v>0</v>
      </c>
      <c r="CK42" s="289">
        <v>0</v>
      </c>
      <c r="CL42" s="289">
        <v>0</v>
      </c>
      <c r="CM42" s="289">
        <v>263256</v>
      </c>
      <c r="CN42" s="289">
        <v>0</v>
      </c>
      <c r="CO42" s="289">
        <v>0</v>
      </c>
      <c r="CP42" s="289">
        <v>0</v>
      </c>
      <c r="CQ42" s="289">
        <v>0</v>
      </c>
      <c r="CR42" s="289">
        <v>0</v>
      </c>
      <c r="CS42" s="289">
        <v>0</v>
      </c>
      <c r="CT42" s="289">
        <v>162997.51999999999</v>
      </c>
      <c r="CU42" s="289">
        <v>0</v>
      </c>
      <c r="CV42" s="289">
        <v>0</v>
      </c>
      <c r="CW42" s="289">
        <v>0</v>
      </c>
      <c r="CX42" s="289">
        <v>97651.35</v>
      </c>
      <c r="CY42" s="289">
        <v>0</v>
      </c>
      <c r="CZ42" s="289">
        <v>0</v>
      </c>
      <c r="DA42" s="289">
        <v>0</v>
      </c>
      <c r="DB42" s="289">
        <v>0</v>
      </c>
      <c r="DC42" s="289">
        <v>0</v>
      </c>
      <c r="DD42" s="289">
        <v>0</v>
      </c>
      <c r="DE42" s="289">
        <v>0</v>
      </c>
      <c r="DF42" s="289">
        <v>0</v>
      </c>
      <c r="DG42" s="289">
        <v>6986.67</v>
      </c>
      <c r="DH42" s="289">
        <v>0</v>
      </c>
      <c r="DI42" s="289">
        <v>1125802.42</v>
      </c>
      <c r="DJ42" s="289">
        <v>0</v>
      </c>
      <c r="DK42" s="289">
        <v>0</v>
      </c>
      <c r="DL42" s="289">
        <v>148590.53</v>
      </c>
      <c r="DM42" s="289">
        <v>112284.93</v>
      </c>
      <c r="DN42" s="289">
        <v>0</v>
      </c>
      <c r="DO42" s="289">
        <v>0</v>
      </c>
      <c r="DP42" s="289">
        <v>8817.16</v>
      </c>
      <c r="DQ42" s="289">
        <v>1472.72</v>
      </c>
      <c r="DR42" s="289">
        <v>0</v>
      </c>
      <c r="DS42" s="289">
        <v>0</v>
      </c>
      <c r="DT42" s="289">
        <v>5806.8</v>
      </c>
      <c r="DU42" s="289">
        <v>0</v>
      </c>
      <c r="DV42" s="289">
        <v>33600.69</v>
      </c>
      <c r="DW42" s="289">
        <v>0</v>
      </c>
      <c r="DX42" s="289">
        <v>51701.11</v>
      </c>
      <c r="DY42" s="289">
        <v>44980.24</v>
      </c>
      <c r="DZ42" s="289">
        <v>19751.740000000002</v>
      </c>
      <c r="EA42" s="289">
        <v>21472.61</v>
      </c>
      <c r="EB42" s="289">
        <v>5000</v>
      </c>
      <c r="EC42" s="289">
        <v>0</v>
      </c>
      <c r="ED42" s="289">
        <v>233793.77</v>
      </c>
      <c r="EE42" s="289">
        <v>219701</v>
      </c>
      <c r="EF42" s="289">
        <v>875722.23</v>
      </c>
      <c r="EG42" s="289">
        <v>829562.5</v>
      </c>
      <c r="EH42" s="289">
        <v>0</v>
      </c>
      <c r="EI42" s="289">
        <v>0</v>
      </c>
      <c r="EJ42" s="289">
        <v>0</v>
      </c>
      <c r="EK42" s="289">
        <v>60252.5</v>
      </c>
      <c r="EL42" s="289">
        <v>0</v>
      </c>
      <c r="EM42" s="289">
        <v>5447742.6500000004</v>
      </c>
      <c r="EN42" s="289">
        <v>2500.59</v>
      </c>
      <c r="EO42" s="289">
        <v>2501.42</v>
      </c>
      <c r="EP42" s="289">
        <v>0.83</v>
      </c>
      <c r="EQ42" s="289">
        <v>0</v>
      </c>
      <c r="ER42" s="289">
        <v>0</v>
      </c>
      <c r="ES42" s="289">
        <v>0</v>
      </c>
      <c r="ET42" s="289">
        <v>0</v>
      </c>
      <c r="EU42" s="289">
        <v>0</v>
      </c>
      <c r="EV42" s="289">
        <v>0</v>
      </c>
      <c r="EW42" s="289">
        <v>402863.16</v>
      </c>
      <c r="EX42" s="289">
        <v>402863.16</v>
      </c>
      <c r="EY42" s="289">
        <v>0</v>
      </c>
      <c r="EZ42" s="289">
        <v>1204.46</v>
      </c>
      <c r="FA42" s="289">
        <v>0</v>
      </c>
      <c r="FB42" s="289">
        <v>34273.85</v>
      </c>
      <c r="FC42" s="289">
        <v>0</v>
      </c>
      <c r="FD42" s="289">
        <v>35478.31</v>
      </c>
      <c r="FE42" s="289">
        <v>0</v>
      </c>
      <c r="FF42" s="289">
        <v>0</v>
      </c>
      <c r="FG42" s="289">
        <v>0</v>
      </c>
      <c r="FH42" s="289">
        <v>0</v>
      </c>
      <c r="FI42" s="289">
        <v>0</v>
      </c>
      <c r="FJ42" s="289">
        <v>0</v>
      </c>
      <c r="FK42" s="289">
        <v>0</v>
      </c>
    </row>
    <row r="43" spans="1:167" x14ac:dyDescent="0.15">
      <c r="A43" s="287">
        <v>609</v>
      </c>
      <c r="B43" s="287" t="s">
        <v>494</v>
      </c>
      <c r="C43" s="289">
        <v>0</v>
      </c>
      <c r="D43" s="289">
        <v>2845312.18</v>
      </c>
      <c r="E43" s="289">
        <v>0</v>
      </c>
      <c r="F43" s="289">
        <v>0</v>
      </c>
      <c r="G43" s="289">
        <v>36218.57</v>
      </c>
      <c r="H43" s="289">
        <v>3622.19</v>
      </c>
      <c r="I43" s="289">
        <v>14465.12</v>
      </c>
      <c r="J43" s="289">
        <v>0</v>
      </c>
      <c r="K43" s="289">
        <v>278262</v>
      </c>
      <c r="L43" s="289">
        <v>0</v>
      </c>
      <c r="M43" s="289">
        <v>0</v>
      </c>
      <c r="N43" s="289">
        <v>0</v>
      </c>
      <c r="O43" s="289">
        <v>0</v>
      </c>
      <c r="P43" s="289">
        <v>13633.16</v>
      </c>
      <c r="Q43" s="289">
        <v>0</v>
      </c>
      <c r="R43" s="289">
        <v>0</v>
      </c>
      <c r="S43" s="289">
        <v>0</v>
      </c>
      <c r="T43" s="289">
        <v>0</v>
      </c>
      <c r="U43" s="289">
        <v>52742.05</v>
      </c>
      <c r="V43" s="289">
        <v>5536671</v>
      </c>
      <c r="W43" s="289">
        <v>15690.02</v>
      </c>
      <c r="X43" s="289">
        <v>0</v>
      </c>
      <c r="Y43" s="289">
        <v>302128.68</v>
      </c>
      <c r="Z43" s="289">
        <v>41875.879999999997</v>
      </c>
      <c r="AA43" s="289">
        <v>209449</v>
      </c>
      <c r="AB43" s="289">
        <v>0</v>
      </c>
      <c r="AC43" s="289">
        <v>0</v>
      </c>
      <c r="AD43" s="289">
        <v>63916.43</v>
      </c>
      <c r="AE43" s="289">
        <v>228127.7</v>
      </c>
      <c r="AF43" s="289">
        <v>0</v>
      </c>
      <c r="AG43" s="289">
        <v>0</v>
      </c>
      <c r="AH43" s="289">
        <v>12146.96</v>
      </c>
      <c r="AI43" s="289">
        <v>0</v>
      </c>
      <c r="AJ43" s="289">
        <v>0</v>
      </c>
      <c r="AK43" s="289">
        <v>0</v>
      </c>
      <c r="AL43" s="289">
        <v>0</v>
      </c>
      <c r="AM43" s="289">
        <v>11478.9</v>
      </c>
      <c r="AN43" s="289">
        <v>105806.15</v>
      </c>
      <c r="AO43" s="289">
        <v>0</v>
      </c>
      <c r="AP43" s="289">
        <v>4299.29</v>
      </c>
      <c r="AQ43" s="289">
        <v>2377376.91</v>
      </c>
      <c r="AR43" s="289">
        <v>1761738.87</v>
      </c>
      <c r="AS43" s="289">
        <v>408678.51</v>
      </c>
      <c r="AT43" s="289">
        <v>281053.18</v>
      </c>
      <c r="AU43" s="289">
        <v>233807.75</v>
      </c>
      <c r="AV43" s="289">
        <v>26336.35</v>
      </c>
      <c r="AW43" s="289">
        <v>222427.1</v>
      </c>
      <c r="AX43" s="289">
        <v>235322.18</v>
      </c>
      <c r="AY43" s="289">
        <v>263202.12</v>
      </c>
      <c r="AZ43" s="289">
        <v>494330.46</v>
      </c>
      <c r="BA43" s="289">
        <v>1184422.4099999999</v>
      </c>
      <c r="BB43" s="289">
        <v>182460.58</v>
      </c>
      <c r="BC43" s="289">
        <v>89071.25</v>
      </c>
      <c r="BD43" s="289">
        <v>0</v>
      </c>
      <c r="BE43" s="289">
        <v>24107.34</v>
      </c>
      <c r="BF43" s="289">
        <v>1419377.57</v>
      </c>
      <c r="BG43" s="289">
        <v>469649.98</v>
      </c>
      <c r="BH43" s="289">
        <v>20611.03</v>
      </c>
      <c r="BI43" s="289">
        <v>0</v>
      </c>
      <c r="BJ43" s="289">
        <v>0</v>
      </c>
      <c r="BK43" s="289">
        <v>0</v>
      </c>
      <c r="BL43" s="289">
        <v>0</v>
      </c>
      <c r="BM43" s="289">
        <v>0</v>
      </c>
      <c r="BN43" s="289">
        <v>0</v>
      </c>
      <c r="BO43" s="289">
        <v>1845191.33</v>
      </c>
      <c r="BP43" s="289">
        <v>1927063.02</v>
      </c>
      <c r="BQ43" s="289">
        <v>0</v>
      </c>
      <c r="BR43" s="289">
        <v>0</v>
      </c>
      <c r="BS43" s="289">
        <v>1845191.33</v>
      </c>
      <c r="BT43" s="289">
        <v>1927063.02</v>
      </c>
      <c r="BU43" s="289">
        <v>0</v>
      </c>
      <c r="BV43" s="289">
        <v>0</v>
      </c>
      <c r="BW43" s="289">
        <v>1044377.57</v>
      </c>
      <c r="BX43" s="289">
        <v>0</v>
      </c>
      <c r="BY43" s="289">
        <v>0</v>
      </c>
      <c r="BZ43" s="289">
        <v>0</v>
      </c>
      <c r="CA43" s="289">
        <v>0</v>
      </c>
      <c r="CB43" s="289">
        <v>0</v>
      </c>
      <c r="CC43" s="289">
        <v>0</v>
      </c>
      <c r="CD43" s="289">
        <v>0</v>
      </c>
      <c r="CE43" s="289">
        <v>0</v>
      </c>
      <c r="CF43" s="289">
        <v>0</v>
      </c>
      <c r="CG43" s="289">
        <v>0</v>
      </c>
      <c r="CH43" s="289">
        <v>0</v>
      </c>
      <c r="CI43" s="289">
        <v>0</v>
      </c>
      <c r="CJ43" s="289">
        <v>0</v>
      </c>
      <c r="CK43" s="289">
        <v>0</v>
      </c>
      <c r="CL43" s="289">
        <v>0</v>
      </c>
      <c r="CM43" s="289">
        <v>429848</v>
      </c>
      <c r="CN43" s="289">
        <v>150000</v>
      </c>
      <c r="CO43" s="289">
        <v>0</v>
      </c>
      <c r="CP43" s="289">
        <v>0</v>
      </c>
      <c r="CQ43" s="289">
        <v>0</v>
      </c>
      <c r="CR43" s="289">
        <v>0</v>
      </c>
      <c r="CS43" s="289">
        <v>0</v>
      </c>
      <c r="CT43" s="289">
        <v>167569.49</v>
      </c>
      <c r="CU43" s="289">
        <v>0</v>
      </c>
      <c r="CV43" s="289">
        <v>0</v>
      </c>
      <c r="CW43" s="289">
        <v>0</v>
      </c>
      <c r="CX43" s="289">
        <v>52164.63</v>
      </c>
      <c r="CY43" s="289">
        <v>0</v>
      </c>
      <c r="CZ43" s="289">
        <v>0</v>
      </c>
      <c r="DA43" s="289">
        <v>0</v>
      </c>
      <c r="DB43" s="289">
        <v>0</v>
      </c>
      <c r="DC43" s="289">
        <v>0</v>
      </c>
      <c r="DD43" s="289">
        <v>0</v>
      </c>
      <c r="DE43" s="289">
        <v>0</v>
      </c>
      <c r="DF43" s="289">
        <v>0</v>
      </c>
      <c r="DG43" s="289">
        <v>0</v>
      </c>
      <c r="DH43" s="289">
        <v>0</v>
      </c>
      <c r="DI43" s="289">
        <v>1514437.13</v>
      </c>
      <c r="DJ43" s="289">
        <v>0</v>
      </c>
      <c r="DK43" s="289">
        <v>0</v>
      </c>
      <c r="DL43" s="289">
        <v>114013.7</v>
      </c>
      <c r="DM43" s="289">
        <v>102029.17</v>
      </c>
      <c r="DN43" s="289">
        <v>0</v>
      </c>
      <c r="DO43" s="289">
        <v>0</v>
      </c>
      <c r="DP43" s="289">
        <v>17606.490000000002</v>
      </c>
      <c r="DQ43" s="289">
        <v>100</v>
      </c>
      <c r="DR43" s="289">
        <v>0</v>
      </c>
      <c r="DS43" s="289">
        <v>0</v>
      </c>
      <c r="DT43" s="289">
        <v>0</v>
      </c>
      <c r="DU43" s="289">
        <v>0</v>
      </c>
      <c r="DV43" s="289">
        <v>95773.2</v>
      </c>
      <c r="DW43" s="289">
        <v>0</v>
      </c>
      <c r="DX43" s="289">
        <v>62345.22</v>
      </c>
      <c r="DY43" s="289">
        <v>91561.59</v>
      </c>
      <c r="DZ43" s="289">
        <v>55586.01</v>
      </c>
      <c r="EA43" s="289">
        <v>23938.36</v>
      </c>
      <c r="EB43" s="289">
        <v>2431.2800000000002</v>
      </c>
      <c r="EC43" s="289">
        <v>0</v>
      </c>
      <c r="ED43" s="289">
        <v>1.1399999999999999</v>
      </c>
      <c r="EE43" s="289">
        <v>1.52</v>
      </c>
      <c r="EF43" s="289">
        <v>63783</v>
      </c>
      <c r="EG43" s="289">
        <v>0</v>
      </c>
      <c r="EH43" s="289">
        <v>0</v>
      </c>
      <c r="EI43" s="289">
        <v>0</v>
      </c>
      <c r="EJ43" s="289">
        <v>0</v>
      </c>
      <c r="EK43" s="289">
        <v>63782.62</v>
      </c>
      <c r="EL43" s="289">
        <v>0</v>
      </c>
      <c r="EM43" s="289">
        <v>294189.90999999997</v>
      </c>
      <c r="EN43" s="289">
        <v>100</v>
      </c>
      <c r="EO43" s="289">
        <v>375100.05</v>
      </c>
      <c r="EP43" s="289">
        <v>375000.05</v>
      </c>
      <c r="EQ43" s="289">
        <v>0</v>
      </c>
      <c r="ER43" s="289">
        <v>0</v>
      </c>
      <c r="ES43" s="289">
        <v>0</v>
      </c>
      <c r="ET43" s="289">
        <v>0</v>
      </c>
      <c r="EU43" s="289">
        <v>33102.99</v>
      </c>
      <c r="EV43" s="289">
        <v>17597.37</v>
      </c>
      <c r="EW43" s="289">
        <v>370156.06</v>
      </c>
      <c r="EX43" s="289">
        <v>385661.68</v>
      </c>
      <c r="EY43" s="289">
        <v>0</v>
      </c>
      <c r="EZ43" s="289">
        <v>245.6</v>
      </c>
      <c r="FA43" s="289">
        <v>245.6</v>
      </c>
      <c r="FB43" s="289">
        <v>5000</v>
      </c>
      <c r="FC43" s="289">
        <v>0</v>
      </c>
      <c r="FD43" s="289">
        <v>5000</v>
      </c>
      <c r="FE43" s="289">
        <v>0</v>
      </c>
      <c r="FF43" s="289">
        <v>0</v>
      </c>
      <c r="FG43" s="289">
        <v>0</v>
      </c>
      <c r="FH43" s="289">
        <v>0</v>
      </c>
      <c r="FI43" s="289">
        <v>0</v>
      </c>
      <c r="FJ43" s="289">
        <v>0</v>
      </c>
      <c r="FK43" s="289">
        <v>0</v>
      </c>
    </row>
    <row r="44" spans="1:167" x14ac:dyDescent="0.15">
      <c r="A44" s="287">
        <v>616</v>
      </c>
      <c r="B44" s="287" t="s">
        <v>495</v>
      </c>
      <c r="C44" s="289">
        <v>0</v>
      </c>
      <c r="D44" s="289">
        <v>2767436</v>
      </c>
      <c r="E44" s="289">
        <v>0</v>
      </c>
      <c r="F44" s="289">
        <v>1665.5</v>
      </c>
      <c r="G44" s="289">
        <v>0</v>
      </c>
      <c r="H44" s="289">
        <v>5633.19</v>
      </c>
      <c r="I44" s="289">
        <v>6090.36</v>
      </c>
      <c r="J44" s="289">
        <v>0</v>
      </c>
      <c r="K44" s="289">
        <v>184154</v>
      </c>
      <c r="L44" s="289">
        <v>0</v>
      </c>
      <c r="M44" s="289">
        <v>0</v>
      </c>
      <c r="N44" s="289">
        <v>0</v>
      </c>
      <c r="O44" s="289">
        <v>0</v>
      </c>
      <c r="P44" s="289">
        <v>0</v>
      </c>
      <c r="Q44" s="289">
        <v>0</v>
      </c>
      <c r="R44" s="289">
        <v>0</v>
      </c>
      <c r="S44" s="289">
        <v>8154.15</v>
      </c>
      <c r="T44" s="289">
        <v>0</v>
      </c>
      <c r="U44" s="289">
        <v>23922.66</v>
      </c>
      <c r="V44" s="289">
        <v>0</v>
      </c>
      <c r="W44" s="289">
        <v>2165.75</v>
      </c>
      <c r="X44" s="289">
        <v>0</v>
      </c>
      <c r="Y44" s="289">
        <v>51473.77</v>
      </c>
      <c r="Z44" s="289">
        <v>10435.77</v>
      </c>
      <c r="AA44" s="289">
        <v>176878.3</v>
      </c>
      <c r="AB44" s="289">
        <v>0</v>
      </c>
      <c r="AC44" s="289">
        <v>0</v>
      </c>
      <c r="AD44" s="289">
        <v>23111.47</v>
      </c>
      <c r="AE44" s="289">
        <v>43462.1</v>
      </c>
      <c r="AF44" s="289">
        <v>0</v>
      </c>
      <c r="AG44" s="289">
        <v>0</v>
      </c>
      <c r="AH44" s="289">
        <v>0</v>
      </c>
      <c r="AI44" s="289">
        <v>9383</v>
      </c>
      <c r="AJ44" s="289">
        <v>0</v>
      </c>
      <c r="AK44" s="289">
        <v>0</v>
      </c>
      <c r="AL44" s="289">
        <v>597.84</v>
      </c>
      <c r="AM44" s="289">
        <v>126177.15</v>
      </c>
      <c r="AN44" s="289">
        <v>76701.460000000006</v>
      </c>
      <c r="AO44" s="289">
        <v>0</v>
      </c>
      <c r="AP44" s="289">
        <v>25.11</v>
      </c>
      <c r="AQ44" s="289">
        <v>588532.36</v>
      </c>
      <c r="AR44" s="289">
        <v>547204.88</v>
      </c>
      <c r="AS44" s="289">
        <v>19377</v>
      </c>
      <c r="AT44" s="289">
        <v>99504.14</v>
      </c>
      <c r="AU44" s="289">
        <v>29733.11</v>
      </c>
      <c r="AV44" s="289">
        <v>7633.45</v>
      </c>
      <c r="AW44" s="289">
        <v>104974.84</v>
      </c>
      <c r="AX44" s="289">
        <v>179770.38</v>
      </c>
      <c r="AY44" s="289">
        <v>275674.37</v>
      </c>
      <c r="AZ44" s="289">
        <v>0</v>
      </c>
      <c r="BA44" s="289">
        <v>730185.92</v>
      </c>
      <c r="BB44" s="289">
        <v>64613.34</v>
      </c>
      <c r="BC44" s="289">
        <v>49210</v>
      </c>
      <c r="BD44" s="289">
        <v>8494.4500000000007</v>
      </c>
      <c r="BE44" s="289">
        <v>3889.68</v>
      </c>
      <c r="BF44" s="289">
        <v>455722.69</v>
      </c>
      <c r="BG44" s="289">
        <v>176212</v>
      </c>
      <c r="BH44" s="289">
        <v>0</v>
      </c>
      <c r="BI44" s="289">
        <v>0</v>
      </c>
      <c r="BJ44" s="289">
        <v>0</v>
      </c>
      <c r="BK44" s="289">
        <v>0</v>
      </c>
      <c r="BL44" s="289">
        <v>0</v>
      </c>
      <c r="BM44" s="289">
        <v>0</v>
      </c>
      <c r="BN44" s="289">
        <v>0</v>
      </c>
      <c r="BO44" s="289">
        <v>300000</v>
      </c>
      <c r="BP44" s="289">
        <v>300000</v>
      </c>
      <c r="BQ44" s="289">
        <v>2743630.66</v>
      </c>
      <c r="BR44" s="289">
        <v>2920365.63</v>
      </c>
      <c r="BS44" s="289">
        <v>3043630.66</v>
      </c>
      <c r="BT44" s="289">
        <v>3220365.63</v>
      </c>
      <c r="BU44" s="289">
        <v>0</v>
      </c>
      <c r="BV44" s="289">
        <v>0</v>
      </c>
      <c r="BW44" s="289">
        <v>387311.19</v>
      </c>
      <c r="BX44" s="289">
        <v>0</v>
      </c>
      <c r="BY44" s="289">
        <v>0</v>
      </c>
      <c r="BZ44" s="289">
        <v>0</v>
      </c>
      <c r="CA44" s="289">
        <v>540.39</v>
      </c>
      <c r="CB44" s="289">
        <v>18250.150000000001</v>
      </c>
      <c r="CC44" s="289">
        <v>0</v>
      </c>
      <c r="CD44" s="289">
        <v>0</v>
      </c>
      <c r="CE44" s="289">
        <v>0</v>
      </c>
      <c r="CF44" s="289">
        <v>0</v>
      </c>
      <c r="CG44" s="289">
        <v>0</v>
      </c>
      <c r="CH44" s="289">
        <v>0</v>
      </c>
      <c r="CI44" s="289">
        <v>0</v>
      </c>
      <c r="CJ44" s="289">
        <v>0</v>
      </c>
      <c r="CK44" s="289">
        <v>36797.33</v>
      </c>
      <c r="CL44" s="289">
        <v>0</v>
      </c>
      <c r="CM44" s="289">
        <v>125756</v>
      </c>
      <c r="CN44" s="289">
        <v>0</v>
      </c>
      <c r="CO44" s="289">
        <v>0</v>
      </c>
      <c r="CP44" s="289">
        <v>0</v>
      </c>
      <c r="CQ44" s="289">
        <v>0</v>
      </c>
      <c r="CR44" s="289">
        <v>0</v>
      </c>
      <c r="CS44" s="289">
        <v>0</v>
      </c>
      <c r="CT44" s="289">
        <v>36747.01</v>
      </c>
      <c r="CU44" s="289">
        <v>0</v>
      </c>
      <c r="CV44" s="289">
        <v>0</v>
      </c>
      <c r="CW44" s="289">
        <v>0</v>
      </c>
      <c r="CX44" s="289">
        <v>0</v>
      </c>
      <c r="CY44" s="289">
        <v>0</v>
      </c>
      <c r="CZ44" s="289">
        <v>0</v>
      </c>
      <c r="DA44" s="289">
        <v>0</v>
      </c>
      <c r="DB44" s="289">
        <v>0</v>
      </c>
      <c r="DC44" s="289">
        <v>0</v>
      </c>
      <c r="DD44" s="289">
        <v>0</v>
      </c>
      <c r="DE44" s="289">
        <v>0</v>
      </c>
      <c r="DF44" s="289">
        <v>0</v>
      </c>
      <c r="DG44" s="289">
        <v>0</v>
      </c>
      <c r="DH44" s="289">
        <v>0</v>
      </c>
      <c r="DI44" s="289">
        <v>411584.2</v>
      </c>
      <c r="DJ44" s="289">
        <v>0</v>
      </c>
      <c r="DK44" s="289">
        <v>0</v>
      </c>
      <c r="DL44" s="289">
        <v>74528.87</v>
      </c>
      <c r="DM44" s="289">
        <v>50209.33</v>
      </c>
      <c r="DN44" s="289">
        <v>0</v>
      </c>
      <c r="DO44" s="289">
        <v>0</v>
      </c>
      <c r="DP44" s="289">
        <v>784</v>
      </c>
      <c r="DQ44" s="289">
        <v>2504.29</v>
      </c>
      <c r="DR44" s="289">
        <v>0</v>
      </c>
      <c r="DS44" s="289">
        <v>0</v>
      </c>
      <c r="DT44" s="289">
        <v>0</v>
      </c>
      <c r="DU44" s="289">
        <v>0</v>
      </c>
      <c r="DV44" s="289">
        <v>65791.38</v>
      </c>
      <c r="DW44" s="289">
        <v>0</v>
      </c>
      <c r="DX44" s="289">
        <v>128066.69</v>
      </c>
      <c r="DY44" s="289">
        <v>103036.95</v>
      </c>
      <c r="DZ44" s="289">
        <v>131653.16</v>
      </c>
      <c r="EA44" s="289">
        <v>4190.96</v>
      </c>
      <c r="EB44" s="289">
        <v>26314.79</v>
      </c>
      <c r="EC44" s="289">
        <v>126177.15</v>
      </c>
      <c r="ED44" s="289">
        <v>52979.94</v>
      </c>
      <c r="EE44" s="289">
        <v>51322.7</v>
      </c>
      <c r="EF44" s="289">
        <v>218748.26</v>
      </c>
      <c r="EG44" s="289">
        <v>220405.5</v>
      </c>
      <c r="EH44" s="289">
        <v>0</v>
      </c>
      <c r="EI44" s="289">
        <v>0</v>
      </c>
      <c r="EJ44" s="289">
        <v>0</v>
      </c>
      <c r="EK44" s="289">
        <v>0</v>
      </c>
      <c r="EL44" s="289">
        <v>0</v>
      </c>
      <c r="EM44" s="289">
        <v>1296856.8</v>
      </c>
      <c r="EN44" s="289">
        <v>163651.82999999999</v>
      </c>
      <c r="EO44" s="289">
        <v>163651.82999999999</v>
      </c>
      <c r="EP44" s="289">
        <v>0</v>
      </c>
      <c r="EQ44" s="289">
        <v>0</v>
      </c>
      <c r="ER44" s="289">
        <v>0</v>
      </c>
      <c r="ES44" s="289">
        <v>0</v>
      </c>
      <c r="ET44" s="289">
        <v>0</v>
      </c>
      <c r="EU44" s="289">
        <v>5339.48</v>
      </c>
      <c r="EV44" s="289">
        <v>8927.16</v>
      </c>
      <c r="EW44" s="289">
        <v>164168.03</v>
      </c>
      <c r="EX44" s="289">
        <v>160580.35</v>
      </c>
      <c r="EY44" s="289">
        <v>0</v>
      </c>
      <c r="EZ44" s="289">
        <v>240611.95</v>
      </c>
      <c r="FA44" s="289">
        <v>221025.84</v>
      </c>
      <c r="FB44" s="289">
        <v>110348.64</v>
      </c>
      <c r="FC44" s="289">
        <v>0</v>
      </c>
      <c r="FD44" s="289">
        <v>129934.75</v>
      </c>
      <c r="FE44" s="289">
        <v>0</v>
      </c>
      <c r="FF44" s="289">
        <v>0</v>
      </c>
      <c r="FG44" s="289">
        <v>0</v>
      </c>
      <c r="FH44" s="289">
        <v>0</v>
      </c>
      <c r="FI44" s="289">
        <v>0</v>
      </c>
      <c r="FJ44" s="289">
        <v>0</v>
      </c>
      <c r="FK44" s="289">
        <v>0</v>
      </c>
    </row>
    <row r="45" spans="1:167" x14ac:dyDescent="0.15">
      <c r="A45" s="287">
        <v>623</v>
      </c>
      <c r="B45" s="287" t="s">
        <v>496</v>
      </c>
      <c r="C45" s="289">
        <v>0</v>
      </c>
      <c r="D45" s="289">
        <v>1471169.92</v>
      </c>
      <c r="E45" s="289">
        <v>0</v>
      </c>
      <c r="F45" s="289">
        <v>1257.97</v>
      </c>
      <c r="G45" s="289">
        <v>7293.6</v>
      </c>
      <c r="H45" s="289">
        <v>1108.3900000000001</v>
      </c>
      <c r="I45" s="289">
        <v>22810.91</v>
      </c>
      <c r="J45" s="289">
        <v>276.94</v>
      </c>
      <c r="K45" s="289">
        <v>27347</v>
      </c>
      <c r="L45" s="289">
        <v>0</v>
      </c>
      <c r="M45" s="289">
        <v>500</v>
      </c>
      <c r="N45" s="289">
        <v>0</v>
      </c>
      <c r="O45" s="289">
        <v>0</v>
      </c>
      <c r="P45" s="289">
        <v>5937.44</v>
      </c>
      <c r="Q45" s="289">
        <v>0</v>
      </c>
      <c r="R45" s="289">
        <v>8052</v>
      </c>
      <c r="S45" s="289">
        <v>0</v>
      </c>
      <c r="T45" s="289">
        <v>0</v>
      </c>
      <c r="U45" s="289">
        <v>32405.55</v>
      </c>
      <c r="V45" s="289">
        <v>3151308</v>
      </c>
      <c r="W45" s="289">
        <v>6198.87</v>
      </c>
      <c r="X45" s="289">
        <v>0</v>
      </c>
      <c r="Y45" s="289">
        <v>134279.41</v>
      </c>
      <c r="Z45" s="289">
        <v>388.34</v>
      </c>
      <c r="AA45" s="289">
        <v>304257.34999999998</v>
      </c>
      <c r="AB45" s="289">
        <v>0</v>
      </c>
      <c r="AC45" s="289">
        <v>706611.54</v>
      </c>
      <c r="AD45" s="289">
        <v>69750.2</v>
      </c>
      <c r="AE45" s="289">
        <v>121145.56</v>
      </c>
      <c r="AF45" s="289">
        <v>0</v>
      </c>
      <c r="AG45" s="289">
        <v>0</v>
      </c>
      <c r="AH45" s="289">
        <v>11001.91</v>
      </c>
      <c r="AI45" s="289">
        <v>15493</v>
      </c>
      <c r="AJ45" s="289">
        <v>0</v>
      </c>
      <c r="AK45" s="289">
        <v>0</v>
      </c>
      <c r="AL45" s="289">
        <v>0</v>
      </c>
      <c r="AM45" s="289">
        <v>1046</v>
      </c>
      <c r="AN45" s="289">
        <v>8018.85</v>
      </c>
      <c r="AO45" s="289">
        <v>0</v>
      </c>
      <c r="AP45" s="289">
        <v>2931.61</v>
      </c>
      <c r="AQ45" s="289">
        <v>990065.91</v>
      </c>
      <c r="AR45" s="289">
        <v>853174.4</v>
      </c>
      <c r="AS45" s="289">
        <v>136706.25</v>
      </c>
      <c r="AT45" s="289">
        <v>133310.94</v>
      </c>
      <c r="AU45" s="289">
        <v>93329.26</v>
      </c>
      <c r="AV45" s="289">
        <v>66609</v>
      </c>
      <c r="AW45" s="289">
        <v>102820.78</v>
      </c>
      <c r="AX45" s="289">
        <v>120886.12</v>
      </c>
      <c r="AY45" s="289">
        <v>181010.65</v>
      </c>
      <c r="AZ45" s="289">
        <v>331794.24</v>
      </c>
      <c r="BA45" s="289">
        <v>1058065.8899999999</v>
      </c>
      <c r="BB45" s="289">
        <v>256098.7</v>
      </c>
      <c r="BC45" s="289">
        <v>67900.639999999999</v>
      </c>
      <c r="BD45" s="289">
        <v>0</v>
      </c>
      <c r="BE45" s="289">
        <v>49475.82</v>
      </c>
      <c r="BF45" s="289">
        <v>813907.67</v>
      </c>
      <c r="BG45" s="289">
        <v>611988.86</v>
      </c>
      <c r="BH45" s="289">
        <v>629.11</v>
      </c>
      <c r="BI45" s="289">
        <v>0</v>
      </c>
      <c r="BJ45" s="289">
        <v>0</v>
      </c>
      <c r="BK45" s="289">
        <v>0</v>
      </c>
      <c r="BL45" s="289">
        <v>0</v>
      </c>
      <c r="BM45" s="289">
        <v>0</v>
      </c>
      <c r="BN45" s="289">
        <v>0</v>
      </c>
      <c r="BO45" s="289">
        <v>0</v>
      </c>
      <c r="BP45" s="289">
        <v>0</v>
      </c>
      <c r="BQ45" s="289">
        <v>1324754</v>
      </c>
      <c r="BR45" s="289">
        <v>1567570.12</v>
      </c>
      <c r="BS45" s="289">
        <v>1324754</v>
      </c>
      <c r="BT45" s="289">
        <v>1567570.12</v>
      </c>
      <c r="BU45" s="289">
        <v>0</v>
      </c>
      <c r="BV45" s="289">
        <v>0</v>
      </c>
      <c r="BW45" s="289">
        <v>760743.59</v>
      </c>
      <c r="BX45" s="289">
        <v>0</v>
      </c>
      <c r="BY45" s="289">
        <v>0</v>
      </c>
      <c r="BZ45" s="289">
        <v>0</v>
      </c>
      <c r="CA45" s="289">
        <v>0</v>
      </c>
      <c r="CB45" s="289">
        <v>0</v>
      </c>
      <c r="CC45" s="289">
        <v>0</v>
      </c>
      <c r="CD45" s="289">
        <v>0</v>
      </c>
      <c r="CE45" s="289">
        <v>0</v>
      </c>
      <c r="CF45" s="289">
        <v>0</v>
      </c>
      <c r="CG45" s="289">
        <v>0</v>
      </c>
      <c r="CH45" s="289">
        <v>42661.36</v>
      </c>
      <c r="CI45" s="289">
        <v>0</v>
      </c>
      <c r="CJ45" s="289">
        <v>0</v>
      </c>
      <c r="CK45" s="289">
        <v>0</v>
      </c>
      <c r="CL45" s="289">
        <v>0</v>
      </c>
      <c r="CM45" s="289">
        <v>217351</v>
      </c>
      <c r="CN45" s="289">
        <v>0</v>
      </c>
      <c r="CO45" s="289">
        <v>0</v>
      </c>
      <c r="CP45" s="289">
        <v>0</v>
      </c>
      <c r="CQ45" s="289">
        <v>0</v>
      </c>
      <c r="CR45" s="289">
        <v>0</v>
      </c>
      <c r="CS45" s="289">
        <v>0</v>
      </c>
      <c r="CT45" s="289">
        <v>51728.99</v>
      </c>
      <c r="CU45" s="289">
        <v>0</v>
      </c>
      <c r="CV45" s="289">
        <v>0</v>
      </c>
      <c r="CW45" s="289">
        <v>0</v>
      </c>
      <c r="CX45" s="289">
        <v>25312.14</v>
      </c>
      <c r="CY45" s="289">
        <v>0</v>
      </c>
      <c r="CZ45" s="289">
        <v>0</v>
      </c>
      <c r="DA45" s="289">
        <v>0</v>
      </c>
      <c r="DB45" s="289">
        <v>0</v>
      </c>
      <c r="DC45" s="289">
        <v>39.96</v>
      </c>
      <c r="DD45" s="289">
        <v>0</v>
      </c>
      <c r="DE45" s="289">
        <v>0</v>
      </c>
      <c r="DF45" s="289">
        <v>0</v>
      </c>
      <c r="DG45" s="289">
        <v>0</v>
      </c>
      <c r="DH45" s="289">
        <v>0</v>
      </c>
      <c r="DI45" s="289">
        <v>719597.68</v>
      </c>
      <c r="DJ45" s="289">
        <v>0</v>
      </c>
      <c r="DK45" s="289">
        <v>0</v>
      </c>
      <c r="DL45" s="289">
        <v>93969.1</v>
      </c>
      <c r="DM45" s="289">
        <v>140014.29</v>
      </c>
      <c r="DN45" s="289">
        <v>0</v>
      </c>
      <c r="DO45" s="289">
        <v>0</v>
      </c>
      <c r="DP45" s="289">
        <v>39026.39</v>
      </c>
      <c r="DQ45" s="289">
        <v>0</v>
      </c>
      <c r="DR45" s="289">
        <v>0</v>
      </c>
      <c r="DS45" s="289">
        <v>0</v>
      </c>
      <c r="DT45" s="289">
        <v>6756.72</v>
      </c>
      <c r="DU45" s="289">
        <v>0</v>
      </c>
      <c r="DV45" s="289">
        <v>98472.86</v>
      </c>
      <c r="DW45" s="289">
        <v>0</v>
      </c>
      <c r="DX45" s="289">
        <v>3295.21</v>
      </c>
      <c r="DY45" s="289">
        <v>3782.92</v>
      </c>
      <c r="DZ45" s="289">
        <v>42750.37</v>
      </c>
      <c r="EA45" s="289">
        <v>40490.46</v>
      </c>
      <c r="EB45" s="289">
        <v>1772.2</v>
      </c>
      <c r="EC45" s="289">
        <v>0</v>
      </c>
      <c r="ED45" s="289">
        <v>63200.1</v>
      </c>
      <c r="EE45" s="289">
        <v>63231.69</v>
      </c>
      <c r="EF45" s="289">
        <v>25445.57</v>
      </c>
      <c r="EG45" s="289">
        <v>25413.98</v>
      </c>
      <c r="EH45" s="289">
        <v>0</v>
      </c>
      <c r="EI45" s="289">
        <v>0</v>
      </c>
      <c r="EJ45" s="289">
        <v>0</v>
      </c>
      <c r="EK45" s="289">
        <v>0</v>
      </c>
      <c r="EL45" s="289">
        <v>0</v>
      </c>
      <c r="EM45" s="289">
        <v>145528</v>
      </c>
      <c r="EN45" s="289">
        <v>218128.05</v>
      </c>
      <c r="EO45" s="289">
        <v>218128.05</v>
      </c>
      <c r="EP45" s="289">
        <v>0</v>
      </c>
      <c r="EQ45" s="289">
        <v>0</v>
      </c>
      <c r="ER45" s="289">
        <v>0</v>
      </c>
      <c r="ES45" s="289">
        <v>0</v>
      </c>
      <c r="ET45" s="289">
        <v>0</v>
      </c>
      <c r="EU45" s="289">
        <v>0</v>
      </c>
      <c r="EV45" s="289">
        <v>0</v>
      </c>
      <c r="EW45" s="289">
        <v>225290.71</v>
      </c>
      <c r="EX45" s="289">
        <v>225290.71</v>
      </c>
      <c r="EY45" s="289">
        <v>0</v>
      </c>
      <c r="EZ45" s="289">
        <v>0</v>
      </c>
      <c r="FA45" s="289">
        <v>0</v>
      </c>
      <c r="FB45" s="289">
        <v>0</v>
      </c>
      <c r="FC45" s="289">
        <v>0</v>
      </c>
      <c r="FD45" s="289">
        <v>0</v>
      </c>
      <c r="FE45" s="289">
        <v>0</v>
      </c>
      <c r="FF45" s="289">
        <v>0</v>
      </c>
      <c r="FG45" s="289">
        <v>0</v>
      </c>
      <c r="FH45" s="289">
        <v>0</v>
      </c>
      <c r="FI45" s="289">
        <v>0</v>
      </c>
      <c r="FJ45" s="289">
        <v>0</v>
      </c>
      <c r="FK45" s="289">
        <v>0</v>
      </c>
    </row>
    <row r="46" spans="1:167" x14ac:dyDescent="0.15">
      <c r="A46" s="287">
        <v>637</v>
      </c>
      <c r="B46" s="287" t="s">
        <v>497</v>
      </c>
      <c r="C46" s="289">
        <v>0</v>
      </c>
      <c r="D46" s="289">
        <v>2044973.94</v>
      </c>
      <c r="E46" s="289">
        <v>7871.16</v>
      </c>
      <c r="F46" s="289">
        <v>0</v>
      </c>
      <c r="G46" s="289">
        <v>23563.86</v>
      </c>
      <c r="H46" s="289">
        <v>15485.2</v>
      </c>
      <c r="I46" s="289">
        <v>22008.86</v>
      </c>
      <c r="J46" s="289">
        <v>0</v>
      </c>
      <c r="K46" s="289">
        <v>462967</v>
      </c>
      <c r="L46" s="289">
        <v>0</v>
      </c>
      <c r="M46" s="289">
        <v>0</v>
      </c>
      <c r="N46" s="289">
        <v>0</v>
      </c>
      <c r="O46" s="289">
        <v>0</v>
      </c>
      <c r="P46" s="289">
        <v>3924.52</v>
      </c>
      <c r="Q46" s="289">
        <v>0</v>
      </c>
      <c r="R46" s="289">
        <v>0</v>
      </c>
      <c r="S46" s="289">
        <v>0</v>
      </c>
      <c r="T46" s="289">
        <v>2362</v>
      </c>
      <c r="U46" s="289">
        <v>64144.38</v>
      </c>
      <c r="V46" s="289">
        <v>5170843</v>
      </c>
      <c r="W46" s="289">
        <v>6708</v>
      </c>
      <c r="X46" s="289">
        <v>0</v>
      </c>
      <c r="Y46" s="289">
        <v>210371.08</v>
      </c>
      <c r="Z46" s="289">
        <v>169.35</v>
      </c>
      <c r="AA46" s="289">
        <v>430067.38</v>
      </c>
      <c r="AB46" s="289">
        <v>0</v>
      </c>
      <c r="AC46" s="289">
        <v>0</v>
      </c>
      <c r="AD46" s="289">
        <v>46712.93</v>
      </c>
      <c r="AE46" s="289">
        <v>137217.1</v>
      </c>
      <c r="AF46" s="289">
        <v>0</v>
      </c>
      <c r="AG46" s="289">
        <v>0</v>
      </c>
      <c r="AH46" s="289">
        <v>14220.39</v>
      </c>
      <c r="AI46" s="289">
        <v>0</v>
      </c>
      <c r="AJ46" s="289">
        <v>0</v>
      </c>
      <c r="AK46" s="289">
        <v>630</v>
      </c>
      <c r="AL46" s="289">
        <v>0</v>
      </c>
      <c r="AM46" s="289">
        <v>0</v>
      </c>
      <c r="AN46" s="289">
        <v>63584.76</v>
      </c>
      <c r="AO46" s="289">
        <v>0</v>
      </c>
      <c r="AP46" s="289">
        <v>683.59</v>
      </c>
      <c r="AQ46" s="289">
        <v>1743923.73</v>
      </c>
      <c r="AR46" s="289">
        <v>1223937.07</v>
      </c>
      <c r="AS46" s="289">
        <v>343631.44</v>
      </c>
      <c r="AT46" s="289">
        <v>237685.28</v>
      </c>
      <c r="AU46" s="289">
        <v>237905.48</v>
      </c>
      <c r="AV46" s="289">
        <v>0</v>
      </c>
      <c r="AW46" s="289">
        <v>189037.11</v>
      </c>
      <c r="AX46" s="289">
        <v>331423.63</v>
      </c>
      <c r="AY46" s="289">
        <v>317440.03999999998</v>
      </c>
      <c r="AZ46" s="289">
        <v>457244.01</v>
      </c>
      <c r="BA46" s="289">
        <v>1578490.62</v>
      </c>
      <c r="BB46" s="289">
        <v>47763.54</v>
      </c>
      <c r="BC46" s="289">
        <v>132640</v>
      </c>
      <c r="BD46" s="289">
        <v>0</v>
      </c>
      <c r="BE46" s="289">
        <v>159233.07999999999</v>
      </c>
      <c r="BF46" s="289">
        <v>919944.25</v>
      </c>
      <c r="BG46" s="289">
        <v>732694.75</v>
      </c>
      <c r="BH46" s="289">
        <v>0</v>
      </c>
      <c r="BI46" s="289">
        <v>0</v>
      </c>
      <c r="BJ46" s="289">
        <v>0</v>
      </c>
      <c r="BK46" s="289">
        <v>0</v>
      </c>
      <c r="BL46" s="289">
        <v>0</v>
      </c>
      <c r="BM46" s="289">
        <v>0</v>
      </c>
      <c r="BN46" s="289">
        <v>0</v>
      </c>
      <c r="BO46" s="289">
        <v>149126.5</v>
      </c>
      <c r="BP46" s="289">
        <v>149126.5</v>
      </c>
      <c r="BQ46" s="289">
        <v>2792478.08</v>
      </c>
      <c r="BR46" s="289">
        <v>2867992.55</v>
      </c>
      <c r="BS46" s="289">
        <v>2941604.58</v>
      </c>
      <c r="BT46" s="289">
        <v>3017119.05</v>
      </c>
      <c r="BU46" s="289">
        <v>0</v>
      </c>
      <c r="BV46" s="289">
        <v>0</v>
      </c>
      <c r="BW46" s="289">
        <v>919944.25</v>
      </c>
      <c r="BX46" s="289">
        <v>0</v>
      </c>
      <c r="BY46" s="289">
        <v>0</v>
      </c>
      <c r="BZ46" s="289">
        <v>0</v>
      </c>
      <c r="CA46" s="289">
        <v>0</v>
      </c>
      <c r="CB46" s="289">
        <v>0</v>
      </c>
      <c r="CC46" s="289">
        <v>0</v>
      </c>
      <c r="CD46" s="289">
        <v>0</v>
      </c>
      <c r="CE46" s="289">
        <v>0</v>
      </c>
      <c r="CF46" s="289">
        <v>0</v>
      </c>
      <c r="CG46" s="289">
        <v>0</v>
      </c>
      <c r="CH46" s="289">
        <v>8815</v>
      </c>
      <c r="CI46" s="289">
        <v>0</v>
      </c>
      <c r="CJ46" s="289">
        <v>0</v>
      </c>
      <c r="CK46" s="289">
        <v>0</v>
      </c>
      <c r="CL46" s="289">
        <v>0</v>
      </c>
      <c r="CM46" s="289">
        <v>318169</v>
      </c>
      <c r="CN46" s="289">
        <v>12608</v>
      </c>
      <c r="CO46" s="289">
        <v>0</v>
      </c>
      <c r="CP46" s="289">
        <v>0</v>
      </c>
      <c r="CQ46" s="289">
        <v>0</v>
      </c>
      <c r="CR46" s="289">
        <v>0</v>
      </c>
      <c r="CS46" s="289">
        <v>3624</v>
      </c>
      <c r="CT46" s="289">
        <v>175402.12</v>
      </c>
      <c r="CU46" s="289">
        <v>0</v>
      </c>
      <c r="CV46" s="289">
        <v>0</v>
      </c>
      <c r="CW46" s="289">
        <v>0</v>
      </c>
      <c r="CX46" s="289">
        <v>59213.36</v>
      </c>
      <c r="CY46" s="289">
        <v>0</v>
      </c>
      <c r="CZ46" s="289">
        <v>0</v>
      </c>
      <c r="DA46" s="289">
        <v>0</v>
      </c>
      <c r="DB46" s="289">
        <v>0</v>
      </c>
      <c r="DC46" s="289">
        <v>0</v>
      </c>
      <c r="DD46" s="289">
        <v>0</v>
      </c>
      <c r="DE46" s="289">
        <v>0</v>
      </c>
      <c r="DF46" s="289">
        <v>0</v>
      </c>
      <c r="DG46" s="289">
        <v>0</v>
      </c>
      <c r="DH46" s="289">
        <v>0</v>
      </c>
      <c r="DI46" s="289">
        <v>1225156.73</v>
      </c>
      <c r="DJ46" s="289">
        <v>0</v>
      </c>
      <c r="DK46" s="289">
        <v>0</v>
      </c>
      <c r="DL46" s="289">
        <v>88048.91</v>
      </c>
      <c r="DM46" s="289">
        <v>152657.69</v>
      </c>
      <c r="DN46" s="289">
        <v>0</v>
      </c>
      <c r="DO46" s="289">
        <v>0</v>
      </c>
      <c r="DP46" s="289">
        <v>23941.919999999998</v>
      </c>
      <c r="DQ46" s="289">
        <v>0</v>
      </c>
      <c r="DR46" s="289">
        <v>0</v>
      </c>
      <c r="DS46" s="289">
        <v>0</v>
      </c>
      <c r="DT46" s="289">
        <v>0</v>
      </c>
      <c r="DU46" s="289">
        <v>0</v>
      </c>
      <c r="DV46" s="289">
        <v>7366</v>
      </c>
      <c r="DW46" s="289">
        <v>604.48</v>
      </c>
      <c r="DX46" s="289">
        <v>0</v>
      </c>
      <c r="DY46" s="289">
        <v>0</v>
      </c>
      <c r="DZ46" s="289">
        <v>0</v>
      </c>
      <c r="EA46" s="289">
        <v>0</v>
      </c>
      <c r="EB46" s="289">
        <v>0</v>
      </c>
      <c r="EC46" s="289">
        <v>0</v>
      </c>
      <c r="ED46" s="289">
        <v>433645.03</v>
      </c>
      <c r="EE46" s="289">
        <v>419491.97</v>
      </c>
      <c r="EF46" s="289">
        <v>1044079.88</v>
      </c>
      <c r="EG46" s="289">
        <v>1011756.3</v>
      </c>
      <c r="EH46" s="289">
        <v>0</v>
      </c>
      <c r="EI46" s="289">
        <v>0</v>
      </c>
      <c r="EJ46" s="289">
        <v>0</v>
      </c>
      <c r="EK46" s="289">
        <v>46476.639999999999</v>
      </c>
      <c r="EL46" s="289">
        <v>0</v>
      </c>
      <c r="EM46" s="289">
        <v>8198645.0999999996</v>
      </c>
      <c r="EN46" s="289">
        <v>0</v>
      </c>
      <c r="EO46" s="289">
        <v>0</v>
      </c>
      <c r="EP46" s="289">
        <v>0</v>
      </c>
      <c r="EQ46" s="289">
        <v>0</v>
      </c>
      <c r="ER46" s="289">
        <v>0</v>
      </c>
      <c r="ES46" s="289">
        <v>0</v>
      </c>
      <c r="ET46" s="289">
        <v>0</v>
      </c>
      <c r="EU46" s="289">
        <v>87663.49</v>
      </c>
      <c r="EV46" s="289">
        <v>62949.45</v>
      </c>
      <c r="EW46" s="289">
        <v>358852.61</v>
      </c>
      <c r="EX46" s="289">
        <v>383566.65</v>
      </c>
      <c r="EY46" s="289">
        <v>0</v>
      </c>
      <c r="EZ46" s="289">
        <v>151592.6</v>
      </c>
      <c r="FA46" s="289">
        <v>147898.75</v>
      </c>
      <c r="FB46" s="289">
        <v>87770.45</v>
      </c>
      <c r="FC46" s="289">
        <v>45538.94</v>
      </c>
      <c r="FD46" s="289">
        <v>45925.36</v>
      </c>
      <c r="FE46" s="289">
        <v>0</v>
      </c>
      <c r="FF46" s="289">
        <v>0</v>
      </c>
      <c r="FG46" s="289">
        <v>0</v>
      </c>
      <c r="FH46" s="289">
        <v>0</v>
      </c>
      <c r="FI46" s="289">
        <v>0</v>
      </c>
      <c r="FJ46" s="289">
        <v>0</v>
      </c>
      <c r="FK46" s="289">
        <v>0</v>
      </c>
    </row>
    <row r="47" spans="1:167" x14ac:dyDescent="0.15">
      <c r="A47" s="287">
        <v>657</v>
      </c>
      <c r="B47" s="287" t="s">
        <v>498</v>
      </c>
      <c r="C47" s="289">
        <v>0</v>
      </c>
      <c r="D47" s="289">
        <v>976146.61</v>
      </c>
      <c r="E47" s="289">
        <v>0</v>
      </c>
      <c r="F47" s="289">
        <v>599.39</v>
      </c>
      <c r="G47" s="289">
        <v>3606.06</v>
      </c>
      <c r="H47" s="289">
        <v>3928.31</v>
      </c>
      <c r="I47" s="289">
        <v>2726.97</v>
      </c>
      <c r="J47" s="289">
        <v>0</v>
      </c>
      <c r="K47" s="289">
        <v>732049.86</v>
      </c>
      <c r="L47" s="289">
        <v>0</v>
      </c>
      <c r="M47" s="289">
        <v>7658.99</v>
      </c>
      <c r="N47" s="289">
        <v>0</v>
      </c>
      <c r="O47" s="289">
        <v>0</v>
      </c>
      <c r="P47" s="289">
        <v>0</v>
      </c>
      <c r="Q47" s="289">
        <v>0</v>
      </c>
      <c r="R47" s="289">
        <v>0</v>
      </c>
      <c r="S47" s="289">
        <v>0</v>
      </c>
      <c r="T47" s="289">
        <v>0</v>
      </c>
      <c r="U47" s="289">
        <v>7717</v>
      </c>
      <c r="V47" s="289">
        <v>250114</v>
      </c>
      <c r="W47" s="289">
        <v>1440</v>
      </c>
      <c r="X47" s="289">
        <v>0</v>
      </c>
      <c r="Y47" s="289">
        <v>0</v>
      </c>
      <c r="Z47" s="289">
        <v>0</v>
      </c>
      <c r="AA47" s="289">
        <v>77631.63</v>
      </c>
      <c r="AB47" s="289">
        <v>0</v>
      </c>
      <c r="AC47" s="289">
        <v>0</v>
      </c>
      <c r="AD47" s="289">
        <v>2455</v>
      </c>
      <c r="AE47" s="289">
        <v>21187.200000000001</v>
      </c>
      <c r="AF47" s="289">
        <v>0</v>
      </c>
      <c r="AG47" s="289">
        <v>0</v>
      </c>
      <c r="AH47" s="289">
        <v>0</v>
      </c>
      <c r="AI47" s="289">
        <v>25573</v>
      </c>
      <c r="AJ47" s="289">
        <v>0</v>
      </c>
      <c r="AK47" s="289">
        <v>0</v>
      </c>
      <c r="AL47" s="289">
        <v>0</v>
      </c>
      <c r="AM47" s="289">
        <v>0</v>
      </c>
      <c r="AN47" s="289">
        <v>4412.4399999999996</v>
      </c>
      <c r="AO47" s="289">
        <v>0</v>
      </c>
      <c r="AP47" s="289">
        <v>472.54</v>
      </c>
      <c r="AQ47" s="289">
        <v>488025.16</v>
      </c>
      <c r="AR47" s="289">
        <v>469647.48</v>
      </c>
      <c r="AS47" s="289">
        <v>0</v>
      </c>
      <c r="AT47" s="289">
        <v>51845.85</v>
      </c>
      <c r="AU47" s="289">
        <v>6191.52</v>
      </c>
      <c r="AV47" s="289">
        <v>0</v>
      </c>
      <c r="AW47" s="289">
        <v>63584.82</v>
      </c>
      <c r="AX47" s="289">
        <v>22798.91</v>
      </c>
      <c r="AY47" s="289">
        <v>19178.59</v>
      </c>
      <c r="AZ47" s="289">
        <v>180846.36</v>
      </c>
      <c r="BA47" s="289">
        <v>346623.01</v>
      </c>
      <c r="BB47" s="289">
        <v>94347.33</v>
      </c>
      <c r="BC47" s="289">
        <v>34676</v>
      </c>
      <c r="BD47" s="289">
        <v>0</v>
      </c>
      <c r="BE47" s="289">
        <v>83429.36</v>
      </c>
      <c r="BF47" s="289">
        <v>106800.23</v>
      </c>
      <c r="BG47" s="289">
        <v>92976</v>
      </c>
      <c r="BH47" s="289">
        <v>0</v>
      </c>
      <c r="BI47" s="289">
        <v>0</v>
      </c>
      <c r="BJ47" s="289">
        <v>0</v>
      </c>
      <c r="BK47" s="289">
        <v>0</v>
      </c>
      <c r="BL47" s="289">
        <v>0</v>
      </c>
      <c r="BM47" s="289">
        <v>385690</v>
      </c>
      <c r="BN47" s="289">
        <v>349863.14</v>
      </c>
      <c r="BO47" s="289">
        <v>0</v>
      </c>
      <c r="BP47" s="289">
        <v>0</v>
      </c>
      <c r="BQ47" s="289">
        <v>995130.22</v>
      </c>
      <c r="BR47" s="289">
        <v>1087705.46</v>
      </c>
      <c r="BS47" s="289">
        <v>1380820.22</v>
      </c>
      <c r="BT47" s="289">
        <v>1437568.6</v>
      </c>
      <c r="BU47" s="289">
        <v>0</v>
      </c>
      <c r="BV47" s="289">
        <v>0</v>
      </c>
      <c r="BW47" s="289">
        <v>106800.23</v>
      </c>
      <c r="BX47" s="289">
        <v>0</v>
      </c>
      <c r="BY47" s="289">
        <v>0</v>
      </c>
      <c r="BZ47" s="289">
        <v>0</v>
      </c>
      <c r="CA47" s="289">
        <v>0</v>
      </c>
      <c r="CB47" s="289">
        <v>0</v>
      </c>
      <c r="CC47" s="289">
        <v>40761.81</v>
      </c>
      <c r="CD47" s="289">
        <v>0</v>
      </c>
      <c r="CE47" s="289">
        <v>0</v>
      </c>
      <c r="CF47" s="289">
        <v>0</v>
      </c>
      <c r="CG47" s="289">
        <v>0</v>
      </c>
      <c r="CH47" s="289">
        <v>0</v>
      </c>
      <c r="CI47" s="289">
        <v>0</v>
      </c>
      <c r="CJ47" s="289">
        <v>0</v>
      </c>
      <c r="CK47" s="289">
        <v>0</v>
      </c>
      <c r="CL47" s="289">
        <v>0</v>
      </c>
      <c r="CM47" s="289">
        <v>38595</v>
      </c>
      <c r="CN47" s="289">
        <v>0</v>
      </c>
      <c r="CO47" s="289">
        <v>0</v>
      </c>
      <c r="CP47" s="289">
        <v>0</v>
      </c>
      <c r="CQ47" s="289">
        <v>0</v>
      </c>
      <c r="CR47" s="289">
        <v>0</v>
      </c>
      <c r="CS47" s="289">
        <v>0</v>
      </c>
      <c r="CT47" s="289">
        <v>33932</v>
      </c>
      <c r="CU47" s="289">
        <v>0</v>
      </c>
      <c r="CV47" s="289">
        <v>0</v>
      </c>
      <c r="CW47" s="289">
        <v>0</v>
      </c>
      <c r="CX47" s="289">
        <v>340.16</v>
      </c>
      <c r="CY47" s="289">
        <v>0</v>
      </c>
      <c r="CZ47" s="289">
        <v>0</v>
      </c>
      <c r="DA47" s="289">
        <v>0</v>
      </c>
      <c r="DB47" s="289">
        <v>0</v>
      </c>
      <c r="DC47" s="289">
        <v>0</v>
      </c>
      <c r="DD47" s="289">
        <v>0</v>
      </c>
      <c r="DE47" s="289">
        <v>0</v>
      </c>
      <c r="DF47" s="289">
        <v>0</v>
      </c>
      <c r="DG47" s="289">
        <v>0</v>
      </c>
      <c r="DH47" s="289">
        <v>0</v>
      </c>
      <c r="DI47" s="289">
        <v>166236.70000000001</v>
      </c>
      <c r="DJ47" s="289">
        <v>0</v>
      </c>
      <c r="DK47" s="289">
        <v>0</v>
      </c>
      <c r="DL47" s="289">
        <v>14997.54</v>
      </c>
      <c r="DM47" s="289">
        <v>39194.959999999999</v>
      </c>
      <c r="DN47" s="289">
        <v>0</v>
      </c>
      <c r="DO47" s="289">
        <v>0</v>
      </c>
      <c r="DP47" s="289">
        <v>0</v>
      </c>
      <c r="DQ47" s="289">
        <v>0</v>
      </c>
      <c r="DR47" s="289">
        <v>0</v>
      </c>
      <c r="DS47" s="289">
        <v>0</v>
      </c>
      <c r="DT47" s="289">
        <v>0</v>
      </c>
      <c r="DU47" s="289">
        <v>0</v>
      </c>
      <c r="DV47" s="289">
        <v>0</v>
      </c>
      <c r="DW47" s="289">
        <v>0</v>
      </c>
      <c r="DX47" s="289">
        <v>0</v>
      </c>
      <c r="DY47" s="289">
        <v>0</v>
      </c>
      <c r="DZ47" s="289">
        <v>0</v>
      </c>
      <c r="EA47" s="289">
        <v>0</v>
      </c>
      <c r="EB47" s="289">
        <v>0</v>
      </c>
      <c r="EC47" s="289">
        <v>0</v>
      </c>
      <c r="ED47" s="289">
        <v>30837.54</v>
      </c>
      <c r="EE47" s="289">
        <v>30099.43</v>
      </c>
      <c r="EF47" s="289">
        <v>160531.89000000001</v>
      </c>
      <c r="EG47" s="289">
        <v>161270</v>
      </c>
      <c r="EH47" s="289">
        <v>0</v>
      </c>
      <c r="EI47" s="289">
        <v>0</v>
      </c>
      <c r="EJ47" s="289">
        <v>0</v>
      </c>
      <c r="EK47" s="289">
        <v>0</v>
      </c>
      <c r="EL47" s="289">
        <v>0</v>
      </c>
      <c r="EM47" s="289">
        <v>655000</v>
      </c>
      <c r="EN47" s="289">
        <v>0</v>
      </c>
      <c r="EO47" s="289">
        <v>0</v>
      </c>
      <c r="EP47" s="289">
        <v>0</v>
      </c>
      <c r="EQ47" s="289">
        <v>0</v>
      </c>
      <c r="ER47" s="289">
        <v>0</v>
      </c>
      <c r="ES47" s="289">
        <v>0</v>
      </c>
      <c r="ET47" s="289">
        <v>0</v>
      </c>
      <c r="EU47" s="289">
        <v>17335.95</v>
      </c>
      <c r="EV47" s="289">
        <v>13375.06</v>
      </c>
      <c r="EW47" s="289">
        <v>59396.87</v>
      </c>
      <c r="EX47" s="289">
        <v>63357.760000000002</v>
      </c>
      <c r="EY47" s="289">
        <v>0</v>
      </c>
      <c r="EZ47" s="289">
        <v>0</v>
      </c>
      <c r="FA47" s="289">
        <v>0</v>
      </c>
      <c r="FB47" s="289">
        <v>0</v>
      </c>
      <c r="FC47" s="289">
        <v>0</v>
      </c>
      <c r="FD47" s="289">
        <v>0</v>
      </c>
      <c r="FE47" s="289">
        <v>0</v>
      </c>
      <c r="FF47" s="289">
        <v>0</v>
      </c>
      <c r="FG47" s="289">
        <v>0</v>
      </c>
      <c r="FH47" s="289">
        <v>0</v>
      </c>
      <c r="FI47" s="289">
        <v>0</v>
      </c>
      <c r="FJ47" s="289">
        <v>0</v>
      </c>
      <c r="FK47" s="289">
        <v>0</v>
      </c>
    </row>
    <row r="48" spans="1:167" x14ac:dyDescent="0.15">
      <c r="A48" s="287">
        <v>658</v>
      </c>
      <c r="B48" s="287" t="s">
        <v>499</v>
      </c>
      <c r="C48" s="289">
        <v>0</v>
      </c>
      <c r="D48" s="289">
        <v>2039859.42</v>
      </c>
      <c r="E48" s="289">
        <v>0</v>
      </c>
      <c r="F48" s="289">
        <v>0</v>
      </c>
      <c r="G48" s="289">
        <v>26399.9</v>
      </c>
      <c r="H48" s="289">
        <v>2708.5</v>
      </c>
      <c r="I48" s="289">
        <v>65318.51</v>
      </c>
      <c r="J48" s="289">
        <v>0</v>
      </c>
      <c r="K48" s="289">
        <v>773970</v>
      </c>
      <c r="L48" s="289">
        <v>0</v>
      </c>
      <c r="M48" s="289">
        <v>0</v>
      </c>
      <c r="N48" s="289">
        <v>0</v>
      </c>
      <c r="O48" s="289">
        <v>0</v>
      </c>
      <c r="P48" s="289">
        <v>6571.54</v>
      </c>
      <c r="Q48" s="289">
        <v>0</v>
      </c>
      <c r="R48" s="289">
        <v>0</v>
      </c>
      <c r="S48" s="289">
        <v>0</v>
      </c>
      <c r="T48" s="289">
        <v>0</v>
      </c>
      <c r="U48" s="289">
        <v>56444.35</v>
      </c>
      <c r="V48" s="289">
        <v>5971037</v>
      </c>
      <c r="W48" s="289">
        <v>8491.5</v>
      </c>
      <c r="X48" s="289">
        <v>0</v>
      </c>
      <c r="Y48" s="289">
        <v>0</v>
      </c>
      <c r="Z48" s="289">
        <v>389.83</v>
      </c>
      <c r="AA48" s="289">
        <v>252647</v>
      </c>
      <c r="AB48" s="289">
        <v>0</v>
      </c>
      <c r="AC48" s="289">
        <v>0</v>
      </c>
      <c r="AD48" s="289">
        <v>22973</v>
      </c>
      <c r="AE48" s="289">
        <v>79708.899999999994</v>
      </c>
      <c r="AF48" s="289">
        <v>0</v>
      </c>
      <c r="AG48" s="289">
        <v>0</v>
      </c>
      <c r="AH48" s="289">
        <v>0</v>
      </c>
      <c r="AI48" s="289">
        <v>0</v>
      </c>
      <c r="AJ48" s="289">
        <v>0</v>
      </c>
      <c r="AK48" s="289">
        <v>13887.96</v>
      </c>
      <c r="AL48" s="289">
        <v>0</v>
      </c>
      <c r="AM48" s="289">
        <v>12458.95</v>
      </c>
      <c r="AN48" s="289">
        <v>62.98</v>
      </c>
      <c r="AO48" s="289">
        <v>0</v>
      </c>
      <c r="AP48" s="289">
        <v>9440.65</v>
      </c>
      <c r="AQ48" s="289">
        <v>2206638.9</v>
      </c>
      <c r="AR48" s="289">
        <v>1649041.8</v>
      </c>
      <c r="AS48" s="289">
        <v>388894.74</v>
      </c>
      <c r="AT48" s="289">
        <v>297954.7</v>
      </c>
      <c r="AU48" s="289">
        <v>214904.12</v>
      </c>
      <c r="AV48" s="289">
        <v>101403.68</v>
      </c>
      <c r="AW48" s="289">
        <v>244344.24</v>
      </c>
      <c r="AX48" s="289">
        <v>322438.26</v>
      </c>
      <c r="AY48" s="289">
        <v>296831.52</v>
      </c>
      <c r="AZ48" s="289">
        <v>579235.24</v>
      </c>
      <c r="BA48" s="289">
        <v>1494595.8</v>
      </c>
      <c r="BB48" s="289">
        <v>465999.55</v>
      </c>
      <c r="BC48" s="289">
        <v>88607.03</v>
      </c>
      <c r="BD48" s="289">
        <v>0</v>
      </c>
      <c r="BE48" s="289">
        <v>8079.02</v>
      </c>
      <c r="BF48" s="289">
        <v>734140.78</v>
      </c>
      <c r="BG48" s="289">
        <v>221277.23</v>
      </c>
      <c r="BH48" s="289">
        <v>0</v>
      </c>
      <c r="BI48" s="289">
        <v>0</v>
      </c>
      <c r="BJ48" s="289">
        <v>0</v>
      </c>
      <c r="BK48" s="289">
        <v>91409.33</v>
      </c>
      <c r="BL48" s="289">
        <v>91409.33</v>
      </c>
      <c r="BM48" s="289">
        <v>0</v>
      </c>
      <c r="BN48" s="289">
        <v>0</v>
      </c>
      <c r="BO48" s="289">
        <v>0</v>
      </c>
      <c r="BP48" s="289">
        <v>0</v>
      </c>
      <c r="BQ48" s="289">
        <v>2287553.44</v>
      </c>
      <c r="BR48" s="289">
        <v>2315536.8199999998</v>
      </c>
      <c r="BS48" s="289">
        <v>2378962.77</v>
      </c>
      <c r="BT48" s="289">
        <v>2406946.15</v>
      </c>
      <c r="BU48" s="289">
        <v>0</v>
      </c>
      <c r="BV48" s="289">
        <v>0</v>
      </c>
      <c r="BW48" s="289">
        <v>734140.78</v>
      </c>
      <c r="BX48" s="289">
        <v>0</v>
      </c>
      <c r="BY48" s="289">
        <v>0</v>
      </c>
      <c r="BZ48" s="289">
        <v>0</v>
      </c>
      <c r="CA48" s="289">
        <v>0</v>
      </c>
      <c r="CB48" s="289">
        <v>0</v>
      </c>
      <c r="CC48" s="289">
        <v>17094.68</v>
      </c>
      <c r="CD48" s="289">
        <v>0</v>
      </c>
      <c r="CE48" s="289">
        <v>0</v>
      </c>
      <c r="CF48" s="289">
        <v>0</v>
      </c>
      <c r="CG48" s="289">
        <v>0</v>
      </c>
      <c r="CH48" s="289">
        <v>11326.69</v>
      </c>
      <c r="CI48" s="289">
        <v>0</v>
      </c>
      <c r="CJ48" s="289">
        <v>0</v>
      </c>
      <c r="CK48" s="289">
        <v>0</v>
      </c>
      <c r="CL48" s="289">
        <v>0</v>
      </c>
      <c r="CM48" s="289">
        <v>257966</v>
      </c>
      <c r="CN48" s="289">
        <v>0</v>
      </c>
      <c r="CO48" s="289">
        <v>0</v>
      </c>
      <c r="CP48" s="289">
        <v>0</v>
      </c>
      <c r="CQ48" s="289">
        <v>0</v>
      </c>
      <c r="CR48" s="289">
        <v>0</v>
      </c>
      <c r="CS48" s="289">
        <v>0</v>
      </c>
      <c r="CT48" s="289">
        <v>218689</v>
      </c>
      <c r="CU48" s="289">
        <v>0</v>
      </c>
      <c r="CV48" s="289">
        <v>0</v>
      </c>
      <c r="CW48" s="289">
        <v>0</v>
      </c>
      <c r="CX48" s="289">
        <v>48639.65</v>
      </c>
      <c r="CY48" s="289">
        <v>0</v>
      </c>
      <c r="CZ48" s="289">
        <v>0</v>
      </c>
      <c r="DA48" s="289">
        <v>0</v>
      </c>
      <c r="DB48" s="289">
        <v>0</v>
      </c>
      <c r="DC48" s="289">
        <v>0</v>
      </c>
      <c r="DD48" s="289">
        <v>0</v>
      </c>
      <c r="DE48" s="289">
        <v>0</v>
      </c>
      <c r="DF48" s="289">
        <v>0</v>
      </c>
      <c r="DG48" s="289">
        <v>0</v>
      </c>
      <c r="DH48" s="289">
        <v>0</v>
      </c>
      <c r="DI48" s="289">
        <v>912577.04</v>
      </c>
      <c r="DJ48" s="289">
        <v>0</v>
      </c>
      <c r="DK48" s="289">
        <v>0</v>
      </c>
      <c r="DL48" s="289">
        <v>166512.56</v>
      </c>
      <c r="DM48" s="289">
        <v>9674.74</v>
      </c>
      <c r="DN48" s="289">
        <v>0</v>
      </c>
      <c r="DO48" s="289">
        <v>1186.99</v>
      </c>
      <c r="DP48" s="289">
        <v>53878.76</v>
      </c>
      <c r="DQ48" s="289">
        <v>0</v>
      </c>
      <c r="DR48" s="289">
        <v>0</v>
      </c>
      <c r="DS48" s="289">
        <v>0</v>
      </c>
      <c r="DT48" s="289">
        <v>1030.8</v>
      </c>
      <c r="DU48" s="289">
        <v>0</v>
      </c>
      <c r="DV48" s="289">
        <v>142995.91</v>
      </c>
      <c r="DW48" s="289">
        <v>0</v>
      </c>
      <c r="DX48" s="289">
        <v>0</v>
      </c>
      <c r="DY48" s="289">
        <v>0</v>
      </c>
      <c r="DZ48" s="289">
        <v>0</v>
      </c>
      <c r="EA48" s="289">
        <v>0</v>
      </c>
      <c r="EB48" s="289">
        <v>0</v>
      </c>
      <c r="EC48" s="289">
        <v>0</v>
      </c>
      <c r="ED48" s="289">
        <v>488446.7</v>
      </c>
      <c r="EE48" s="289">
        <v>425479.4</v>
      </c>
      <c r="EF48" s="289">
        <v>1830549.05</v>
      </c>
      <c r="EG48" s="289">
        <v>1893516.35</v>
      </c>
      <c r="EH48" s="289">
        <v>0</v>
      </c>
      <c r="EI48" s="289">
        <v>0</v>
      </c>
      <c r="EJ48" s="289">
        <v>0</v>
      </c>
      <c r="EK48" s="289">
        <v>0</v>
      </c>
      <c r="EL48" s="289">
        <v>0</v>
      </c>
      <c r="EM48" s="289">
        <v>10465000</v>
      </c>
      <c r="EN48" s="289">
        <v>1080633.6399999999</v>
      </c>
      <c r="EO48" s="289">
        <v>37967.370000000003</v>
      </c>
      <c r="EP48" s="289">
        <v>149383.42000000001</v>
      </c>
      <c r="EQ48" s="289">
        <v>0</v>
      </c>
      <c r="ER48" s="289">
        <v>1192049.69</v>
      </c>
      <c r="ES48" s="289">
        <v>0</v>
      </c>
      <c r="ET48" s="289">
        <v>0</v>
      </c>
      <c r="EU48" s="289">
        <v>110424.72</v>
      </c>
      <c r="EV48" s="289">
        <v>200106.94</v>
      </c>
      <c r="EW48" s="289">
        <v>528044.11</v>
      </c>
      <c r="EX48" s="289">
        <v>438361.89</v>
      </c>
      <c r="EY48" s="289">
        <v>0</v>
      </c>
      <c r="EZ48" s="289">
        <v>159155.96</v>
      </c>
      <c r="FA48" s="289">
        <v>181479.23</v>
      </c>
      <c r="FB48" s="289">
        <v>106322.5</v>
      </c>
      <c r="FC48" s="289">
        <v>0</v>
      </c>
      <c r="FD48" s="289">
        <v>83999.23</v>
      </c>
      <c r="FE48" s="289">
        <v>0</v>
      </c>
      <c r="FF48" s="289">
        <v>0</v>
      </c>
      <c r="FG48" s="289">
        <v>0</v>
      </c>
      <c r="FH48" s="289">
        <v>0</v>
      </c>
      <c r="FI48" s="289">
        <v>0</v>
      </c>
      <c r="FJ48" s="289">
        <v>0</v>
      </c>
      <c r="FK48" s="289">
        <v>0</v>
      </c>
    </row>
    <row r="49" spans="1:167" x14ac:dyDescent="0.15">
      <c r="A49" s="287">
        <v>665</v>
      </c>
      <c r="B49" s="287" t="s">
        <v>500</v>
      </c>
      <c r="C49" s="289">
        <v>0</v>
      </c>
      <c r="D49" s="289">
        <v>3337719.61</v>
      </c>
      <c r="E49" s="289">
        <v>0</v>
      </c>
      <c r="F49" s="289">
        <v>1377.22</v>
      </c>
      <c r="G49" s="289">
        <v>0</v>
      </c>
      <c r="H49" s="289">
        <v>1503.12</v>
      </c>
      <c r="I49" s="289">
        <v>37435.089999999997</v>
      </c>
      <c r="J49" s="289">
        <v>0</v>
      </c>
      <c r="K49" s="289">
        <v>961208</v>
      </c>
      <c r="L49" s="289">
        <v>0</v>
      </c>
      <c r="M49" s="289">
        <v>0</v>
      </c>
      <c r="N49" s="289">
        <v>0</v>
      </c>
      <c r="O49" s="289">
        <v>0</v>
      </c>
      <c r="P49" s="289">
        <v>0</v>
      </c>
      <c r="Q49" s="289">
        <v>0</v>
      </c>
      <c r="R49" s="289">
        <v>0</v>
      </c>
      <c r="S49" s="289">
        <v>0</v>
      </c>
      <c r="T49" s="289">
        <v>0</v>
      </c>
      <c r="U49" s="289">
        <v>40744.9</v>
      </c>
      <c r="V49" s="289">
        <v>3040797</v>
      </c>
      <c r="W49" s="289">
        <v>5865</v>
      </c>
      <c r="X49" s="289">
        <v>0</v>
      </c>
      <c r="Y49" s="289">
        <v>0</v>
      </c>
      <c r="Z49" s="289">
        <v>0</v>
      </c>
      <c r="AA49" s="289">
        <v>166423</v>
      </c>
      <c r="AB49" s="289">
        <v>0</v>
      </c>
      <c r="AC49" s="289">
        <v>0</v>
      </c>
      <c r="AD49" s="289">
        <v>11022</v>
      </c>
      <c r="AE49" s="289">
        <v>57725</v>
      </c>
      <c r="AF49" s="289">
        <v>0</v>
      </c>
      <c r="AG49" s="289">
        <v>0</v>
      </c>
      <c r="AH49" s="289">
        <v>16659.599999999999</v>
      </c>
      <c r="AI49" s="289">
        <v>0</v>
      </c>
      <c r="AJ49" s="289">
        <v>0</v>
      </c>
      <c r="AK49" s="289">
        <v>0</v>
      </c>
      <c r="AL49" s="289">
        <v>0</v>
      </c>
      <c r="AM49" s="289">
        <v>0</v>
      </c>
      <c r="AN49" s="289">
        <v>7051.23</v>
      </c>
      <c r="AO49" s="289">
        <v>0</v>
      </c>
      <c r="AP49" s="289">
        <v>1540</v>
      </c>
      <c r="AQ49" s="289">
        <v>2844657.58</v>
      </c>
      <c r="AR49" s="289">
        <v>1118182.52</v>
      </c>
      <c r="AS49" s="289">
        <v>0</v>
      </c>
      <c r="AT49" s="289">
        <v>241922.13</v>
      </c>
      <c r="AU49" s="289">
        <v>45218.77</v>
      </c>
      <c r="AV49" s="289">
        <v>0</v>
      </c>
      <c r="AW49" s="289">
        <v>154001.23000000001</v>
      </c>
      <c r="AX49" s="289">
        <v>487167.71</v>
      </c>
      <c r="AY49" s="289">
        <v>333262.08000000002</v>
      </c>
      <c r="AZ49" s="289">
        <v>267905.28999999998</v>
      </c>
      <c r="BA49" s="289">
        <v>935848.39</v>
      </c>
      <c r="BB49" s="289">
        <v>27924.05</v>
      </c>
      <c r="BC49" s="289">
        <v>60834</v>
      </c>
      <c r="BD49" s="289">
        <v>19781.59</v>
      </c>
      <c r="BE49" s="289">
        <v>292693.65999999997</v>
      </c>
      <c r="BF49" s="289">
        <v>663189.09</v>
      </c>
      <c r="BG49" s="289">
        <v>329735</v>
      </c>
      <c r="BH49" s="289">
        <v>1140.72</v>
      </c>
      <c r="BI49" s="289">
        <v>0</v>
      </c>
      <c r="BJ49" s="289">
        <v>0</v>
      </c>
      <c r="BK49" s="289">
        <v>0</v>
      </c>
      <c r="BL49" s="289">
        <v>0</v>
      </c>
      <c r="BM49" s="289">
        <v>991442.56</v>
      </c>
      <c r="BN49" s="289">
        <v>855049.52</v>
      </c>
      <c r="BO49" s="289">
        <v>0</v>
      </c>
      <c r="BP49" s="289">
        <v>0</v>
      </c>
      <c r="BQ49" s="289">
        <v>2044965.07</v>
      </c>
      <c r="BR49" s="289">
        <v>2044965.07</v>
      </c>
      <c r="BS49" s="289">
        <v>3036407.63</v>
      </c>
      <c r="BT49" s="289">
        <v>2900014.59</v>
      </c>
      <c r="BU49" s="289">
        <v>0</v>
      </c>
      <c r="BV49" s="289">
        <v>0</v>
      </c>
      <c r="BW49" s="289">
        <v>663189.09</v>
      </c>
      <c r="BX49" s="289">
        <v>0</v>
      </c>
      <c r="BY49" s="289">
        <v>0</v>
      </c>
      <c r="BZ49" s="289">
        <v>0</v>
      </c>
      <c r="CA49" s="289">
        <v>0</v>
      </c>
      <c r="CB49" s="289">
        <v>0</v>
      </c>
      <c r="CC49" s="289">
        <v>54857.99</v>
      </c>
      <c r="CD49" s="289">
        <v>0</v>
      </c>
      <c r="CE49" s="289">
        <v>0</v>
      </c>
      <c r="CF49" s="289">
        <v>0</v>
      </c>
      <c r="CG49" s="289">
        <v>0</v>
      </c>
      <c r="CH49" s="289">
        <v>30809.67</v>
      </c>
      <c r="CI49" s="289">
        <v>0</v>
      </c>
      <c r="CJ49" s="289">
        <v>0</v>
      </c>
      <c r="CK49" s="289">
        <v>0</v>
      </c>
      <c r="CL49" s="289">
        <v>0</v>
      </c>
      <c r="CM49" s="289">
        <v>184389</v>
      </c>
      <c r="CN49" s="289">
        <v>0</v>
      </c>
      <c r="CO49" s="289">
        <v>0</v>
      </c>
      <c r="CP49" s="289">
        <v>0</v>
      </c>
      <c r="CQ49" s="289">
        <v>0</v>
      </c>
      <c r="CR49" s="289">
        <v>0</v>
      </c>
      <c r="CS49" s="289">
        <v>0</v>
      </c>
      <c r="CT49" s="289">
        <v>103978.68</v>
      </c>
      <c r="CU49" s="289">
        <v>0</v>
      </c>
      <c r="CV49" s="289">
        <v>0</v>
      </c>
      <c r="CW49" s="289">
        <v>0</v>
      </c>
      <c r="CX49" s="289">
        <v>11188.76</v>
      </c>
      <c r="CY49" s="289">
        <v>0</v>
      </c>
      <c r="CZ49" s="289">
        <v>0</v>
      </c>
      <c r="DA49" s="289">
        <v>0</v>
      </c>
      <c r="DB49" s="289">
        <v>0</v>
      </c>
      <c r="DC49" s="289">
        <v>0</v>
      </c>
      <c r="DD49" s="289">
        <v>0</v>
      </c>
      <c r="DE49" s="289">
        <v>0</v>
      </c>
      <c r="DF49" s="289">
        <v>0</v>
      </c>
      <c r="DG49" s="289">
        <v>0</v>
      </c>
      <c r="DH49" s="289">
        <v>0</v>
      </c>
      <c r="DI49" s="289">
        <v>760894.73</v>
      </c>
      <c r="DJ49" s="289">
        <v>0</v>
      </c>
      <c r="DK49" s="289">
        <v>0</v>
      </c>
      <c r="DL49" s="289">
        <v>143670.66</v>
      </c>
      <c r="DM49" s="289">
        <v>49707.11</v>
      </c>
      <c r="DN49" s="289">
        <v>0</v>
      </c>
      <c r="DO49" s="289">
        <v>0</v>
      </c>
      <c r="DP49" s="289">
        <v>52498.87</v>
      </c>
      <c r="DQ49" s="289">
        <v>646.04</v>
      </c>
      <c r="DR49" s="289">
        <v>0</v>
      </c>
      <c r="DS49" s="289">
        <v>0</v>
      </c>
      <c r="DT49" s="289">
        <v>0</v>
      </c>
      <c r="DU49" s="289">
        <v>0</v>
      </c>
      <c r="DV49" s="289">
        <v>40995.78</v>
      </c>
      <c r="DW49" s="289">
        <v>0</v>
      </c>
      <c r="DX49" s="289">
        <v>0</v>
      </c>
      <c r="DY49" s="289">
        <v>0</v>
      </c>
      <c r="DZ49" s="289">
        <v>0</v>
      </c>
      <c r="EA49" s="289">
        <v>0</v>
      </c>
      <c r="EB49" s="289">
        <v>0</v>
      </c>
      <c r="EC49" s="289">
        <v>0</v>
      </c>
      <c r="ED49" s="289">
        <v>151556.84</v>
      </c>
      <c r="EE49" s="289">
        <v>148256.84</v>
      </c>
      <c r="EF49" s="289">
        <v>346125</v>
      </c>
      <c r="EG49" s="289">
        <v>349425</v>
      </c>
      <c r="EH49" s="289">
        <v>0</v>
      </c>
      <c r="EI49" s="289">
        <v>0</v>
      </c>
      <c r="EJ49" s="289">
        <v>0</v>
      </c>
      <c r="EK49" s="289">
        <v>0</v>
      </c>
      <c r="EL49" s="289">
        <v>0</v>
      </c>
      <c r="EM49" s="289">
        <v>4476311.4800000004</v>
      </c>
      <c r="EN49" s="289">
        <v>235553.88</v>
      </c>
      <c r="EO49" s="289">
        <v>16154.58</v>
      </c>
      <c r="EP49" s="289">
        <v>73.08</v>
      </c>
      <c r="EQ49" s="289">
        <v>0</v>
      </c>
      <c r="ER49" s="289">
        <v>219472.38</v>
      </c>
      <c r="ES49" s="289">
        <v>0</v>
      </c>
      <c r="ET49" s="289">
        <v>0</v>
      </c>
      <c r="EU49" s="289">
        <v>18766.169999999998</v>
      </c>
      <c r="EV49" s="289">
        <v>43647.98</v>
      </c>
      <c r="EW49" s="289">
        <v>271084.3</v>
      </c>
      <c r="EX49" s="289">
        <v>246202.49</v>
      </c>
      <c r="EY49" s="289">
        <v>0</v>
      </c>
      <c r="EZ49" s="289">
        <v>5253.73</v>
      </c>
      <c r="FA49" s="289">
        <v>4309.16</v>
      </c>
      <c r="FB49" s="289">
        <v>0</v>
      </c>
      <c r="FC49" s="289">
        <v>944.57</v>
      </c>
      <c r="FD49" s="289">
        <v>0</v>
      </c>
      <c r="FE49" s="289">
        <v>0</v>
      </c>
      <c r="FF49" s="289">
        <v>0</v>
      </c>
      <c r="FG49" s="289">
        <v>0</v>
      </c>
      <c r="FH49" s="289">
        <v>0</v>
      </c>
      <c r="FI49" s="289">
        <v>0</v>
      </c>
      <c r="FJ49" s="289">
        <v>0</v>
      </c>
      <c r="FK49" s="289">
        <v>0</v>
      </c>
    </row>
    <row r="50" spans="1:167" x14ac:dyDescent="0.15">
      <c r="A50" s="287">
        <v>700</v>
      </c>
      <c r="B50" s="287" t="s">
        <v>501</v>
      </c>
      <c r="C50" s="289">
        <v>0</v>
      </c>
      <c r="D50" s="289">
        <v>3832947.91</v>
      </c>
      <c r="E50" s="289">
        <v>0</v>
      </c>
      <c r="F50" s="289">
        <v>690</v>
      </c>
      <c r="G50" s="289">
        <v>14035</v>
      </c>
      <c r="H50" s="289">
        <v>11509.33</v>
      </c>
      <c r="I50" s="289">
        <v>101552.05</v>
      </c>
      <c r="J50" s="289">
        <v>8448</v>
      </c>
      <c r="K50" s="289">
        <v>507766.84</v>
      </c>
      <c r="L50" s="289">
        <v>0</v>
      </c>
      <c r="M50" s="289">
        <v>0</v>
      </c>
      <c r="N50" s="289">
        <v>0</v>
      </c>
      <c r="O50" s="289">
        <v>0</v>
      </c>
      <c r="P50" s="289">
        <v>3182.22</v>
      </c>
      <c r="Q50" s="289">
        <v>0</v>
      </c>
      <c r="R50" s="289">
        <v>0</v>
      </c>
      <c r="S50" s="289">
        <v>0</v>
      </c>
      <c r="T50" s="289">
        <v>100</v>
      </c>
      <c r="U50" s="289">
        <v>52721.39</v>
      </c>
      <c r="V50" s="289">
        <v>6692920</v>
      </c>
      <c r="W50" s="289">
        <v>8826.25</v>
      </c>
      <c r="X50" s="289">
        <v>0</v>
      </c>
      <c r="Y50" s="289">
        <v>0</v>
      </c>
      <c r="Z50" s="289">
        <v>17567.560000000001</v>
      </c>
      <c r="AA50" s="289">
        <v>280599</v>
      </c>
      <c r="AB50" s="289">
        <v>0</v>
      </c>
      <c r="AC50" s="289">
        <v>0</v>
      </c>
      <c r="AD50" s="289">
        <v>102595.21</v>
      </c>
      <c r="AE50" s="289">
        <v>203676.35</v>
      </c>
      <c r="AF50" s="289">
        <v>0</v>
      </c>
      <c r="AG50" s="289">
        <v>0</v>
      </c>
      <c r="AH50" s="289">
        <v>49850.02</v>
      </c>
      <c r="AI50" s="289">
        <v>0</v>
      </c>
      <c r="AJ50" s="289">
        <v>0</v>
      </c>
      <c r="AK50" s="289">
        <v>1700</v>
      </c>
      <c r="AL50" s="289">
        <v>0</v>
      </c>
      <c r="AM50" s="289">
        <v>0</v>
      </c>
      <c r="AN50" s="289">
        <v>69367.210000000006</v>
      </c>
      <c r="AO50" s="289">
        <v>0</v>
      </c>
      <c r="AP50" s="289">
        <v>1002.99</v>
      </c>
      <c r="AQ50" s="289">
        <v>2222618.84</v>
      </c>
      <c r="AR50" s="289">
        <v>2862845.76</v>
      </c>
      <c r="AS50" s="289">
        <v>264048.61</v>
      </c>
      <c r="AT50" s="289">
        <v>331271.93</v>
      </c>
      <c r="AU50" s="289">
        <v>191199.98</v>
      </c>
      <c r="AV50" s="289">
        <v>2763.74</v>
      </c>
      <c r="AW50" s="289">
        <v>209998.43</v>
      </c>
      <c r="AX50" s="289">
        <v>275482.23999999999</v>
      </c>
      <c r="AY50" s="289">
        <v>420561.83</v>
      </c>
      <c r="AZ50" s="289">
        <v>759695.32</v>
      </c>
      <c r="BA50" s="289">
        <v>2085394.3</v>
      </c>
      <c r="BB50" s="289">
        <v>382184.89</v>
      </c>
      <c r="BC50" s="289">
        <v>90812.96</v>
      </c>
      <c r="BD50" s="289">
        <v>0</v>
      </c>
      <c r="BE50" s="289">
        <v>1854</v>
      </c>
      <c r="BF50" s="289">
        <v>1210290.74</v>
      </c>
      <c r="BG50" s="289">
        <v>528513.25</v>
      </c>
      <c r="BH50" s="289">
        <v>0</v>
      </c>
      <c r="BI50" s="289">
        <v>0</v>
      </c>
      <c r="BJ50" s="289">
        <v>0</v>
      </c>
      <c r="BK50" s="289">
        <v>0</v>
      </c>
      <c r="BL50" s="289">
        <v>0</v>
      </c>
      <c r="BM50" s="289">
        <v>0</v>
      </c>
      <c r="BN50" s="289">
        <v>0</v>
      </c>
      <c r="BO50" s="289">
        <v>0</v>
      </c>
      <c r="BP50" s="289">
        <v>0</v>
      </c>
      <c r="BQ50" s="289">
        <v>2997265.78</v>
      </c>
      <c r="BR50" s="289">
        <v>3118786.29</v>
      </c>
      <c r="BS50" s="289">
        <v>2997265.78</v>
      </c>
      <c r="BT50" s="289">
        <v>3118786.29</v>
      </c>
      <c r="BU50" s="289">
        <v>0</v>
      </c>
      <c r="BV50" s="289">
        <v>0</v>
      </c>
      <c r="BW50" s="289">
        <v>1036891.02</v>
      </c>
      <c r="BX50" s="289">
        <v>0</v>
      </c>
      <c r="BY50" s="289">
        <v>0</v>
      </c>
      <c r="BZ50" s="289">
        <v>0</v>
      </c>
      <c r="CA50" s="289">
        <v>2031.62</v>
      </c>
      <c r="CB50" s="289">
        <v>0</v>
      </c>
      <c r="CC50" s="289">
        <v>0</v>
      </c>
      <c r="CD50" s="289">
        <v>0</v>
      </c>
      <c r="CE50" s="289">
        <v>0</v>
      </c>
      <c r="CF50" s="289">
        <v>0</v>
      </c>
      <c r="CG50" s="289">
        <v>0</v>
      </c>
      <c r="CH50" s="289">
        <v>0</v>
      </c>
      <c r="CI50" s="289">
        <v>0</v>
      </c>
      <c r="CJ50" s="289">
        <v>0</v>
      </c>
      <c r="CK50" s="289">
        <v>0</v>
      </c>
      <c r="CL50" s="289">
        <v>0</v>
      </c>
      <c r="CM50" s="289">
        <v>429269</v>
      </c>
      <c r="CN50" s="289">
        <v>20670</v>
      </c>
      <c r="CO50" s="289">
        <v>0</v>
      </c>
      <c r="CP50" s="289">
        <v>0</v>
      </c>
      <c r="CQ50" s="289">
        <v>0</v>
      </c>
      <c r="CR50" s="289">
        <v>0</v>
      </c>
      <c r="CS50" s="289">
        <v>5940</v>
      </c>
      <c r="CT50" s="289">
        <v>192706.34</v>
      </c>
      <c r="CU50" s="289">
        <v>0</v>
      </c>
      <c r="CV50" s="289">
        <v>0</v>
      </c>
      <c r="CW50" s="289">
        <v>0</v>
      </c>
      <c r="CX50" s="289">
        <v>106245.77</v>
      </c>
      <c r="CY50" s="289">
        <v>0</v>
      </c>
      <c r="CZ50" s="289">
        <v>0</v>
      </c>
      <c r="DA50" s="289">
        <v>0</v>
      </c>
      <c r="DB50" s="289">
        <v>0</v>
      </c>
      <c r="DC50" s="289">
        <v>0</v>
      </c>
      <c r="DD50" s="289">
        <v>0</v>
      </c>
      <c r="DE50" s="289">
        <v>0</v>
      </c>
      <c r="DF50" s="289">
        <v>0</v>
      </c>
      <c r="DG50" s="289">
        <v>0</v>
      </c>
      <c r="DH50" s="289">
        <v>0</v>
      </c>
      <c r="DI50" s="289">
        <v>1351828.22</v>
      </c>
      <c r="DJ50" s="289">
        <v>0</v>
      </c>
      <c r="DK50" s="289">
        <v>0</v>
      </c>
      <c r="DL50" s="289">
        <v>242067.45</v>
      </c>
      <c r="DM50" s="289">
        <v>144642.97</v>
      </c>
      <c r="DN50" s="289">
        <v>0</v>
      </c>
      <c r="DO50" s="289">
        <v>0</v>
      </c>
      <c r="DP50" s="289">
        <v>37489.11</v>
      </c>
      <c r="DQ50" s="289">
        <v>5051</v>
      </c>
      <c r="DR50" s="289">
        <v>0</v>
      </c>
      <c r="DS50" s="289">
        <v>0</v>
      </c>
      <c r="DT50" s="289">
        <v>0</v>
      </c>
      <c r="DU50" s="289">
        <v>0</v>
      </c>
      <c r="DV50" s="289">
        <v>12675</v>
      </c>
      <c r="DW50" s="289">
        <v>0</v>
      </c>
      <c r="DX50" s="289">
        <v>27490.12</v>
      </c>
      <c r="DY50" s="289">
        <v>39439.870000000003</v>
      </c>
      <c r="DZ50" s="289">
        <v>12084.27</v>
      </c>
      <c r="EA50" s="289">
        <v>0</v>
      </c>
      <c r="EB50" s="289">
        <v>134.52000000000001</v>
      </c>
      <c r="EC50" s="289">
        <v>0</v>
      </c>
      <c r="ED50" s="289">
        <v>1253.3599999999999</v>
      </c>
      <c r="EE50" s="289">
        <v>1260.69</v>
      </c>
      <c r="EF50" s="289">
        <v>209814.19</v>
      </c>
      <c r="EG50" s="289">
        <v>209806.86</v>
      </c>
      <c r="EH50" s="289">
        <v>0</v>
      </c>
      <c r="EI50" s="289">
        <v>0</v>
      </c>
      <c r="EJ50" s="289">
        <v>0</v>
      </c>
      <c r="EK50" s="289">
        <v>0</v>
      </c>
      <c r="EL50" s="289">
        <v>0</v>
      </c>
      <c r="EM50" s="289">
        <v>176141.12</v>
      </c>
      <c r="EN50" s="289">
        <v>0</v>
      </c>
      <c r="EO50" s="289">
        <v>0</v>
      </c>
      <c r="EP50" s="289">
        <v>0</v>
      </c>
      <c r="EQ50" s="289">
        <v>0</v>
      </c>
      <c r="ER50" s="289">
        <v>0</v>
      </c>
      <c r="ES50" s="289">
        <v>0</v>
      </c>
      <c r="ET50" s="289">
        <v>0</v>
      </c>
      <c r="EU50" s="289">
        <v>2134.84</v>
      </c>
      <c r="EV50" s="289">
        <v>0</v>
      </c>
      <c r="EW50" s="289">
        <v>512609.64</v>
      </c>
      <c r="EX50" s="289">
        <v>514744.48</v>
      </c>
      <c r="EY50" s="289">
        <v>0</v>
      </c>
      <c r="EZ50" s="289">
        <v>23.4</v>
      </c>
      <c r="FA50" s="289">
        <v>23.4</v>
      </c>
      <c r="FB50" s="289">
        <v>2000</v>
      </c>
      <c r="FC50" s="289">
        <v>2000</v>
      </c>
      <c r="FD50" s="289">
        <v>0</v>
      </c>
      <c r="FE50" s="289">
        <v>0</v>
      </c>
      <c r="FF50" s="289">
        <v>0</v>
      </c>
      <c r="FG50" s="289">
        <v>0</v>
      </c>
      <c r="FH50" s="289">
        <v>40289.56</v>
      </c>
      <c r="FI50" s="289">
        <v>31399.53</v>
      </c>
      <c r="FJ50" s="289">
        <v>8890.0300000000007</v>
      </c>
      <c r="FK50" s="289">
        <v>0</v>
      </c>
    </row>
    <row r="51" spans="1:167" x14ac:dyDescent="0.15">
      <c r="A51" s="287">
        <v>714</v>
      </c>
      <c r="B51" s="287" t="s">
        <v>502</v>
      </c>
      <c r="C51" s="289">
        <v>0</v>
      </c>
      <c r="D51" s="289">
        <v>70583311.629999995</v>
      </c>
      <c r="E51" s="289">
        <v>411639.4</v>
      </c>
      <c r="F51" s="289">
        <v>64998.67</v>
      </c>
      <c r="G51" s="289">
        <v>565192.42000000004</v>
      </c>
      <c r="H51" s="289">
        <v>133822.39000000001</v>
      </c>
      <c r="I51" s="289">
        <v>1561063.87</v>
      </c>
      <c r="J51" s="289">
        <v>12299.62</v>
      </c>
      <c r="K51" s="289">
        <v>2252136.96</v>
      </c>
      <c r="L51" s="289">
        <v>0</v>
      </c>
      <c r="M51" s="289">
        <v>0</v>
      </c>
      <c r="N51" s="289">
        <v>0</v>
      </c>
      <c r="O51" s="289">
        <v>0</v>
      </c>
      <c r="P51" s="289">
        <v>0</v>
      </c>
      <c r="Q51" s="289">
        <v>0</v>
      </c>
      <c r="R51" s="289">
        <v>0</v>
      </c>
      <c r="S51" s="289">
        <v>0</v>
      </c>
      <c r="T51" s="289">
        <v>0</v>
      </c>
      <c r="U51" s="289">
        <v>2031942.82</v>
      </c>
      <c r="V51" s="289">
        <v>2778975</v>
      </c>
      <c r="W51" s="289">
        <v>65764.78</v>
      </c>
      <c r="X51" s="289">
        <v>0</v>
      </c>
      <c r="Y51" s="289">
        <v>0</v>
      </c>
      <c r="Z51" s="289">
        <v>0</v>
      </c>
      <c r="AA51" s="289">
        <v>2691178</v>
      </c>
      <c r="AB51" s="289">
        <v>0</v>
      </c>
      <c r="AC51" s="289">
        <v>0</v>
      </c>
      <c r="AD51" s="289">
        <v>263441.69</v>
      </c>
      <c r="AE51" s="289">
        <v>155157.4</v>
      </c>
      <c r="AF51" s="289">
        <v>0</v>
      </c>
      <c r="AG51" s="289">
        <v>0</v>
      </c>
      <c r="AH51" s="289">
        <v>151098.91</v>
      </c>
      <c r="AI51" s="289">
        <v>0</v>
      </c>
      <c r="AJ51" s="289">
        <v>0</v>
      </c>
      <c r="AK51" s="289">
        <v>867</v>
      </c>
      <c r="AL51" s="289">
        <v>0</v>
      </c>
      <c r="AM51" s="289">
        <v>472.83</v>
      </c>
      <c r="AN51" s="289">
        <v>667502.1</v>
      </c>
      <c r="AO51" s="289">
        <v>0</v>
      </c>
      <c r="AP51" s="289">
        <v>75716.72</v>
      </c>
      <c r="AQ51" s="289">
        <v>14370988.51</v>
      </c>
      <c r="AR51" s="289">
        <v>24002590.760000002</v>
      </c>
      <c r="AS51" s="289">
        <v>1742097.82</v>
      </c>
      <c r="AT51" s="289">
        <v>1992441.06</v>
      </c>
      <c r="AU51" s="289">
        <v>1506758.04</v>
      </c>
      <c r="AV51" s="289">
        <v>64467.040000000001</v>
      </c>
      <c r="AW51" s="289">
        <v>3271417.27</v>
      </c>
      <c r="AX51" s="289">
        <v>3562115.35</v>
      </c>
      <c r="AY51" s="289">
        <v>1470746.85</v>
      </c>
      <c r="AZ51" s="289">
        <v>3410155.25</v>
      </c>
      <c r="BA51" s="289">
        <v>14082676.060000001</v>
      </c>
      <c r="BB51" s="289">
        <v>2395191.85</v>
      </c>
      <c r="BC51" s="289">
        <v>727499.57</v>
      </c>
      <c r="BD51" s="289">
        <v>82487.679999999993</v>
      </c>
      <c r="BE51" s="289">
        <v>808890.7</v>
      </c>
      <c r="BF51" s="289">
        <v>8353907.6299999999</v>
      </c>
      <c r="BG51" s="289">
        <v>968949.48</v>
      </c>
      <c r="BH51" s="289">
        <v>66330.509999999995</v>
      </c>
      <c r="BI51" s="289">
        <v>5711.33</v>
      </c>
      <c r="BJ51" s="289">
        <v>5711.33</v>
      </c>
      <c r="BK51" s="289">
        <v>0</v>
      </c>
      <c r="BL51" s="289">
        <v>0</v>
      </c>
      <c r="BM51" s="289">
        <v>2800000</v>
      </c>
      <c r="BN51" s="289">
        <v>2800000</v>
      </c>
      <c r="BO51" s="289">
        <v>11407211</v>
      </c>
      <c r="BP51" s="289">
        <v>11407211</v>
      </c>
      <c r="BQ51" s="289">
        <v>13956291.289999999</v>
      </c>
      <c r="BR51" s="289">
        <v>15543162.07</v>
      </c>
      <c r="BS51" s="289">
        <v>28169213.620000001</v>
      </c>
      <c r="BT51" s="289">
        <v>29756084.399999999</v>
      </c>
      <c r="BU51" s="289">
        <v>0</v>
      </c>
      <c r="BV51" s="289">
        <v>0</v>
      </c>
      <c r="BW51" s="289">
        <v>8353907.6299999999</v>
      </c>
      <c r="BX51" s="289">
        <v>0</v>
      </c>
      <c r="BY51" s="289">
        <v>0</v>
      </c>
      <c r="BZ51" s="289">
        <v>0</v>
      </c>
      <c r="CA51" s="289">
        <v>0</v>
      </c>
      <c r="CB51" s="289">
        <v>0</v>
      </c>
      <c r="CC51" s="289">
        <v>2206696.9500000002</v>
      </c>
      <c r="CD51" s="289">
        <v>0</v>
      </c>
      <c r="CE51" s="289">
        <v>538.6</v>
      </c>
      <c r="CF51" s="289">
        <v>0</v>
      </c>
      <c r="CG51" s="289">
        <v>0</v>
      </c>
      <c r="CH51" s="289">
        <v>1594.3</v>
      </c>
      <c r="CI51" s="289">
        <v>0</v>
      </c>
      <c r="CJ51" s="289">
        <v>0</v>
      </c>
      <c r="CK51" s="289">
        <v>0</v>
      </c>
      <c r="CL51" s="289">
        <v>0</v>
      </c>
      <c r="CM51" s="289">
        <v>3415823</v>
      </c>
      <c r="CN51" s="289">
        <v>366424</v>
      </c>
      <c r="CO51" s="289">
        <v>0</v>
      </c>
      <c r="CP51" s="289">
        <v>0</v>
      </c>
      <c r="CQ51" s="289">
        <v>0</v>
      </c>
      <c r="CR51" s="289">
        <v>0</v>
      </c>
      <c r="CS51" s="289">
        <v>104970</v>
      </c>
      <c r="CT51" s="289">
        <v>1323215.82</v>
      </c>
      <c r="CU51" s="289">
        <v>0</v>
      </c>
      <c r="CV51" s="289">
        <v>0</v>
      </c>
      <c r="CW51" s="289">
        <v>0</v>
      </c>
      <c r="CX51" s="289">
        <v>272160.67</v>
      </c>
      <c r="CY51" s="289">
        <v>0</v>
      </c>
      <c r="CZ51" s="289">
        <v>0</v>
      </c>
      <c r="DA51" s="289">
        <v>0</v>
      </c>
      <c r="DB51" s="289">
        <v>0</v>
      </c>
      <c r="DC51" s="289">
        <v>439.23</v>
      </c>
      <c r="DD51" s="289">
        <v>1555</v>
      </c>
      <c r="DE51" s="289">
        <v>0</v>
      </c>
      <c r="DF51" s="289">
        <v>30497.13</v>
      </c>
      <c r="DG51" s="289">
        <v>0</v>
      </c>
      <c r="DH51" s="289">
        <v>0</v>
      </c>
      <c r="DI51" s="289">
        <v>11173053.27</v>
      </c>
      <c r="DJ51" s="289">
        <v>0</v>
      </c>
      <c r="DK51" s="289">
        <v>17654.490000000002</v>
      </c>
      <c r="DL51" s="289">
        <v>1850345.42</v>
      </c>
      <c r="DM51" s="289">
        <v>609526.48</v>
      </c>
      <c r="DN51" s="289">
        <v>4157</v>
      </c>
      <c r="DO51" s="289">
        <v>57773.7</v>
      </c>
      <c r="DP51" s="289">
        <v>1032889.81</v>
      </c>
      <c r="DQ51" s="289">
        <v>7441.03</v>
      </c>
      <c r="DR51" s="289">
        <v>123120</v>
      </c>
      <c r="DS51" s="289">
        <v>0</v>
      </c>
      <c r="DT51" s="289">
        <v>234320.75</v>
      </c>
      <c r="DU51" s="289">
        <v>0</v>
      </c>
      <c r="DV51" s="289">
        <v>434613.84</v>
      </c>
      <c r="DW51" s="289">
        <v>471932.28</v>
      </c>
      <c r="DX51" s="289">
        <v>293587.90000000002</v>
      </c>
      <c r="DY51" s="289">
        <v>281217.59999999998</v>
      </c>
      <c r="DZ51" s="289">
        <v>399690.11</v>
      </c>
      <c r="EA51" s="289">
        <v>252695.58</v>
      </c>
      <c r="EB51" s="289">
        <v>159364.82999999999</v>
      </c>
      <c r="EC51" s="289">
        <v>0</v>
      </c>
      <c r="ED51" s="289">
        <v>1428371.84</v>
      </c>
      <c r="EE51" s="289">
        <v>1341300.0900000001</v>
      </c>
      <c r="EF51" s="289">
        <v>13268252.09</v>
      </c>
      <c r="EG51" s="289">
        <v>6463391.4400000004</v>
      </c>
      <c r="EH51" s="289">
        <v>6891206.4000000004</v>
      </c>
      <c r="EI51" s="289">
        <v>0</v>
      </c>
      <c r="EJ51" s="289">
        <v>0</v>
      </c>
      <c r="EK51" s="289">
        <v>726</v>
      </c>
      <c r="EL51" s="289">
        <v>0</v>
      </c>
      <c r="EM51" s="289">
        <v>59787573.479999997</v>
      </c>
      <c r="EN51" s="289">
        <v>1810030.54</v>
      </c>
      <c r="EO51" s="289">
        <v>3604755.37</v>
      </c>
      <c r="EP51" s="289">
        <v>3259429.42</v>
      </c>
      <c r="EQ51" s="289">
        <v>0</v>
      </c>
      <c r="ER51" s="289">
        <v>1464704.59</v>
      </c>
      <c r="ES51" s="289">
        <v>0</v>
      </c>
      <c r="ET51" s="289">
        <v>0</v>
      </c>
      <c r="EU51" s="289">
        <v>204153.87</v>
      </c>
      <c r="EV51" s="289">
        <v>273639.92</v>
      </c>
      <c r="EW51" s="289">
        <v>2956450.4</v>
      </c>
      <c r="EX51" s="289">
        <v>2886418.54</v>
      </c>
      <c r="EY51" s="289">
        <v>545.80999999999995</v>
      </c>
      <c r="EZ51" s="289">
        <v>102251.34</v>
      </c>
      <c r="FA51" s="289">
        <v>119098.12</v>
      </c>
      <c r="FB51" s="289">
        <v>372601</v>
      </c>
      <c r="FC51" s="289">
        <v>355754.22</v>
      </c>
      <c r="FD51" s="289">
        <v>0</v>
      </c>
      <c r="FE51" s="289">
        <v>0</v>
      </c>
      <c r="FF51" s="289">
        <v>0</v>
      </c>
      <c r="FG51" s="289">
        <v>0</v>
      </c>
      <c r="FH51" s="289">
        <v>0</v>
      </c>
      <c r="FI51" s="289">
        <v>0</v>
      </c>
      <c r="FJ51" s="289">
        <v>0</v>
      </c>
      <c r="FK51" s="289">
        <v>0</v>
      </c>
    </row>
    <row r="52" spans="1:167" x14ac:dyDescent="0.15">
      <c r="A52" s="287">
        <v>721</v>
      </c>
      <c r="B52" s="287" t="s">
        <v>503</v>
      </c>
      <c r="C52" s="289">
        <v>0</v>
      </c>
      <c r="D52" s="289">
        <v>9616422</v>
      </c>
      <c r="E52" s="289">
        <v>119920.22</v>
      </c>
      <c r="F52" s="289">
        <v>252</v>
      </c>
      <c r="G52" s="289">
        <v>45520.67</v>
      </c>
      <c r="H52" s="289">
        <v>8161.96</v>
      </c>
      <c r="I52" s="289">
        <v>101315.88</v>
      </c>
      <c r="J52" s="289">
        <v>0</v>
      </c>
      <c r="K52" s="289">
        <v>726004.9</v>
      </c>
      <c r="L52" s="289">
        <v>0</v>
      </c>
      <c r="M52" s="289">
        <v>0</v>
      </c>
      <c r="N52" s="289">
        <v>0</v>
      </c>
      <c r="O52" s="289">
        <v>0</v>
      </c>
      <c r="P52" s="289">
        <v>21871.24</v>
      </c>
      <c r="Q52" s="289">
        <v>0</v>
      </c>
      <c r="R52" s="289">
        <v>0</v>
      </c>
      <c r="S52" s="289">
        <v>0</v>
      </c>
      <c r="T52" s="289">
        <v>0</v>
      </c>
      <c r="U52" s="289">
        <v>87387.48</v>
      </c>
      <c r="V52" s="289">
        <v>8236639</v>
      </c>
      <c r="W52" s="289">
        <v>41302.76</v>
      </c>
      <c r="X52" s="289">
        <v>0</v>
      </c>
      <c r="Y52" s="289">
        <v>0</v>
      </c>
      <c r="Z52" s="289">
        <v>0</v>
      </c>
      <c r="AA52" s="289">
        <v>1382644</v>
      </c>
      <c r="AB52" s="289">
        <v>0</v>
      </c>
      <c r="AC52" s="289">
        <v>0</v>
      </c>
      <c r="AD52" s="289">
        <v>30345.18</v>
      </c>
      <c r="AE52" s="289">
        <v>293304.2</v>
      </c>
      <c r="AF52" s="289">
        <v>0</v>
      </c>
      <c r="AG52" s="289">
        <v>0</v>
      </c>
      <c r="AH52" s="289">
        <v>20997.31</v>
      </c>
      <c r="AI52" s="289">
        <v>0</v>
      </c>
      <c r="AJ52" s="289">
        <v>0</v>
      </c>
      <c r="AK52" s="289">
        <v>4338.75</v>
      </c>
      <c r="AL52" s="289">
        <v>0</v>
      </c>
      <c r="AM52" s="289">
        <v>32980</v>
      </c>
      <c r="AN52" s="289">
        <v>157518.13</v>
      </c>
      <c r="AO52" s="289">
        <v>0</v>
      </c>
      <c r="AP52" s="289">
        <v>9420.0400000000009</v>
      </c>
      <c r="AQ52" s="289">
        <v>3260324.34</v>
      </c>
      <c r="AR52" s="289">
        <v>4607144.76</v>
      </c>
      <c r="AS52" s="289">
        <v>527541</v>
      </c>
      <c r="AT52" s="289">
        <v>549825.22</v>
      </c>
      <c r="AU52" s="289">
        <v>428279.7</v>
      </c>
      <c r="AV52" s="289">
        <v>139630.59</v>
      </c>
      <c r="AW52" s="289">
        <v>367478.71</v>
      </c>
      <c r="AX52" s="289">
        <v>657604.27</v>
      </c>
      <c r="AY52" s="289">
        <v>699295.27</v>
      </c>
      <c r="AZ52" s="289">
        <v>1244718.92</v>
      </c>
      <c r="BA52" s="289">
        <v>3569593.5</v>
      </c>
      <c r="BB52" s="289">
        <v>503578.36</v>
      </c>
      <c r="BC52" s="289">
        <v>215913.18</v>
      </c>
      <c r="BD52" s="289">
        <v>125594.95</v>
      </c>
      <c r="BE52" s="289">
        <v>217640.73</v>
      </c>
      <c r="BF52" s="289">
        <v>2022439.62</v>
      </c>
      <c r="BG52" s="289">
        <v>1346554</v>
      </c>
      <c r="BH52" s="289">
        <v>19027.55</v>
      </c>
      <c r="BI52" s="289">
        <v>0</v>
      </c>
      <c r="BJ52" s="289">
        <v>114719.48</v>
      </c>
      <c r="BK52" s="289">
        <v>0</v>
      </c>
      <c r="BL52" s="289">
        <v>0</v>
      </c>
      <c r="BM52" s="289">
        <v>0</v>
      </c>
      <c r="BN52" s="289">
        <v>0</v>
      </c>
      <c r="BO52" s="289">
        <v>20000</v>
      </c>
      <c r="BP52" s="289">
        <v>0</v>
      </c>
      <c r="BQ52" s="289">
        <v>2382505.52</v>
      </c>
      <c r="BR52" s="289">
        <v>2721947.09</v>
      </c>
      <c r="BS52" s="289">
        <v>2402505.52</v>
      </c>
      <c r="BT52" s="289">
        <v>2836666.57</v>
      </c>
      <c r="BU52" s="289">
        <v>0</v>
      </c>
      <c r="BV52" s="289">
        <v>0</v>
      </c>
      <c r="BW52" s="289">
        <v>2022386.91</v>
      </c>
      <c r="BX52" s="289">
        <v>0</v>
      </c>
      <c r="BY52" s="289">
        <v>0</v>
      </c>
      <c r="BZ52" s="289">
        <v>0</v>
      </c>
      <c r="CA52" s="289">
        <v>0</v>
      </c>
      <c r="CB52" s="289">
        <v>41454.129999999997</v>
      </c>
      <c r="CC52" s="289">
        <v>5310</v>
      </c>
      <c r="CD52" s="289">
        <v>0</v>
      </c>
      <c r="CE52" s="289">
        <v>0</v>
      </c>
      <c r="CF52" s="289">
        <v>0</v>
      </c>
      <c r="CG52" s="289">
        <v>0</v>
      </c>
      <c r="CH52" s="289">
        <v>30655.8</v>
      </c>
      <c r="CI52" s="289">
        <v>0</v>
      </c>
      <c r="CJ52" s="289">
        <v>0</v>
      </c>
      <c r="CK52" s="289">
        <v>0</v>
      </c>
      <c r="CL52" s="289">
        <v>0</v>
      </c>
      <c r="CM52" s="289">
        <v>685543</v>
      </c>
      <c r="CN52" s="289">
        <v>15759</v>
      </c>
      <c r="CO52" s="289">
        <v>0</v>
      </c>
      <c r="CP52" s="289">
        <v>0</v>
      </c>
      <c r="CQ52" s="289">
        <v>0</v>
      </c>
      <c r="CR52" s="289">
        <v>0</v>
      </c>
      <c r="CS52" s="289">
        <v>4530</v>
      </c>
      <c r="CT52" s="289">
        <v>279069.49</v>
      </c>
      <c r="CU52" s="289">
        <v>0</v>
      </c>
      <c r="CV52" s="289">
        <v>0</v>
      </c>
      <c r="CW52" s="289">
        <v>0</v>
      </c>
      <c r="CX52" s="289">
        <v>59398.23</v>
      </c>
      <c r="CY52" s="289">
        <v>0</v>
      </c>
      <c r="CZ52" s="289">
        <v>0</v>
      </c>
      <c r="DA52" s="289">
        <v>0</v>
      </c>
      <c r="DB52" s="289">
        <v>0</v>
      </c>
      <c r="DC52" s="289">
        <v>46139.25</v>
      </c>
      <c r="DD52" s="289">
        <v>2000</v>
      </c>
      <c r="DE52" s="289">
        <v>0</v>
      </c>
      <c r="DF52" s="289">
        <v>0</v>
      </c>
      <c r="DG52" s="289">
        <v>0</v>
      </c>
      <c r="DH52" s="289">
        <v>0</v>
      </c>
      <c r="DI52" s="289">
        <v>2135686.92</v>
      </c>
      <c r="DJ52" s="289">
        <v>0</v>
      </c>
      <c r="DK52" s="289">
        <v>0</v>
      </c>
      <c r="DL52" s="289">
        <v>395321.47</v>
      </c>
      <c r="DM52" s="289">
        <v>244840.64</v>
      </c>
      <c r="DN52" s="289">
        <v>0</v>
      </c>
      <c r="DO52" s="289">
        <v>0</v>
      </c>
      <c r="DP52" s="289">
        <v>197755.94</v>
      </c>
      <c r="DQ52" s="289">
        <v>0</v>
      </c>
      <c r="DR52" s="289">
        <v>0</v>
      </c>
      <c r="DS52" s="289">
        <v>0</v>
      </c>
      <c r="DT52" s="289">
        <v>68910.41</v>
      </c>
      <c r="DU52" s="289">
        <v>0</v>
      </c>
      <c r="DV52" s="289">
        <v>138052.19</v>
      </c>
      <c r="DW52" s="289">
        <v>11678.24</v>
      </c>
      <c r="DX52" s="289">
        <v>56891.42</v>
      </c>
      <c r="DY52" s="289">
        <v>50979.21</v>
      </c>
      <c r="DZ52" s="289">
        <v>35872.519999999997</v>
      </c>
      <c r="EA52" s="289">
        <v>22293.89</v>
      </c>
      <c r="EB52" s="289">
        <v>16863.95</v>
      </c>
      <c r="EC52" s="289">
        <v>2626.89</v>
      </c>
      <c r="ED52" s="289">
        <v>505080.37</v>
      </c>
      <c r="EE52" s="289">
        <v>497861.65</v>
      </c>
      <c r="EF52" s="289">
        <v>3566799.22</v>
      </c>
      <c r="EG52" s="289">
        <v>3574017.94</v>
      </c>
      <c r="EH52" s="289">
        <v>0</v>
      </c>
      <c r="EI52" s="289">
        <v>0</v>
      </c>
      <c r="EJ52" s="289">
        <v>0</v>
      </c>
      <c r="EK52" s="289">
        <v>0</v>
      </c>
      <c r="EL52" s="289">
        <v>0</v>
      </c>
      <c r="EM52" s="289">
        <v>23720282.390000001</v>
      </c>
      <c r="EN52" s="289">
        <v>264089.65000000002</v>
      </c>
      <c r="EO52" s="289">
        <v>3135.56</v>
      </c>
      <c r="EP52" s="289">
        <v>0</v>
      </c>
      <c r="EQ52" s="289">
        <v>0</v>
      </c>
      <c r="ER52" s="289">
        <v>260954.09</v>
      </c>
      <c r="ES52" s="289">
        <v>0</v>
      </c>
      <c r="ET52" s="289">
        <v>0</v>
      </c>
      <c r="EU52" s="289">
        <v>13771.14</v>
      </c>
      <c r="EV52" s="289">
        <v>12164.82</v>
      </c>
      <c r="EW52" s="289">
        <v>677446.02</v>
      </c>
      <c r="EX52" s="289">
        <v>675402.41</v>
      </c>
      <c r="EY52" s="289">
        <v>3649.93</v>
      </c>
      <c r="EZ52" s="289">
        <v>13892.67</v>
      </c>
      <c r="FA52" s="289">
        <v>11460.85</v>
      </c>
      <c r="FB52" s="289">
        <v>312346.65000000002</v>
      </c>
      <c r="FC52" s="289">
        <v>100373.08</v>
      </c>
      <c r="FD52" s="289">
        <v>214405.39</v>
      </c>
      <c r="FE52" s="289">
        <v>0</v>
      </c>
      <c r="FF52" s="289">
        <v>0</v>
      </c>
      <c r="FG52" s="289">
        <v>0</v>
      </c>
      <c r="FH52" s="289">
        <v>0</v>
      </c>
      <c r="FI52" s="289">
        <v>0</v>
      </c>
      <c r="FJ52" s="289">
        <v>0</v>
      </c>
      <c r="FK52" s="289">
        <v>0</v>
      </c>
    </row>
    <row r="53" spans="1:167" x14ac:dyDescent="0.15">
      <c r="A53" s="287">
        <v>735</v>
      </c>
      <c r="B53" s="287" t="s">
        <v>504</v>
      </c>
      <c r="C53" s="289">
        <v>33037.360000000001</v>
      </c>
      <c r="D53" s="289">
        <v>3317616.01</v>
      </c>
      <c r="E53" s="289">
        <v>0</v>
      </c>
      <c r="F53" s="289">
        <v>703.75</v>
      </c>
      <c r="G53" s="289">
        <v>5367.3</v>
      </c>
      <c r="H53" s="289">
        <v>13191.68</v>
      </c>
      <c r="I53" s="289">
        <v>23226.28</v>
      </c>
      <c r="J53" s="289">
        <v>0</v>
      </c>
      <c r="K53" s="289">
        <v>232907</v>
      </c>
      <c r="L53" s="289">
        <v>0</v>
      </c>
      <c r="M53" s="289">
        <v>0</v>
      </c>
      <c r="N53" s="289">
        <v>0</v>
      </c>
      <c r="O53" s="289">
        <v>0</v>
      </c>
      <c r="P53" s="289">
        <v>39343</v>
      </c>
      <c r="Q53" s="289">
        <v>0</v>
      </c>
      <c r="R53" s="289">
        <v>19440</v>
      </c>
      <c r="S53" s="289">
        <v>7059.92</v>
      </c>
      <c r="T53" s="289">
        <v>0</v>
      </c>
      <c r="U53" s="289">
        <v>61071.199999999997</v>
      </c>
      <c r="V53" s="289">
        <v>2287030</v>
      </c>
      <c r="W53" s="289">
        <v>4589.5</v>
      </c>
      <c r="X53" s="289">
        <v>0</v>
      </c>
      <c r="Y53" s="289">
        <v>158897.29999999999</v>
      </c>
      <c r="Z53" s="289">
        <v>2531.1999999999998</v>
      </c>
      <c r="AA53" s="289">
        <v>297674</v>
      </c>
      <c r="AB53" s="289">
        <v>0</v>
      </c>
      <c r="AC53" s="289">
        <v>0</v>
      </c>
      <c r="AD53" s="289">
        <v>0</v>
      </c>
      <c r="AE53" s="289">
        <v>202519.36</v>
      </c>
      <c r="AF53" s="289">
        <v>0</v>
      </c>
      <c r="AG53" s="289">
        <v>0</v>
      </c>
      <c r="AH53" s="289">
        <v>0</v>
      </c>
      <c r="AI53" s="289">
        <v>29015.56</v>
      </c>
      <c r="AJ53" s="289">
        <v>0</v>
      </c>
      <c r="AK53" s="289">
        <v>7234.48</v>
      </c>
      <c r="AL53" s="289">
        <v>0</v>
      </c>
      <c r="AM53" s="289">
        <v>367</v>
      </c>
      <c r="AN53" s="289">
        <v>10008.450000000001</v>
      </c>
      <c r="AO53" s="289">
        <v>0</v>
      </c>
      <c r="AP53" s="289">
        <v>2737.35</v>
      </c>
      <c r="AQ53" s="289">
        <v>1138544.17</v>
      </c>
      <c r="AR53" s="289">
        <v>1198844.8</v>
      </c>
      <c r="AS53" s="289">
        <v>276530.56</v>
      </c>
      <c r="AT53" s="289">
        <v>206310.82</v>
      </c>
      <c r="AU53" s="289">
        <v>130010.32</v>
      </c>
      <c r="AV53" s="289">
        <v>97.5</v>
      </c>
      <c r="AW53" s="289">
        <v>104999.43</v>
      </c>
      <c r="AX53" s="289">
        <v>318020.15999999997</v>
      </c>
      <c r="AY53" s="289">
        <v>196624.91</v>
      </c>
      <c r="AZ53" s="289">
        <v>369126.82</v>
      </c>
      <c r="BA53" s="289">
        <v>1099682.1000000001</v>
      </c>
      <c r="BB53" s="289">
        <v>93179.54</v>
      </c>
      <c r="BC53" s="289">
        <v>95889</v>
      </c>
      <c r="BD53" s="289">
        <v>0</v>
      </c>
      <c r="BE53" s="289">
        <v>124678.04</v>
      </c>
      <c r="BF53" s="289">
        <v>499581.54</v>
      </c>
      <c r="BG53" s="289">
        <v>678334.08</v>
      </c>
      <c r="BH53" s="289">
        <v>30.07</v>
      </c>
      <c r="BI53" s="289">
        <v>0</v>
      </c>
      <c r="BJ53" s="289">
        <v>0</v>
      </c>
      <c r="BK53" s="289">
        <v>0</v>
      </c>
      <c r="BL53" s="289">
        <v>0</v>
      </c>
      <c r="BM53" s="289">
        <v>0</v>
      </c>
      <c r="BN53" s="289">
        <v>0</v>
      </c>
      <c r="BO53" s="289">
        <v>264041.46000000002</v>
      </c>
      <c r="BP53" s="289">
        <v>268040.74</v>
      </c>
      <c r="BQ53" s="289">
        <v>2495165.85</v>
      </c>
      <c r="BR53" s="289">
        <v>2716250.41</v>
      </c>
      <c r="BS53" s="289">
        <v>2759207.31</v>
      </c>
      <c r="BT53" s="289">
        <v>2984291.15</v>
      </c>
      <c r="BU53" s="289">
        <v>0</v>
      </c>
      <c r="BV53" s="289">
        <v>0</v>
      </c>
      <c r="BW53" s="289">
        <v>359112.54</v>
      </c>
      <c r="BX53" s="289">
        <v>0</v>
      </c>
      <c r="BY53" s="289">
        <v>0</v>
      </c>
      <c r="BZ53" s="289">
        <v>0</v>
      </c>
      <c r="CA53" s="289">
        <v>0</v>
      </c>
      <c r="CB53" s="289">
        <v>0</v>
      </c>
      <c r="CC53" s="289">
        <v>0</v>
      </c>
      <c r="CD53" s="289">
        <v>0</v>
      </c>
      <c r="CE53" s="289">
        <v>0</v>
      </c>
      <c r="CF53" s="289">
        <v>0</v>
      </c>
      <c r="CG53" s="289">
        <v>0</v>
      </c>
      <c r="CH53" s="289">
        <v>53274</v>
      </c>
      <c r="CI53" s="289">
        <v>0</v>
      </c>
      <c r="CJ53" s="289">
        <v>0</v>
      </c>
      <c r="CK53" s="289">
        <v>33336.410000000003</v>
      </c>
      <c r="CL53" s="289">
        <v>0</v>
      </c>
      <c r="CM53" s="289">
        <v>82609</v>
      </c>
      <c r="CN53" s="289">
        <v>14177</v>
      </c>
      <c r="CO53" s="289">
        <v>0</v>
      </c>
      <c r="CP53" s="289">
        <v>0</v>
      </c>
      <c r="CQ53" s="289">
        <v>0</v>
      </c>
      <c r="CR53" s="289">
        <v>115.14</v>
      </c>
      <c r="CS53" s="289">
        <v>4075</v>
      </c>
      <c r="CT53" s="289">
        <v>91585.05</v>
      </c>
      <c r="CU53" s="289">
        <v>0</v>
      </c>
      <c r="CV53" s="289">
        <v>0</v>
      </c>
      <c r="CW53" s="289">
        <v>0</v>
      </c>
      <c r="CX53" s="289">
        <v>0</v>
      </c>
      <c r="CY53" s="289">
        <v>0</v>
      </c>
      <c r="CZ53" s="289">
        <v>0</v>
      </c>
      <c r="DA53" s="289">
        <v>0</v>
      </c>
      <c r="DB53" s="289">
        <v>0</v>
      </c>
      <c r="DC53" s="289">
        <v>0</v>
      </c>
      <c r="DD53" s="289">
        <v>0</v>
      </c>
      <c r="DE53" s="289">
        <v>0</v>
      </c>
      <c r="DF53" s="289">
        <v>0</v>
      </c>
      <c r="DG53" s="289">
        <v>0</v>
      </c>
      <c r="DH53" s="289">
        <v>0</v>
      </c>
      <c r="DI53" s="289">
        <v>386044.34</v>
      </c>
      <c r="DJ53" s="289">
        <v>0</v>
      </c>
      <c r="DK53" s="289">
        <v>0</v>
      </c>
      <c r="DL53" s="289">
        <v>70507.3</v>
      </c>
      <c r="DM53" s="289">
        <v>59964</v>
      </c>
      <c r="DN53" s="289">
        <v>0</v>
      </c>
      <c r="DO53" s="289">
        <v>0</v>
      </c>
      <c r="DP53" s="289">
        <v>825.77</v>
      </c>
      <c r="DQ53" s="289">
        <v>0</v>
      </c>
      <c r="DR53" s="289">
        <v>0</v>
      </c>
      <c r="DS53" s="289">
        <v>0</v>
      </c>
      <c r="DT53" s="289">
        <v>0</v>
      </c>
      <c r="DU53" s="289">
        <v>0</v>
      </c>
      <c r="DV53" s="289">
        <v>114681.5</v>
      </c>
      <c r="DW53" s="289">
        <v>6261.23</v>
      </c>
      <c r="DX53" s="289">
        <v>0</v>
      </c>
      <c r="DY53" s="289">
        <v>0</v>
      </c>
      <c r="DZ53" s="289">
        <v>0</v>
      </c>
      <c r="EA53" s="289">
        <v>0</v>
      </c>
      <c r="EB53" s="289">
        <v>0</v>
      </c>
      <c r="EC53" s="289">
        <v>0</v>
      </c>
      <c r="ED53" s="289">
        <v>32882.129999999997</v>
      </c>
      <c r="EE53" s="289">
        <v>12.55</v>
      </c>
      <c r="EF53" s="289">
        <v>130636.78</v>
      </c>
      <c r="EG53" s="289">
        <v>0</v>
      </c>
      <c r="EH53" s="289">
        <v>0</v>
      </c>
      <c r="EI53" s="289">
        <v>0</v>
      </c>
      <c r="EJ53" s="289">
        <v>0</v>
      </c>
      <c r="EK53" s="289">
        <v>130469</v>
      </c>
      <c r="EL53" s="289">
        <v>33037.360000000001</v>
      </c>
      <c r="EM53" s="289">
        <v>401680.08</v>
      </c>
      <c r="EN53" s="289">
        <v>5022.59</v>
      </c>
      <c r="EO53" s="289">
        <v>15063.51</v>
      </c>
      <c r="EP53" s="289">
        <v>10040.92</v>
      </c>
      <c r="EQ53" s="289">
        <v>0</v>
      </c>
      <c r="ER53" s="289">
        <v>0</v>
      </c>
      <c r="ES53" s="289">
        <v>0</v>
      </c>
      <c r="ET53" s="289">
        <v>0</v>
      </c>
      <c r="EU53" s="289">
        <v>56903.42</v>
      </c>
      <c r="EV53" s="289">
        <v>36026.93</v>
      </c>
      <c r="EW53" s="289">
        <v>295884.93</v>
      </c>
      <c r="EX53" s="289">
        <v>316761.42</v>
      </c>
      <c r="EY53" s="289">
        <v>0</v>
      </c>
      <c r="EZ53" s="289">
        <v>5394.57</v>
      </c>
      <c r="FA53" s="289">
        <v>-21218.89</v>
      </c>
      <c r="FB53" s="289">
        <v>101189</v>
      </c>
      <c r="FC53" s="289">
        <v>2457.21</v>
      </c>
      <c r="FD53" s="289">
        <v>125345.25</v>
      </c>
      <c r="FE53" s="289">
        <v>0</v>
      </c>
      <c r="FF53" s="289">
        <v>0</v>
      </c>
      <c r="FG53" s="289">
        <v>0</v>
      </c>
      <c r="FH53" s="289">
        <v>0</v>
      </c>
      <c r="FI53" s="289">
        <v>0</v>
      </c>
      <c r="FJ53" s="289">
        <v>0</v>
      </c>
      <c r="FK53" s="289">
        <v>0</v>
      </c>
    </row>
    <row r="54" spans="1:167" x14ac:dyDescent="0.15">
      <c r="A54" s="287">
        <v>777</v>
      </c>
      <c r="B54" s="287" t="s">
        <v>505</v>
      </c>
      <c r="C54" s="289">
        <v>0</v>
      </c>
      <c r="D54" s="289">
        <v>18351544.149999999</v>
      </c>
      <c r="E54" s="289">
        <v>350</v>
      </c>
      <c r="F54" s="289">
        <v>37940</v>
      </c>
      <c r="G54" s="289">
        <v>19563.25</v>
      </c>
      <c r="H54" s="289">
        <v>19110</v>
      </c>
      <c r="I54" s="289">
        <v>677581.92</v>
      </c>
      <c r="J54" s="289">
        <v>0</v>
      </c>
      <c r="K54" s="289">
        <v>785697.95</v>
      </c>
      <c r="L54" s="289">
        <v>0</v>
      </c>
      <c r="M54" s="289">
        <v>0</v>
      </c>
      <c r="N54" s="289">
        <v>0</v>
      </c>
      <c r="O54" s="289">
        <v>0</v>
      </c>
      <c r="P54" s="289">
        <v>0</v>
      </c>
      <c r="Q54" s="289">
        <v>0</v>
      </c>
      <c r="R54" s="289">
        <v>0</v>
      </c>
      <c r="S54" s="289">
        <v>0</v>
      </c>
      <c r="T54" s="289">
        <v>0</v>
      </c>
      <c r="U54" s="289">
        <v>242108.79999999999</v>
      </c>
      <c r="V54" s="289">
        <v>15698696</v>
      </c>
      <c r="W54" s="289">
        <v>31915.77</v>
      </c>
      <c r="X54" s="289">
        <v>0</v>
      </c>
      <c r="Y54" s="289">
        <v>0</v>
      </c>
      <c r="Z54" s="289">
        <v>172586.93</v>
      </c>
      <c r="AA54" s="289">
        <v>849454</v>
      </c>
      <c r="AB54" s="289">
        <v>0</v>
      </c>
      <c r="AC54" s="289">
        <v>0</v>
      </c>
      <c r="AD54" s="289">
        <v>106560.41</v>
      </c>
      <c r="AE54" s="289">
        <v>486470.35</v>
      </c>
      <c r="AF54" s="289">
        <v>0</v>
      </c>
      <c r="AG54" s="289">
        <v>0</v>
      </c>
      <c r="AH54" s="289">
        <v>54663.29</v>
      </c>
      <c r="AI54" s="289">
        <v>0</v>
      </c>
      <c r="AJ54" s="289">
        <v>0</v>
      </c>
      <c r="AK54" s="289">
        <v>118781</v>
      </c>
      <c r="AL54" s="289">
        <v>795859.42</v>
      </c>
      <c r="AM54" s="289">
        <v>19913.560000000001</v>
      </c>
      <c r="AN54" s="289">
        <v>19388.45</v>
      </c>
      <c r="AO54" s="289">
        <v>0</v>
      </c>
      <c r="AP54" s="289">
        <v>10758.43</v>
      </c>
      <c r="AQ54" s="289">
        <v>6557848.25</v>
      </c>
      <c r="AR54" s="289">
        <v>9000080.6999999993</v>
      </c>
      <c r="AS54" s="289">
        <v>845336.17</v>
      </c>
      <c r="AT54" s="289">
        <v>847094.05</v>
      </c>
      <c r="AU54" s="289">
        <v>879603.42</v>
      </c>
      <c r="AV54" s="289">
        <v>14794.98</v>
      </c>
      <c r="AW54" s="289">
        <v>1101536.18</v>
      </c>
      <c r="AX54" s="289">
        <v>941699.5</v>
      </c>
      <c r="AY54" s="289">
        <v>445688.8</v>
      </c>
      <c r="AZ54" s="289">
        <v>1997107.02</v>
      </c>
      <c r="BA54" s="289">
        <v>5938783.5</v>
      </c>
      <c r="BB54" s="289">
        <v>36901.54</v>
      </c>
      <c r="BC54" s="289">
        <v>380103.12</v>
      </c>
      <c r="BD54" s="289">
        <v>695960.61</v>
      </c>
      <c r="BE54" s="289">
        <v>571956.23</v>
      </c>
      <c r="BF54" s="289">
        <v>5131548.78</v>
      </c>
      <c r="BG54" s="289">
        <v>2773137.37</v>
      </c>
      <c r="BH54" s="289">
        <v>4234.68</v>
      </c>
      <c r="BI54" s="289">
        <v>160888.19</v>
      </c>
      <c r="BJ54" s="289">
        <v>179026.9</v>
      </c>
      <c r="BK54" s="289">
        <v>0</v>
      </c>
      <c r="BL54" s="289">
        <v>58950.76</v>
      </c>
      <c r="BM54" s="289">
        <v>0</v>
      </c>
      <c r="BN54" s="289">
        <v>0</v>
      </c>
      <c r="BO54" s="289">
        <v>0</v>
      </c>
      <c r="BP54" s="289">
        <v>0</v>
      </c>
      <c r="BQ54" s="289">
        <v>5015389.71</v>
      </c>
      <c r="BR54" s="289">
        <v>5273829.0199999996</v>
      </c>
      <c r="BS54" s="289">
        <v>5176277.9000000004</v>
      </c>
      <c r="BT54" s="289">
        <v>5511806.6799999997</v>
      </c>
      <c r="BU54" s="289">
        <v>0</v>
      </c>
      <c r="BV54" s="289">
        <v>0</v>
      </c>
      <c r="BW54" s="289">
        <v>4804398.78</v>
      </c>
      <c r="BX54" s="289">
        <v>0</v>
      </c>
      <c r="BY54" s="289">
        <v>0</v>
      </c>
      <c r="BZ54" s="289">
        <v>0</v>
      </c>
      <c r="CA54" s="289">
        <v>0</v>
      </c>
      <c r="CB54" s="289">
        <v>139067.6</v>
      </c>
      <c r="CC54" s="289">
        <v>66535.600000000006</v>
      </c>
      <c r="CD54" s="289">
        <v>0</v>
      </c>
      <c r="CE54" s="289">
        <v>0</v>
      </c>
      <c r="CF54" s="289">
        <v>0</v>
      </c>
      <c r="CG54" s="289">
        <v>0</v>
      </c>
      <c r="CH54" s="289">
        <v>54.26</v>
      </c>
      <c r="CI54" s="289">
        <v>0</v>
      </c>
      <c r="CJ54" s="289">
        <v>0</v>
      </c>
      <c r="CK54" s="289">
        <v>0</v>
      </c>
      <c r="CL54" s="289">
        <v>0</v>
      </c>
      <c r="CM54" s="289">
        <v>1494215</v>
      </c>
      <c r="CN54" s="289">
        <v>0</v>
      </c>
      <c r="CO54" s="289">
        <v>0</v>
      </c>
      <c r="CP54" s="289">
        <v>0</v>
      </c>
      <c r="CQ54" s="289">
        <v>0</v>
      </c>
      <c r="CR54" s="289">
        <v>416</v>
      </c>
      <c r="CS54" s="289">
        <v>0</v>
      </c>
      <c r="CT54" s="289">
        <v>879414</v>
      </c>
      <c r="CU54" s="289">
        <v>0</v>
      </c>
      <c r="CV54" s="289">
        <v>0</v>
      </c>
      <c r="CW54" s="289">
        <v>0</v>
      </c>
      <c r="CX54" s="289">
        <v>181613.77</v>
      </c>
      <c r="CY54" s="289">
        <v>0</v>
      </c>
      <c r="CZ54" s="289">
        <v>0</v>
      </c>
      <c r="DA54" s="289">
        <v>0</v>
      </c>
      <c r="DB54" s="289">
        <v>0</v>
      </c>
      <c r="DC54" s="289">
        <v>7876.32</v>
      </c>
      <c r="DD54" s="289">
        <v>0</v>
      </c>
      <c r="DE54" s="289">
        <v>0</v>
      </c>
      <c r="DF54" s="289">
        <v>0</v>
      </c>
      <c r="DG54" s="289">
        <v>0</v>
      </c>
      <c r="DH54" s="289">
        <v>0</v>
      </c>
      <c r="DI54" s="289">
        <v>5514249.5499999998</v>
      </c>
      <c r="DJ54" s="289">
        <v>0</v>
      </c>
      <c r="DK54" s="289">
        <v>0</v>
      </c>
      <c r="DL54" s="289">
        <v>753463.29</v>
      </c>
      <c r="DM54" s="289">
        <v>236823.46</v>
      </c>
      <c r="DN54" s="289">
        <v>0</v>
      </c>
      <c r="DO54" s="289">
        <v>0</v>
      </c>
      <c r="DP54" s="289">
        <v>612132.53</v>
      </c>
      <c r="DQ54" s="289">
        <v>0</v>
      </c>
      <c r="DR54" s="289">
        <v>0</v>
      </c>
      <c r="DS54" s="289">
        <v>0</v>
      </c>
      <c r="DT54" s="289">
        <v>23479.27</v>
      </c>
      <c r="DU54" s="289">
        <v>0</v>
      </c>
      <c r="DV54" s="289">
        <v>421612.85</v>
      </c>
      <c r="DW54" s="289">
        <v>11830.38</v>
      </c>
      <c r="DX54" s="289">
        <v>110525.09</v>
      </c>
      <c r="DY54" s="289">
        <v>168727.62</v>
      </c>
      <c r="DZ54" s="289">
        <v>159088.75</v>
      </c>
      <c r="EA54" s="289">
        <v>99279.22</v>
      </c>
      <c r="EB54" s="289">
        <v>1607</v>
      </c>
      <c r="EC54" s="289">
        <v>0</v>
      </c>
      <c r="ED54" s="289">
        <v>166776.6</v>
      </c>
      <c r="EE54" s="289">
        <v>143335.07</v>
      </c>
      <c r="EF54" s="289">
        <v>2835881.97</v>
      </c>
      <c r="EG54" s="289">
        <v>2233863</v>
      </c>
      <c r="EH54" s="289">
        <v>0</v>
      </c>
      <c r="EI54" s="289">
        <v>0</v>
      </c>
      <c r="EJ54" s="289">
        <v>0</v>
      </c>
      <c r="EK54" s="289">
        <v>625460.5</v>
      </c>
      <c r="EL54" s="289">
        <v>0</v>
      </c>
      <c r="EM54" s="289">
        <v>8555434.4199999999</v>
      </c>
      <c r="EN54" s="289">
        <v>0</v>
      </c>
      <c r="EO54" s="289">
        <v>0</v>
      </c>
      <c r="EP54" s="289">
        <v>0</v>
      </c>
      <c r="EQ54" s="289">
        <v>0</v>
      </c>
      <c r="ER54" s="289">
        <v>0</v>
      </c>
      <c r="ES54" s="289">
        <v>0</v>
      </c>
      <c r="ET54" s="289">
        <v>0</v>
      </c>
      <c r="EU54" s="289">
        <v>777058</v>
      </c>
      <c r="EV54" s="289">
        <v>614765.09</v>
      </c>
      <c r="EW54" s="289">
        <v>1154344.2</v>
      </c>
      <c r="EX54" s="289">
        <v>1316637.1100000001</v>
      </c>
      <c r="EY54" s="289">
        <v>0</v>
      </c>
      <c r="EZ54" s="289">
        <v>-52728.05</v>
      </c>
      <c r="FA54" s="289">
        <v>-30590.49</v>
      </c>
      <c r="FB54" s="289">
        <v>221032.22</v>
      </c>
      <c r="FC54" s="289">
        <v>0</v>
      </c>
      <c r="FD54" s="289">
        <v>198894.66</v>
      </c>
      <c r="FE54" s="289">
        <v>0</v>
      </c>
      <c r="FF54" s="289">
        <v>0</v>
      </c>
      <c r="FG54" s="289">
        <v>0</v>
      </c>
      <c r="FH54" s="289">
        <v>239053.56</v>
      </c>
      <c r="FI54" s="289">
        <v>215397.99</v>
      </c>
      <c r="FJ54" s="289">
        <v>23655.57</v>
      </c>
      <c r="FK54" s="289">
        <v>0</v>
      </c>
    </row>
    <row r="55" spans="1:167" x14ac:dyDescent="0.15">
      <c r="A55" s="287">
        <v>840</v>
      </c>
      <c r="B55" s="287" t="s">
        <v>506</v>
      </c>
      <c r="C55" s="289">
        <v>0</v>
      </c>
      <c r="D55" s="289">
        <v>1045706.43</v>
      </c>
      <c r="E55" s="289">
        <v>0</v>
      </c>
      <c r="F55" s="289">
        <v>2399.17</v>
      </c>
      <c r="G55" s="289">
        <v>7912</v>
      </c>
      <c r="H55" s="289">
        <v>908.3</v>
      </c>
      <c r="I55" s="289">
        <v>488837.4</v>
      </c>
      <c r="J55" s="289">
        <v>0</v>
      </c>
      <c r="K55" s="289">
        <v>293894.27</v>
      </c>
      <c r="L55" s="289">
        <v>0</v>
      </c>
      <c r="M55" s="289">
        <v>0</v>
      </c>
      <c r="N55" s="289">
        <v>0</v>
      </c>
      <c r="O55" s="289">
        <v>0</v>
      </c>
      <c r="P55" s="289">
        <v>11165.8</v>
      </c>
      <c r="Q55" s="289">
        <v>0</v>
      </c>
      <c r="R55" s="289">
        <v>0</v>
      </c>
      <c r="S55" s="289">
        <v>0</v>
      </c>
      <c r="T55" s="289">
        <v>0</v>
      </c>
      <c r="U55" s="289">
        <v>10741.01</v>
      </c>
      <c r="V55" s="289">
        <v>1033344</v>
      </c>
      <c r="W55" s="289">
        <v>3902.79</v>
      </c>
      <c r="X55" s="289">
        <v>0</v>
      </c>
      <c r="Y55" s="289">
        <v>71615.69</v>
      </c>
      <c r="Z55" s="289">
        <v>8248.5</v>
      </c>
      <c r="AA55" s="289">
        <v>133411.67000000001</v>
      </c>
      <c r="AB55" s="289">
        <v>0</v>
      </c>
      <c r="AC55" s="289">
        <v>0</v>
      </c>
      <c r="AD55" s="289">
        <v>20665.5</v>
      </c>
      <c r="AE55" s="289">
        <v>48795</v>
      </c>
      <c r="AF55" s="289">
        <v>0</v>
      </c>
      <c r="AG55" s="289">
        <v>0</v>
      </c>
      <c r="AH55" s="289">
        <v>43580.63</v>
      </c>
      <c r="AI55" s="289">
        <v>17425</v>
      </c>
      <c r="AJ55" s="289">
        <v>0</v>
      </c>
      <c r="AK55" s="289">
        <v>42062.39</v>
      </c>
      <c r="AL55" s="289">
        <v>0</v>
      </c>
      <c r="AM55" s="289">
        <v>0</v>
      </c>
      <c r="AN55" s="289">
        <v>38866.629999999997</v>
      </c>
      <c r="AO55" s="289">
        <v>0</v>
      </c>
      <c r="AP55" s="289">
        <v>2251.6999999999998</v>
      </c>
      <c r="AQ55" s="289">
        <v>567869.05000000005</v>
      </c>
      <c r="AR55" s="289">
        <v>538231.29</v>
      </c>
      <c r="AS55" s="289">
        <v>118549.42</v>
      </c>
      <c r="AT55" s="289">
        <v>48351.12</v>
      </c>
      <c r="AU55" s="289">
        <v>76494.86</v>
      </c>
      <c r="AV55" s="289">
        <v>13.21</v>
      </c>
      <c r="AW55" s="289">
        <v>91900.5</v>
      </c>
      <c r="AX55" s="289">
        <v>127962.63</v>
      </c>
      <c r="AY55" s="289">
        <v>147752.32999999999</v>
      </c>
      <c r="AZ55" s="289">
        <v>122154.28</v>
      </c>
      <c r="BA55" s="289">
        <v>613046.15</v>
      </c>
      <c r="BB55" s="289">
        <v>146018.35999999999</v>
      </c>
      <c r="BC55" s="289">
        <v>39430.86</v>
      </c>
      <c r="BD55" s="289">
        <v>28877.64</v>
      </c>
      <c r="BE55" s="289">
        <v>11121</v>
      </c>
      <c r="BF55" s="289">
        <v>232604.85</v>
      </c>
      <c r="BG55" s="289">
        <v>415338.33</v>
      </c>
      <c r="BH55" s="289">
        <v>18</v>
      </c>
      <c r="BI55" s="289">
        <v>1313.53</v>
      </c>
      <c r="BJ55" s="289">
        <v>1420</v>
      </c>
      <c r="BK55" s="289">
        <v>0</v>
      </c>
      <c r="BL55" s="289">
        <v>0</v>
      </c>
      <c r="BM55" s="289">
        <v>0</v>
      </c>
      <c r="BN55" s="289">
        <v>0</v>
      </c>
      <c r="BO55" s="289">
        <v>5655.22</v>
      </c>
      <c r="BP55" s="289">
        <v>7906.92</v>
      </c>
      <c r="BQ55" s="289">
        <v>644779.85</v>
      </c>
      <c r="BR55" s="289">
        <v>642421.68000000005</v>
      </c>
      <c r="BS55" s="289">
        <v>651748.6</v>
      </c>
      <c r="BT55" s="289">
        <v>651748.6</v>
      </c>
      <c r="BU55" s="289">
        <v>0</v>
      </c>
      <c r="BV55" s="289">
        <v>0</v>
      </c>
      <c r="BW55" s="289">
        <v>232604.85</v>
      </c>
      <c r="BX55" s="289">
        <v>0</v>
      </c>
      <c r="BY55" s="289">
        <v>0</v>
      </c>
      <c r="BZ55" s="289">
        <v>0</v>
      </c>
      <c r="CA55" s="289">
        <v>0</v>
      </c>
      <c r="CB55" s="289">
        <v>0</v>
      </c>
      <c r="CC55" s="289">
        <v>0</v>
      </c>
      <c r="CD55" s="289">
        <v>0</v>
      </c>
      <c r="CE55" s="289">
        <v>0</v>
      </c>
      <c r="CF55" s="289">
        <v>0</v>
      </c>
      <c r="CG55" s="289">
        <v>0</v>
      </c>
      <c r="CH55" s="289">
        <v>13280</v>
      </c>
      <c r="CI55" s="289">
        <v>0</v>
      </c>
      <c r="CJ55" s="289">
        <v>0</v>
      </c>
      <c r="CK55" s="289">
        <v>0</v>
      </c>
      <c r="CL55" s="289">
        <v>0</v>
      </c>
      <c r="CM55" s="289">
        <v>61663</v>
      </c>
      <c r="CN55" s="289">
        <v>0</v>
      </c>
      <c r="CO55" s="289">
        <v>0</v>
      </c>
      <c r="CP55" s="289">
        <v>0</v>
      </c>
      <c r="CQ55" s="289">
        <v>0</v>
      </c>
      <c r="CR55" s="289">
        <v>109.57</v>
      </c>
      <c r="CS55" s="289">
        <v>0</v>
      </c>
      <c r="CT55" s="289">
        <v>37846.82</v>
      </c>
      <c r="CU55" s="289">
        <v>0</v>
      </c>
      <c r="CV55" s="289">
        <v>0</v>
      </c>
      <c r="CW55" s="289">
        <v>0</v>
      </c>
      <c r="CX55" s="289">
        <v>2668.74</v>
      </c>
      <c r="CY55" s="289">
        <v>0</v>
      </c>
      <c r="CZ55" s="289">
        <v>0</v>
      </c>
      <c r="DA55" s="289">
        <v>0</v>
      </c>
      <c r="DB55" s="289">
        <v>0</v>
      </c>
      <c r="DC55" s="289">
        <v>0</v>
      </c>
      <c r="DD55" s="289">
        <v>0</v>
      </c>
      <c r="DE55" s="289">
        <v>0</v>
      </c>
      <c r="DF55" s="289">
        <v>0</v>
      </c>
      <c r="DG55" s="289">
        <v>0</v>
      </c>
      <c r="DH55" s="289">
        <v>0</v>
      </c>
      <c r="DI55" s="289">
        <v>237349</v>
      </c>
      <c r="DJ55" s="289">
        <v>0</v>
      </c>
      <c r="DK55" s="289">
        <v>0</v>
      </c>
      <c r="DL55" s="289">
        <v>32935.56</v>
      </c>
      <c r="DM55" s="289">
        <v>75454.42</v>
      </c>
      <c r="DN55" s="289">
        <v>0</v>
      </c>
      <c r="DO55" s="289">
        <v>0</v>
      </c>
      <c r="DP55" s="289">
        <v>619</v>
      </c>
      <c r="DQ55" s="289">
        <v>315</v>
      </c>
      <c r="DR55" s="289">
        <v>0</v>
      </c>
      <c r="DS55" s="289">
        <v>0</v>
      </c>
      <c r="DT55" s="289">
        <v>0</v>
      </c>
      <c r="DU55" s="289">
        <v>0</v>
      </c>
      <c r="DV55" s="289">
        <v>1500</v>
      </c>
      <c r="DW55" s="289">
        <v>0</v>
      </c>
      <c r="DX55" s="289">
        <v>21294.74</v>
      </c>
      <c r="DY55" s="289">
        <v>20970.11</v>
      </c>
      <c r="DZ55" s="289">
        <v>24355.11</v>
      </c>
      <c r="EA55" s="289">
        <v>21332.36</v>
      </c>
      <c r="EB55" s="289">
        <v>3347.38</v>
      </c>
      <c r="EC55" s="289">
        <v>0</v>
      </c>
      <c r="ED55" s="289">
        <v>0</v>
      </c>
      <c r="EE55" s="289">
        <v>0</v>
      </c>
      <c r="EF55" s="289">
        <v>0</v>
      </c>
      <c r="EG55" s="289">
        <v>0</v>
      </c>
      <c r="EH55" s="289">
        <v>0</v>
      </c>
      <c r="EI55" s="289">
        <v>0</v>
      </c>
      <c r="EJ55" s="289">
        <v>0</v>
      </c>
      <c r="EK55" s="289">
        <v>0</v>
      </c>
      <c r="EL55" s="289">
        <v>0</v>
      </c>
      <c r="EM55" s="289">
        <v>0</v>
      </c>
      <c r="EN55" s="289">
        <v>0</v>
      </c>
      <c r="EO55" s="289">
        <v>0</v>
      </c>
      <c r="EP55" s="289">
        <v>0</v>
      </c>
      <c r="EQ55" s="289">
        <v>0</v>
      </c>
      <c r="ER55" s="289">
        <v>0</v>
      </c>
      <c r="ES55" s="289">
        <v>0</v>
      </c>
      <c r="ET55" s="289">
        <v>0</v>
      </c>
      <c r="EU55" s="289">
        <v>11059.56</v>
      </c>
      <c r="EV55" s="289">
        <v>814.35</v>
      </c>
      <c r="EW55" s="289">
        <v>99083.47</v>
      </c>
      <c r="EX55" s="289">
        <v>109328.68</v>
      </c>
      <c r="EY55" s="289">
        <v>0</v>
      </c>
      <c r="EZ55" s="289">
        <v>3288.57</v>
      </c>
      <c r="FA55" s="289">
        <v>2553.69</v>
      </c>
      <c r="FB55" s="289">
        <v>25060</v>
      </c>
      <c r="FC55" s="289">
        <v>0</v>
      </c>
      <c r="FD55" s="289">
        <v>25794.880000000001</v>
      </c>
      <c r="FE55" s="289">
        <v>0</v>
      </c>
      <c r="FF55" s="289">
        <v>0</v>
      </c>
      <c r="FG55" s="289">
        <v>0</v>
      </c>
      <c r="FH55" s="289">
        <v>0</v>
      </c>
      <c r="FI55" s="289">
        <v>0</v>
      </c>
      <c r="FJ55" s="289">
        <v>0</v>
      </c>
      <c r="FK55" s="289">
        <v>0</v>
      </c>
    </row>
    <row r="56" spans="1:167" x14ac:dyDescent="0.15">
      <c r="A56" s="287">
        <v>870</v>
      </c>
      <c r="B56" s="287" t="s">
        <v>507</v>
      </c>
      <c r="C56" s="289">
        <v>0</v>
      </c>
      <c r="D56" s="289">
        <v>2649867.54</v>
      </c>
      <c r="E56" s="289">
        <v>0</v>
      </c>
      <c r="F56" s="289">
        <v>1139</v>
      </c>
      <c r="G56" s="289">
        <v>23601.99</v>
      </c>
      <c r="H56" s="289">
        <v>5431.27</v>
      </c>
      <c r="I56" s="289">
        <v>18180.54</v>
      </c>
      <c r="J56" s="289">
        <v>0</v>
      </c>
      <c r="K56" s="289">
        <v>352235</v>
      </c>
      <c r="L56" s="289">
        <v>0</v>
      </c>
      <c r="M56" s="289">
        <v>0</v>
      </c>
      <c r="N56" s="289">
        <v>0</v>
      </c>
      <c r="O56" s="289">
        <v>0</v>
      </c>
      <c r="P56" s="289">
        <v>47667</v>
      </c>
      <c r="Q56" s="289">
        <v>0</v>
      </c>
      <c r="R56" s="289">
        <v>0</v>
      </c>
      <c r="S56" s="289">
        <v>12679.68</v>
      </c>
      <c r="T56" s="289">
        <v>0</v>
      </c>
      <c r="U56" s="289">
        <v>58932.41</v>
      </c>
      <c r="V56" s="289">
        <v>5732537</v>
      </c>
      <c r="W56" s="289">
        <v>14061.02</v>
      </c>
      <c r="X56" s="289">
        <v>0</v>
      </c>
      <c r="Y56" s="289">
        <v>205895.1</v>
      </c>
      <c r="Z56" s="289">
        <v>20921.87</v>
      </c>
      <c r="AA56" s="289">
        <v>220752</v>
      </c>
      <c r="AB56" s="289">
        <v>0</v>
      </c>
      <c r="AC56" s="289">
        <v>0</v>
      </c>
      <c r="AD56" s="289">
        <v>0</v>
      </c>
      <c r="AE56" s="289">
        <v>141875.04999999999</v>
      </c>
      <c r="AF56" s="289">
        <v>0</v>
      </c>
      <c r="AG56" s="289">
        <v>0</v>
      </c>
      <c r="AH56" s="289">
        <v>0</v>
      </c>
      <c r="AI56" s="289">
        <v>0</v>
      </c>
      <c r="AJ56" s="289">
        <v>0</v>
      </c>
      <c r="AK56" s="289">
        <v>14412.96</v>
      </c>
      <c r="AL56" s="289">
        <v>0</v>
      </c>
      <c r="AM56" s="289">
        <v>0</v>
      </c>
      <c r="AN56" s="289">
        <v>110640.08</v>
      </c>
      <c r="AO56" s="289">
        <v>0</v>
      </c>
      <c r="AP56" s="289">
        <v>10044.17</v>
      </c>
      <c r="AQ56" s="289">
        <v>1990082.7</v>
      </c>
      <c r="AR56" s="289">
        <v>1459299.98</v>
      </c>
      <c r="AS56" s="289">
        <v>327557.71999999997</v>
      </c>
      <c r="AT56" s="289">
        <v>211474.21</v>
      </c>
      <c r="AU56" s="289">
        <v>222741.63</v>
      </c>
      <c r="AV56" s="289">
        <v>11154</v>
      </c>
      <c r="AW56" s="289">
        <v>228549.12</v>
      </c>
      <c r="AX56" s="289">
        <v>537447.49</v>
      </c>
      <c r="AY56" s="289">
        <v>368084.31</v>
      </c>
      <c r="AZ56" s="289">
        <v>539085.12</v>
      </c>
      <c r="BA56" s="289">
        <v>1663333.25</v>
      </c>
      <c r="BB56" s="289">
        <v>60892.26</v>
      </c>
      <c r="BC56" s="289">
        <v>122359.38</v>
      </c>
      <c r="BD56" s="289">
        <v>0</v>
      </c>
      <c r="BE56" s="289">
        <v>2484</v>
      </c>
      <c r="BF56" s="289">
        <v>1366100.91</v>
      </c>
      <c r="BG56" s="289">
        <v>526460.64</v>
      </c>
      <c r="BH56" s="289">
        <v>0</v>
      </c>
      <c r="BI56" s="289">
        <v>0</v>
      </c>
      <c r="BJ56" s="289">
        <v>0</v>
      </c>
      <c r="BK56" s="289">
        <v>0</v>
      </c>
      <c r="BL56" s="289">
        <v>0</v>
      </c>
      <c r="BM56" s="289">
        <v>0</v>
      </c>
      <c r="BN56" s="289">
        <v>0</v>
      </c>
      <c r="BO56" s="289">
        <v>0</v>
      </c>
      <c r="BP56" s="289">
        <v>0</v>
      </c>
      <c r="BQ56" s="289">
        <v>1643025.25</v>
      </c>
      <c r="BR56" s="289">
        <v>1646792.21</v>
      </c>
      <c r="BS56" s="289">
        <v>1643025.25</v>
      </c>
      <c r="BT56" s="289">
        <v>1646792.21</v>
      </c>
      <c r="BU56" s="289">
        <v>0</v>
      </c>
      <c r="BV56" s="289">
        <v>0</v>
      </c>
      <c r="BW56" s="289">
        <v>1103519.1599999999</v>
      </c>
      <c r="BX56" s="289">
        <v>0</v>
      </c>
      <c r="BY56" s="289">
        <v>0</v>
      </c>
      <c r="BZ56" s="289">
        <v>0</v>
      </c>
      <c r="CA56" s="289">
        <v>0</v>
      </c>
      <c r="CB56" s="289">
        <v>0</v>
      </c>
      <c r="CC56" s="289">
        <v>2200</v>
      </c>
      <c r="CD56" s="289">
        <v>0</v>
      </c>
      <c r="CE56" s="289">
        <v>0</v>
      </c>
      <c r="CF56" s="289">
        <v>0</v>
      </c>
      <c r="CG56" s="289">
        <v>0</v>
      </c>
      <c r="CH56" s="289">
        <v>294731</v>
      </c>
      <c r="CI56" s="289">
        <v>0</v>
      </c>
      <c r="CJ56" s="289">
        <v>1297303.1100000001</v>
      </c>
      <c r="CK56" s="289">
        <v>75103.210000000006</v>
      </c>
      <c r="CL56" s="289">
        <v>0</v>
      </c>
      <c r="CM56" s="289">
        <v>7740</v>
      </c>
      <c r="CN56" s="289">
        <v>22303</v>
      </c>
      <c r="CO56" s="289">
        <v>0</v>
      </c>
      <c r="CP56" s="289">
        <v>0</v>
      </c>
      <c r="CQ56" s="289">
        <v>0</v>
      </c>
      <c r="CR56" s="289">
        <v>0</v>
      </c>
      <c r="CS56" s="289">
        <v>6410</v>
      </c>
      <c r="CT56" s="289">
        <v>170478.7</v>
      </c>
      <c r="CU56" s="289">
        <v>0</v>
      </c>
      <c r="CV56" s="289">
        <v>0</v>
      </c>
      <c r="CW56" s="289">
        <v>0</v>
      </c>
      <c r="CX56" s="289">
        <v>0</v>
      </c>
      <c r="CY56" s="289">
        <v>0</v>
      </c>
      <c r="CZ56" s="289">
        <v>0</v>
      </c>
      <c r="DA56" s="289">
        <v>0</v>
      </c>
      <c r="DB56" s="289">
        <v>0</v>
      </c>
      <c r="DC56" s="289">
        <v>0</v>
      </c>
      <c r="DD56" s="289">
        <v>0</v>
      </c>
      <c r="DE56" s="289">
        <v>0</v>
      </c>
      <c r="DF56" s="289">
        <v>0</v>
      </c>
      <c r="DG56" s="289">
        <v>0</v>
      </c>
      <c r="DH56" s="289">
        <v>0</v>
      </c>
      <c r="DI56" s="289">
        <v>1284740.8899999999</v>
      </c>
      <c r="DJ56" s="289">
        <v>0</v>
      </c>
      <c r="DK56" s="289">
        <v>0</v>
      </c>
      <c r="DL56" s="289">
        <v>149980.06</v>
      </c>
      <c r="DM56" s="289">
        <v>234605.63</v>
      </c>
      <c r="DN56" s="289">
        <v>0</v>
      </c>
      <c r="DO56" s="289">
        <v>0</v>
      </c>
      <c r="DP56" s="289">
        <v>28683.919999999998</v>
      </c>
      <c r="DQ56" s="289">
        <v>0</v>
      </c>
      <c r="DR56" s="289">
        <v>1091.9100000000001</v>
      </c>
      <c r="DS56" s="289">
        <v>0</v>
      </c>
      <c r="DT56" s="289">
        <v>0</v>
      </c>
      <c r="DU56" s="289">
        <v>0</v>
      </c>
      <c r="DV56" s="289">
        <v>1248061.1299999999</v>
      </c>
      <c r="DW56" s="289">
        <v>32624.639999999999</v>
      </c>
      <c r="DX56" s="289">
        <v>32203.57</v>
      </c>
      <c r="DY56" s="289">
        <v>33870.589999999997</v>
      </c>
      <c r="DZ56" s="289">
        <v>1667.02</v>
      </c>
      <c r="EA56" s="289">
        <v>0</v>
      </c>
      <c r="EB56" s="289">
        <v>0</v>
      </c>
      <c r="EC56" s="289">
        <v>0</v>
      </c>
      <c r="ED56" s="289">
        <v>193148.98</v>
      </c>
      <c r="EE56" s="289">
        <v>208308.41</v>
      </c>
      <c r="EF56" s="289">
        <v>867671.8</v>
      </c>
      <c r="EG56" s="289">
        <v>722512.5</v>
      </c>
      <c r="EH56" s="289">
        <v>0</v>
      </c>
      <c r="EI56" s="289">
        <v>0</v>
      </c>
      <c r="EJ56" s="289">
        <v>0</v>
      </c>
      <c r="EK56" s="289">
        <v>129999.87</v>
      </c>
      <c r="EL56" s="289">
        <v>0</v>
      </c>
      <c r="EM56" s="289">
        <v>10958333</v>
      </c>
      <c r="EN56" s="289">
        <v>239735.8</v>
      </c>
      <c r="EO56" s="289">
        <v>503498.81</v>
      </c>
      <c r="EP56" s="289">
        <v>263770.32</v>
      </c>
      <c r="EQ56" s="289">
        <v>0</v>
      </c>
      <c r="ER56" s="289">
        <v>0</v>
      </c>
      <c r="ES56" s="289">
        <v>0</v>
      </c>
      <c r="ET56" s="289">
        <v>7.31</v>
      </c>
      <c r="EU56" s="289">
        <v>166124.69</v>
      </c>
      <c r="EV56" s="289">
        <v>115302.16</v>
      </c>
      <c r="EW56" s="289">
        <v>444600.67</v>
      </c>
      <c r="EX56" s="289">
        <v>495423.2</v>
      </c>
      <c r="EY56" s="289">
        <v>0</v>
      </c>
      <c r="EZ56" s="289">
        <v>16709.71</v>
      </c>
      <c r="FA56" s="289">
        <v>20020.900000000001</v>
      </c>
      <c r="FB56" s="289">
        <v>8290</v>
      </c>
      <c r="FC56" s="289">
        <v>0</v>
      </c>
      <c r="FD56" s="289">
        <v>4978.8100000000004</v>
      </c>
      <c r="FE56" s="289">
        <v>0</v>
      </c>
      <c r="FF56" s="289">
        <v>0</v>
      </c>
      <c r="FG56" s="289">
        <v>0</v>
      </c>
      <c r="FH56" s="289">
        <v>0</v>
      </c>
      <c r="FI56" s="289">
        <v>0</v>
      </c>
      <c r="FJ56" s="289">
        <v>0</v>
      </c>
      <c r="FK56" s="289">
        <v>0</v>
      </c>
    </row>
    <row r="57" spans="1:167" x14ac:dyDescent="0.15">
      <c r="A57" s="287">
        <v>882</v>
      </c>
      <c r="B57" s="287" t="s">
        <v>508</v>
      </c>
      <c r="C57" s="289">
        <v>0</v>
      </c>
      <c r="D57" s="289">
        <v>2288101</v>
      </c>
      <c r="E57" s="289">
        <v>3183.72</v>
      </c>
      <c r="F57" s="289">
        <v>2664.84</v>
      </c>
      <c r="G57" s="289">
        <v>15327.37</v>
      </c>
      <c r="H57" s="289">
        <v>1688</v>
      </c>
      <c r="I57" s="289">
        <v>13987.65</v>
      </c>
      <c r="J57" s="289">
        <v>0</v>
      </c>
      <c r="K57" s="289">
        <v>222114.68</v>
      </c>
      <c r="L57" s="289">
        <v>0</v>
      </c>
      <c r="M57" s="289">
        <v>0</v>
      </c>
      <c r="N57" s="289">
        <v>0</v>
      </c>
      <c r="O57" s="289">
        <v>0</v>
      </c>
      <c r="P57" s="289">
        <v>3000</v>
      </c>
      <c r="Q57" s="289">
        <v>0</v>
      </c>
      <c r="R57" s="289">
        <v>0</v>
      </c>
      <c r="S57" s="289">
        <v>0</v>
      </c>
      <c r="T57" s="289">
        <v>0</v>
      </c>
      <c r="U57" s="289">
        <v>26774.98</v>
      </c>
      <c r="V57" s="289">
        <v>2049945</v>
      </c>
      <c r="W57" s="289">
        <v>31731.86</v>
      </c>
      <c r="X57" s="289">
        <v>0</v>
      </c>
      <c r="Y57" s="289">
        <v>111899.51</v>
      </c>
      <c r="Z57" s="289">
        <v>6271.47</v>
      </c>
      <c r="AA57" s="289">
        <v>226458</v>
      </c>
      <c r="AB57" s="289">
        <v>0</v>
      </c>
      <c r="AC57" s="289">
        <v>0</v>
      </c>
      <c r="AD57" s="289">
        <v>17067</v>
      </c>
      <c r="AE57" s="289">
        <v>93646.6</v>
      </c>
      <c r="AF57" s="289">
        <v>0</v>
      </c>
      <c r="AG57" s="289">
        <v>0</v>
      </c>
      <c r="AH57" s="289">
        <v>6886.85</v>
      </c>
      <c r="AI57" s="289">
        <v>24536.86</v>
      </c>
      <c r="AJ57" s="289">
        <v>0</v>
      </c>
      <c r="AK57" s="289">
        <v>0</v>
      </c>
      <c r="AL57" s="289">
        <v>0</v>
      </c>
      <c r="AM57" s="289">
        <v>6148</v>
      </c>
      <c r="AN57" s="289">
        <v>6639</v>
      </c>
      <c r="AO57" s="289">
        <v>0</v>
      </c>
      <c r="AP57" s="289">
        <v>1355.67</v>
      </c>
      <c r="AQ57" s="289">
        <v>969409.22</v>
      </c>
      <c r="AR57" s="289">
        <v>1169197.26</v>
      </c>
      <c r="AS57" s="289">
        <v>155237.88</v>
      </c>
      <c r="AT57" s="289">
        <v>187384.36</v>
      </c>
      <c r="AU57" s="289">
        <v>179793.75</v>
      </c>
      <c r="AV57" s="289">
        <v>0</v>
      </c>
      <c r="AW57" s="289">
        <v>138503.07</v>
      </c>
      <c r="AX57" s="289">
        <v>198817.76</v>
      </c>
      <c r="AY57" s="289">
        <v>267282.82</v>
      </c>
      <c r="AZ57" s="289">
        <v>161391.19</v>
      </c>
      <c r="BA57" s="289">
        <v>673717.88</v>
      </c>
      <c r="BB57" s="289">
        <v>135876.93</v>
      </c>
      <c r="BC57" s="289">
        <v>66613</v>
      </c>
      <c r="BD57" s="289">
        <v>0</v>
      </c>
      <c r="BE57" s="289">
        <v>96706.59</v>
      </c>
      <c r="BF57" s="289">
        <v>302256.95</v>
      </c>
      <c r="BG57" s="289">
        <v>246548.56</v>
      </c>
      <c r="BH57" s="289">
        <v>0</v>
      </c>
      <c r="BI57" s="289">
        <v>0</v>
      </c>
      <c r="BJ57" s="289">
        <v>0</v>
      </c>
      <c r="BK57" s="289">
        <v>0</v>
      </c>
      <c r="BL57" s="289">
        <v>0</v>
      </c>
      <c r="BM57" s="289">
        <v>0</v>
      </c>
      <c r="BN57" s="289">
        <v>0</v>
      </c>
      <c r="BO57" s="289">
        <v>622930.18000000005</v>
      </c>
      <c r="BP57" s="289">
        <v>833621.02</v>
      </c>
      <c r="BQ57" s="289">
        <v>586436</v>
      </c>
      <c r="BR57" s="289">
        <v>586436</v>
      </c>
      <c r="BS57" s="289">
        <v>1209366.18</v>
      </c>
      <c r="BT57" s="289">
        <v>1420057.02</v>
      </c>
      <c r="BU57" s="289">
        <v>0</v>
      </c>
      <c r="BV57" s="289">
        <v>0</v>
      </c>
      <c r="BW57" s="289">
        <v>302255.95</v>
      </c>
      <c r="BX57" s="289">
        <v>0</v>
      </c>
      <c r="BY57" s="289">
        <v>0</v>
      </c>
      <c r="BZ57" s="289">
        <v>0</v>
      </c>
      <c r="CA57" s="289">
        <v>0</v>
      </c>
      <c r="CB57" s="289">
        <v>0</v>
      </c>
      <c r="CC57" s="289">
        <v>40617.230000000003</v>
      </c>
      <c r="CD57" s="289">
        <v>0</v>
      </c>
      <c r="CE57" s="289">
        <v>0</v>
      </c>
      <c r="CF57" s="289">
        <v>0</v>
      </c>
      <c r="CG57" s="289">
        <v>0</v>
      </c>
      <c r="CH57" s="289">
        <v>27762.59</v>
      </c>
      <c r="CI57" s="289">
        <v>0</v>
      </c>
      <c r="CJ57" s="289">
        <v>0</v>
      </c>
      <c r="CK57" s="289">
        <v>0</v>
      </c>
      <c r="CL57" s="289">
        <v>0</v>
      </c>
      <c r="CM57" s="289">
        <v>79918</v>
      </c>
      <c r="CN57" s="289">
        <v>0</v>
      </c>
      <c r="CO57" s="289">
        <v>0</v>
      </c>
      <c r="CP57" s="289">
        <v>0</v>
      </c>
      <c r="CQ57" s="289">
        <v>0</v>
      </c>
      <c r="CR57" s="289">
        <v>0</v>
      </c>
      <c r="CS57" s="289">
        <v>0</v>
      </c>
      <c r="CT57" s="289">
        <v>100608.05</v>
      </c>
      <c r="CU57" s="289">
        <v>0</v>
      </c>
      <c r="CV57" s="289">
        <v>0</v>
      </c>
      <c r="CW57" s="289">
        <v>0</v>
      </c>
      <c r="CX57" s="289">
        <v>14528.87</v>
      </c>
      <c r="CY57" s="289">
        <v>0</v>
      </c>
      <c r="CZ57" s="289">
        <v>0</v>
      </c>
      <c r="DA57" s="289">
        <v>0</v>
      </c>
      <c r="DB57" s="289">
        <v>0</v>
      </c>
      <c r="DC57" s="289">
        <v>0</v>
      </c>
      <c r="DD57" s="289">
        <v>26</v>
      </c>
      <c r="DE57" s="289">
        <v>0</v>
      </c>
      <c r="DF57" s="289">
        <v>0</v>
      </c>
      <c r="DG57" s="289">
        <v>0</v>
      </c>
      <c r="DH57" s="289">
        <v>0</v>
      </c>
      <c r="DI57" s="289">
        <v>353201.6</v>
      </c>
      <c r="DJ57" s="289">
        <v>0</v>
      </c>
      <c r="DK57" s="289">
        <v>0</v>
      </c>
      <c r="DL57" s="289">
        <v>28916.18</v>
      </c>
      <c r="DM57" s="289">
        <v>74413.100000000006</v>
      </c>
      <c r="DN57" s="289">
        <v>0</v>
      </c>
      <c r="DO57" s="289">
        <v>0</v>
      </c>
      <c r="DP57" s="289">
        <v>8051.11</v>
      </c>
      <c r="DQ57" s="289">
        <v>6752</v>
      </c>
      <c r="DR57" s="289">
        <v>0</v>
      </c>
      <c r="DS57" s="289">
        <v>0</v>
      </c>
      <c r="DT57" s="289">
        <v>0</v>
      </c>
      <c r="DU57" s="289">
        <v>0</v>
      </c>
      <c r="DV57" s="289">
        <v>94365.56</v>
      </c>
      <c r="DW57" s="289">
        <v>17.14</v>
      </c>
      <c r="DX57" s="289">
        <v>32957.919999999998</v>
      </c>
      <c r="DY57" s="289">
        <v>32543.119999999999</v>
      </c>
      <c r="DZ57" s="289">
        <v>85.2</v>
      </c>
      <c r="EA57" s="289">
        <v>0</v>
      </c>
      <c r="EB57" s="289">
        <v>500</v>
      </c>
      <c r="EC57" s="289">
        <v>0</v>
      </c>
      <c r="ED57" s="289">
        <v>35148.67</v>
      </c>
      <c r="EE57" s="289">
        <v>38216.42</v>
      </c>
      <c r="EF57" s="289">
        <v>186817.75</v>
      </c>
      <c r="EG57" s="289">
        <v>183750</v>
      </c>
      <c r="EH57" s="289">
        <v>0</v>
      </c>
      <c r="EI57" s="289">
        <v>0</v>
      </c>
      <c r="EJ57" s="289">
        <v>0</v>
      </c>
      <c r="EK57" s="289">
        <v>0</v>
      </c>
      <c r="EL57" s="289">
        <v>0</v>
      </c>
      <c r="EM57" s="289">
        <v>375000</v>
      </c>
      <c r="EN57" s="289">
        <v>0</v>
      </c>
      <c r="EO57" s="289">
        <v>1</v>
      </c>
      <c r="EP57" s="289">
        <v>1</v>
      </c>
      <c r="EQ57" s="289">
        <v>0</v>
      </c>
      <c r="ER57" s="289">
        <v>0</v>
      </c>
      <c r="ES57" s="289">
        <v>0</v>
      </c>
      <c r="ET57" s="289">
        <v>0</v>
      </c>
      <c r="EU57" s="289">
        <v>51698.98</v>
      </c>
      <c r="EV57" s="289">
        <v>38881.699999999997</v>
      </c>
      <c r="EW57" s="289">
        <v>194126.77</v>
      </c>
      <c r="EX57" s="289">
        <v>205090.53</v>
      </c>
      <c r="EY57" s="289">
        <v>1853.52</v>
      </c>
      <c r="EZ57" s="289">
        <v>-20006.13</v>
      </c>
      <c r="FA57" s="289">
        <v>20814.86</v>
      </c>
      <c r="FB57" s="289">
        <v>246408.61</v>
      </c>
      <c r="FC57" s="289">
        <v>203503.81</v>
      </c>
      <c r="FD57" s="289">
        <v>2083.81</v>
      </c>
      <c r="FE57" s="289">
        <v>0</v>
      </c>
      <c r="FF57" s="289">
        <v>0</v>
      </c>
      <c r="FG57" s="289">
        <v>0</v>
      </c>
      <c r="FH57" s="289">
        <v>0</v>
      </c>
      <c r="FI57" s="289">
        <v>0</v>
      </c>
      <c r="FJ57" s="289">
        <v>0</v>
      </c>
      <c r="FK57" s="289">
        <v>0</v>
      </c>
    </row>
    <row r="58" spans="1:167" x14ac:dyDescent="0.15">
      <c r="A58" s="287">
        <v>896</v>
      </c>
      <c r="B58" s="287" t="s">
        <v>509</v>
      </c>
      <c r="C58" s="289">
        <v>0</v>
      </c>
      <c r="D58" s="289">
        <v>6786489.5800000001</v>
      </c>
      <c r="E58" s="289">
        <v>0</v>
      </c>
      <c r="F58" s="289">
        <v>0</v>
      </c>
      <c r="G58" s="289">
        <v>18589</v>
      </c>
      <c r="H58" s="289">
        <v>10085.879999999999</v>
      </c>
      <c r="I58" s="289">
        <v>122562.21</v>
      </c>
      <c r="J58" s="289">
        <v>6585.45</v>
      </c>
      <c r="K58" s="289">
        <v>622003.68999999994</v>
      </c>
      <c r="L58" s="289">
        <v>0</v>
      </c>
      <c r="M58" s="289">
        <v>3361.48</v>
      </c>
      <c r="N58" s="289">
        <v>0</v>
      </c>
      <c r="O58" s="289">
        <v>0</v>
      </c>
      <c r="P58" s="289">
        <v>0</v>
      </c>
      <c r="Q58" s="289">
        <v>0</v>
      </c>
      <c r="R58" s="289">
        <v>0</v>
      </c>
      <c r="S58" s="289">
        <v>0</v>
      </c>
      <c r="T58" s="289">
        <v>0</v>
      </c>
      <c r="U58" s="289">
        <v>42368.74</v>
      </c>
      <c r="V58" s="289">
        <v>2916850</v>
      </c>
      <c r="W58" s="289">
        <v>20335.02</v>
      </c>
      <c r="X58" s="289">
        <v>0</v>
      </c>
      <c r="Y58" s="289">
        <v>0</v>
      </c>
      <c r="Z58" s="289">
        <v>43241.86</v>
      </c>
      <c r="AA58" s="289">
        <v>212274</v>
      </c>
      <c r="AB58" s="289">
        <v>0</v>
      </c>
      <c r="AC58" s="289">
        <v>0</v>
      </c>
      <c r="AD58" s="289">
        <v>32647</v>
      </c>
      <c r="AE58" s="289">
        <v>47413.99</v>
      </c>
      <c r="AF58" s="289">
        <v>0</v>
      </c>
      <c r="AG58" s="289">
        <v>0</v>
      </c>
      <c r="AH58" s="289">
        <v>25477.56</v>
      </c>
      <c r="AI58" s="289">
        <v>0</v>
      </c>
      <c r="AJ58" s="289">
        <v>0</v>
      </c>
      <c r="AK58" s="289">
        <v>0</v>
      </c>
      <c r="AL58" s="289">
        <v>0</v>
      </c>
      <c r="AM58" s="289">
        <v>2880</v>
      </c>
      <c r="AN58" s="289">
        <v>0</v>
      </c>
      <c r="AO58" s="289">
        <v>0</v>
      </c>
      <c r="AP58" s="289">
        <v>6897.2</v>
      </c>
      <c r="AQ58" s="289">
        <v>1706382.05</v>
      </c>
      <c r="AR58" s="289">
        <v>1962875.11</v>
      </c>
      <c r="AS58" s="289">
        <v>479180.25</v>
      </c>
      <c r="AT58" s="289">
        <v>244237.47</v>
      </c>
      <c r="AU58" s="289">
        <v>328923.58</v>
      </c>
      <c r="AV58" s="289">
        <v>69882.28</v>
      </c>
      <c r="AW58" s="289">
        <v>247237</v>
      </c>
      <c r="AX58" s="289">
        <v>384094.51</v>
      </c>
      <c r="AY58" s="289">
        <v>321651.65999999997</v>
      </c>
      <c r="AZ58" s="289">
        <v>645487.32999999996</v>
      </c>
      <c r="BA58" s="289">
        <v>2072902.22</v>
      </c>
      <c r="BB58" s="289">
        <v>256664.08</v>
      </c>
      <c r="BC58" s="289">
        <v>126966.21</v>
      </c>
      <c r="BD58" s="289">
        <v>32700.62</v>
      </c>
      <c r="BE58" s="289">
        <v>203452.68</v>
      </c>
      <c r="BF58" s="289">
        <v>1431728.8</v>
      </c>
      <c r="BG58" s="289">
        <v>481361.26</v>
      </c>
      <c r="BH58" s="289">
        <v>1.04</v>
      </c>
      <c r="BI58" s="289">
        <v>0</v>
      </c>
      <c r="BJ58" s="289">
        <v>0</v>
      </c>
      <c r="BK58" s="289">
        <v>0</v>
      </c>
      <c r="BL58" s="289">
        <v>0</v>
      </c>
      <c r="BM58" s="289">
        <v>0</v>
      </c>
      <c r="BN58" s="289">
        <v>0</v>
      </c>
      <c r="BO58" s="289">
        <v>1822501.62</v>
      </c>
      <c r="BP58" s="289">
        <v>1746836.13</v>
      </c>
      <c r="BQ58" s="289">
        <v>0</v>
      </c>
      <c r="BR58" s="289">
        <v>0</v>
      </c>
      <c r="BS58" s="289">
        <v>1822501.62</v>
      </c>
      <c r="BT58" s="289">
        <v>1746836.13</v>
      </c>
      <c r="BU58" s="289">
        <v>0</v>
      </c>
      <c r="BV58" s="289">
        <v>0</v>
      </c>
      <c r="BW58" s="289">
        <v>1382668.42</v>
      </c>
      <c r="BX58" s="289">
        <v>0</v>
      </c>
      <c r="BY58" s="289">
        <v>0</v>
      </c>
      <c r="BZ58" s="289">
        <v>0</v>
      </c>
      <c r="CA58" s="289">
        <v>0</v>
      </c>
      <c r="CB58" s="289">
        <v>0</v>
      </c>
      <c r="CC58" s="289">
        <v>41367.32</v>
      </c>
      <c r="CD58" s="289">
        <v>0</v>
      </c>
      <c r="CE58" s="289">
        <v>0</v>
      </c>
      <c r="CF58" s="289">
        <v>0</v>
      </c>
      <c r="CG58" s="289">
        <v>0</v>
      </c>
      <c r="CH58" s="289">
        <v>0</v>
      </c>
      <c r="CI58" s="289">
        <v>0</v>
      </c>
      <c r="CJ58" s="289">
        <v>0</v>
      </c>
      <c r="CK58" s="289">
        <v>0</v>
      </c>
      <c r="CL58" s="289">
        <v>0</v>
      </c>
      <c r="CM58" s="289">
        <v>438271</v>
      </c>
      <c r="CN58" s="289">
        <v>0</v>
      </c>
      <c r="CO58" s="289">
        <v>0</v>
      </c>
      <c r="CP58" s="289">
        <v>0</v>
      </c>
      <c r="CQ58" s="289">
        <v>0</v>
      </c>
      <c r="CR58" s="289">
        <v>172.71</v>
      </c>
      <c r="CS58" s="289">
        <v>0</v>
      </c>
      <c r="CT58" s="289">
        <v>174352.37</v>
      </c>
      <c r="CU58" s="289">
        <v>0</v>
      </c>
      <c r="CV58" s="289">
        <v>0</v>
      </c>
      <c r="CW58" s="289">
        <v>0</v>
      </c>
      <c r="CX58" s="289">
        <v>21022.93</v>
      </c>
      <c r="CY58" s="289">
        <v>0</v>
      </c>
      <c r="CZ58" s="289">
        <v>0</v>
      </c>
      <c r="DA58" s="289">
        <v>0</v>
      </c>
      <c r="DB58" s="289">
        <v>0</v>
      </c>
      <c r="DC58" s="289">
        <v>0</v>
      </c>
      <c r="DD58" s="289">
        <v>0</v>
      </c>
      <c r="DE58" s="289">
        <v>0</v>
      </c>
      <c r="DF58" s="289">
        <v>0</v>
      </c>
      <c r="DG58" s="289">
        <v>0</v>
      </c>
      <c r="DH58" s="289">
        <v>0</v>
      </c>
      <c r="DI58" s="289">
        <v>1249516.8700000001</v>
      </c>
      <c r="DJ58" s="289">
        <v>0</v>
      </c>
      <c r="DK58" s="289">
        <v>0</v>
      </c>
      <c r="DL58" s="289">
        <v>321307.38</v>
      </c>
      <c r="DM58" s="289">
        <v>136756.74</v>
      </c>
      <c r="DN58" s="289">
        <v>0</v>
      </c>
      <c r="DO58" s="289">
        <v>0</v>
      </c>
      <c r="DP58" s="289">
        <v>117171.76</v>
      </c>
      <c r="DQ58" s="289">
        <v>0</v>
      </c>
      <c r="DR58" s="289">
        <v>0</v>
      </c>
      <c r="DS58" s="289">
        <v>0</v>
      </c>
      <c r="DT58" s="289">
        <v>6000</v>
      </c>
      <c r="DU58" s="289">
        <v>0</v>
      </c>
      <c r="DV58" s="289">
        <v>215759</v>
      </c>
      <c r="DW58" s="289">
        <v>11343</v>
      </c>
      <c r="DX58" s="289">
        <v>14194.66</v>
      </c>
      <c r="DY58" s="289">
        <v>19065.54</v>
      </c>
      <c r="DZ58" s="289">
        <v>4870.88</v>
      </c>
      <c r="EA58" s="289">
        <v>0</v>
      </c>
      <c r="EB58" s="289">
        <v>0</v>
      </c>
      <c r="EC58" s="289">
        <v>0</v>
      </c>
      <c r="ED58" s="289">
        <v>35992.33</v>
      </c>
      <c r="EE58" s="289">
        <v>35060.14</v>
      </c>
      <c r="EF58" s="289">
        <v>364937.81</v>
      </c>
      <c r="EG58" s="289">
        <v>365870</v>
      </c>
      <c r="EH58" s="289">
        <v>0</v>
      </c>
      <c r="EI58" s="289">
        <v>0</v>
      </c>
      <c r="EJ58" s="289">
        <v>0</v>
      </c>
      <c r="EK58" s="289">
        <v>0</v>
      </c>
      <c r="EL58" s="289">
        <v>0</v>
      </c>
      <c r="EM58" s="289">
        <v>3691451.37</v>
      </c>
      <c r="EN58" s="289">
        <v>468259.48</v>
      </c>
      <c r="EO58" s="289">
        <v>620788.28</v>
      </c>
      <c r="EP58" s="289">
        <v>227528.8</v>
      </c>
      <c r="EQ58" s="289">
        <v>0</v>
      </c>
      <c r="ER58" s="289">
        <v>75000</v>
      </c>
      <c r="ES58" s="289">
        <v>0</v>
      </c>
      <c r="ET58" s="289">
        <v>0</v>
      </c>
      <c r="EU58" s="289">
        <v>0</v>
      </c>
      <c r="EV58" s="289">
        <v>0</v>
      </c>
      <c r="EW58" s="289">
        <v>338486.72</v>
      </c>
      <c r="EX58" s="289">
        <v>338486.72</v>
      </c>
      <c r="EY58" s="289">
        <v>0</v>
      </c>
      <c r="EZ58" s="289">
        <v>12048.78</v>
      </c>
      <c r="FA58" s="289">
        <v>81.94</v>
      </c>
      <c r="FB58" s="289">
        <v>442500</v>
      </c>
      <c r="FC58" s="289">
        <v>27469.38</v>
      </c>
      <c r="FD58" s="289">
        <v>426997.46</v>
      </c>
      <c r="FE58" s="289">
        <v>0</v>
      </c>
      <c r="FF58" s="289">
        <v>0</v>
      </c>
      <c r="FG58" s="289">
        <v>0</v>
      </c>
      <c r="FH58" s="289">
        <v>0</v>
      </c>
      <c r="FI58" s="289">
        <v>0</v>
      </c>
      <c r="FJ58" s="289">
        <v>0</v>
      </c>
      <c r="FK58" s="289">
        <v>0</v>
      </c>
    </row>
    <row r="59" spans="1:167" x14ac:dyDescent="0.15">
      <c r="A59" s="287">
        <v>903</v>
      </c>
      <c r="B59" s="287" t="s">
        <v>510</v>
      </c>
      <c r="C59" s="289">
        <v>0</v>
      </c>
      <c r="D59" s="289">
        <v>2031931.26</v>
      </c>
      <c r="E59" s="289">
        <v>0</v>
      </c>
      <c r="F59" s="289">
        <v>5417.56</v>
      </c>
      <c r="G59" s="289">
        <v>25930.5</v>
      </c>
      <c r="H59" s="289">
        <v>1084.23</v>
      </c>
      <c r="I59" s="289">
        <v>7330</v>
      </c>
      <c r="J59" s="289">
        <v>0</v>
      </c>
      <c r="K59" s="289">
        <v>1835399</v>
      </c>
      <c r="L59" s="289">
        <v>0</v>
      </c>
      <c r="M59" s="289">
        <v>0</v>
      </c>
      <c r="N59" s="289">
        <v>0</v>
      </c>
      <c r="O59" s="289">
        <v>0</v>
      </c>
      <c r="P59" s="289">
        <v>10712.75</v>
      </c>
      <c r="Q59" s="289">
        <v>0</v>
      </c>
      <c r="R59" s="289">
        <v>0</v>
      </c>
      <c r="S59" s="289">
        <v>0</v>
      </c>
      <c r="T59" s="289">
        <v>0</v>
      </c>
      <c r="U59" s="289">
        <v>53095.97</v>
      </c>
      <c r="V59" s="289">
        <v>6266212</v>
      </c>
      <c r="W59" s="289">
        <v>10379</v>
      </c>
      <c r="X59" s="289">
        <v>0</v>
      </c>
      <c r="Y59" s="289">
        <v>315556.62</v>
      </c>
      <c r="Z59" s="289">
        <v>0</v>
      </c>
      <c r="AA59" s="289">
        <v>226229</v>
      </c>
      <c r="AB59" s="289">
        <v>0</v>
      </c>
      <c r="AC59" s="289">
        <v>0</v>
      </c>
      <c r="AD59" s="289">
        <v>35014.54</v>
      </c>
      <c r="AE59" s="289">
        <v>156160.29</v>
      </c>
      <c r="AF59" s="289">
        <v>0</v>
      </c>
      <c r="AG59" s="289">
        <v>0</v>
      </c>
      <c r="AH59" s="289">
        <v>0</v>
      </c>
      <c r="AI59" s="289">
        <v>0</v>
      </c>
      <c r="AJ59" s="289">
        <v>0</v>
      </c>
      <c r="AK59" s="289">
        <v>0</v>
      </c>
      <c r="AL59" s="289">
        <v>0</v>
      </c>
      <c r="AM59" s="289">
        <v>0</v>
      </c>
      <c r="AN59" s="289">
        <v>27930.26</v>
      </c>
      <c r="AO59" s="289">
        <v>0</v>
      </c>
      <c r="AP59" s="289">
        <v>0</v>
      </c>
      <c r="AQ59" s="289">
        <v>2438699.8199999998</v>
      </c>
      <c r="AR59" s="289">
        <v>2246532.9900000002</v>
      </c>
      <c r="AS59" s="289">
        <v>316335.21999999997</v>
      </c>
      <c r="AT59" s="289">
        <v>181982.46</v>
      </c>
      <c r="AU59" s="289">
        <v>283258.03999999998</v>
      </c>
      <c r="AV59" s="289">
        <v>0</v>
      </c>
      <c r="AW59" s="289">
        <v>207668.9</v>
      </c>
      <c r="AX59" s="289">
        <v>956186.3</v>
      </c>
      <c r="AY59" s="289">
        <v>232898.99</v>
      </c>
      <c r="AZ59" s="289">
        <v>580288.85</v>
      </c>
      <c r="BA59" s="289">
        <v>1544993.28</v>
      </c>
      <c r="BB59" s="289">
        <v>92487.84</v>
      </c>
      <c r="BC59" s="289">
        <v>158767.79</v>
      </c>
      <c r="BD59" s="289">
        <v>99993.51</v>
      </c>
      <c r="BE59" s="289">
        <v>174526.94</v>
      </c>
      <c r="BF59" s="289">
        <v>1154649.3899999999</v>
      </c>
      <c r="BG59" s="289">
        <v>488804.51</v>
      </c>
      <c r="BH59" s="289">
        <v>0</v>
      </c>
      <c r="BI59" s="289">
        <v>0</v>
      </c>
      <c r="BJ59" s="289">
        <v>0</v>
      </c>
      <c r="BK59" s="289">
        <v>0</v>
      </c>
      <c r="BL59" s="289">
        <v>0</v>
      </c>
      <c r="BM59" s="289">
        <v>0</v>
      </c>
      <c r="BN59" s="289">
        <v>0</v>
      </c>
      <c r="BO59" s="289">
        <v>0</v>
      </c>
      <c r="BP59" s="289">
        <v>0</v>
      </c>
      <c r="BQ59" s="289">
        <v>2095088.01</v>
      </c>
      <c r="BR59" s="289">
        <v>1945396.16</v>
      </c>
      <c r="BS59" s="289">
        <v>2095088.01</v>
      </c>
      <c r="BT59" s="289">
        <v>1945396.16</v>
      </c>
      <c r="BU59" s="289">
        <v>0</v>
      </c>
      <c r="BV59" s="289">
        <v>0</v>
      </c>
      <c r="BW59" s="289">
        <v>953757.47</v>
      </c>
      <c r="BX59" s="289">
        <v>0</v>
      </c>
      <c r="BY59" s="289">
        <v>0</v>
      </c>
      <c r="BZ59" s="289">
        <v>0</v>
      </c>
      <c r="CA59" s="289">
        <v>0</v>
      </c>
      <c r="CB59" s="289">
        <v>0</v>
      </c>
      <c r="CC59" s="289">
        <v>0</v>
      </c>
      <c r="CD59" s="289">
        <v>0</v>
      </c>
      <c r="CE59" s="289">
        <v>0</v>
      </c>
      <c r="CF59" s="289">
        <v>0</v>
      </c>
      <c r="CG59" s="289">
        <v>0</v>
      </c>
      <c r="CH59" s="289">
        <v>10509</v>
      </c>
      <c r="CI59" s="289">
        <v>0</v>
      </c>
      <c r="CJ59" s="289">
        <v>0</v>
      </c>
      <c r="CK59" s="289">
        <v>0</v>
      </c>
      <c r="CL59" s="289">
        <v>0</v>
      </c>
      <c r="CM59" s="289">
        <v>302986</v>
      </c>
      <c r="CN59" s="289">
        <v>24588</v>
      </c>
      <c r="CO59" s="289">
        <v>0</v>
      </c>
      <c r="CP59" s="289">
        <v>0</v>
      </c>
      <c r="CQ59" s="289">
        <v>0</v>
      </c>
      <c r="CR59" s="289">
        <v>0</v>
      </c>
      <c r="CS59" s="289">
        <v>7065</v>
      </c>
      <c r="CT59" s="289">
        <v>146621.54</v>
      </c>
      <c r="CU59" s="289">
        <v>0</v>
      </c>
      <c r="CV59" s="289">
        <v>0</v>
      </c>
      <c r="CW59" s="289">
        <v>0</v>
      </c>
      <c r="CX59" s="289">
        <v>50654.95</v>
      </c>
      <c r="CY59" s="289">
        <v>0</v>
      </c>
      <c r="CZ59" s="289">
        <v>0</v>
      </c>
      <c r="DA59" s="289">
        <v>0</v>
      </c>
      <c r="DB59" s="289">
        <v>0</v>
      </c>
      <c r="DC59" s="289">
        <v>0</v>
      </c>
      <c r="DD59" s="289">
        <v>0</v>
      </c>
      <c r="DE59" s="289">
        <v>0</v>
      </c>
      <c r="DF59" s="289">
        <v>0</v>
      </c>
      <c r="DG59" s="289">
        <v>0</v>
      </c>
      <c r="DH59" s="289">
        <v>0</v>
      </c>
      <c r="DI59" s="289">
        <v>1196086.72</v>
      </c>
      <c r="DJ59" s="289">
        <v>0</v>
      </c>
      <c r="DK59" s="289">
        <v>0</v>
      </c>
      <c r="DL59" s="289">
        <v>107347.26</v>
      </c>
      <c r="DM59" s="289">
        <v>106048.12</v>
      </c>
      <c r="DN59" s="289">
        <v>0</v>
      </c>
      <c r="DO59" s="289">
        <v>0</v>
      </c>
      <c r="DP59" s="289">
        <v>25965.61</v>
      </c>
      <c r="DQ59" s="289">
        <v>2727</v>
      </c>
      <c r="DR59" s="289">
        <v>0</v>
      </c>
      <c r="DS59" s="289">
        <v>0</v>
      </c>
      <c r="DT59" s="289">
        <v>0</v>
      </c>
      <c r="DU59" s="289">
        <v>0</v>
      </c>
      <c r="DV59" s="289">
        <v>58007.25</v>
      </c>
      <c r="DW59" s="289">
        <v>0</v>
      </c>
      <c r="DX59" s="289">
        <v>0</v>
      </c>
      <c r="DY59" s="289">
        <v>0</v>
      </c>
      <c r="DZ59" s="289">
        <v>0</v>
      </c>
      <c r="EA59" s="289">
        <v>0</v>
      </c>
      <c r="EB59" s="289">
        <v>0</v>
      </c>
      <c r="EC59" s="289">
        <v>0</v>
      </c>
      <c r="ED59" s="289">
        <v>595748.96</v>
      </c>
      <c r="EE59" s="289">
        <v>580073.96</v>
      </c>
      <c r="EF59" s="289">
        <v>1731662.17</v>
      </c>
      <c r="EG59" s="289">
        <v>1747337.17</v>
      </c>
      <c r="EH59" s="289">
        <v>0</v>
      </c>
      <c r="EI59" s="289">
        <v>0</v>
      </c>
      <c r="EJ59" s="289">
        <v>0</v>
      </c>
      <c r="EK59" s="289">
        <v>0</v>
      </c>
      <c r="EL59" s="289">
        <v>0</v>
      </c>
      <c r="EM59" s="289">
        <v>23514681.960000001</v>
      </c>
      <c r="EN59" s="289">
        <v>9500.2000000000007</v>
      </c>
      <c r="EO59" s="289">
        <v>39509.08</v>
      </c>
      <c r="EP59" s="289">
        <v>30008.880000000001</v>
      </c>
      <c r="EQ59" s="289">
        <v>0</v>
      </c>
      <c r="ER59" s="289">
        <v>0</v>
      </c>
      <c r="ES59" s="289">
        <v>0</v>
      </c>
      <c r="ET59" s="289">
        <v>0</v>
      </c>
      <c r="EU59" s="289">
        <v>0</v>
      </c>
      <c r="EV59" s="289">
        <v>0</v>
      </c>
      <c r="EW59" s="289">
        <v>424650.46</v>
      </c>
      <c r="EX59" s="289">
        <v>424650.46</v>
      </c>
      <c r="EY59" s="289">
        <v>0</v>
      </c>
      <c r="EZ59" s="289">
        <v>23336.38</v>
      </c>
      <c r="FA59" s="289">
        <v>26399.88</v>
      </c>
      <c r="FB59" s="289">
        <v>86872</v>
      </c>
      <c r="FC59" s="289">
        <v>3539.14</v>
      </c>
      <c r="FD59" s="289">
        <v>80269.36</v>
      </c>
      <c r="FE59" s="289">
        <v>0</v>
      </c>
      <c r="FF59" s="289">
        <v>0</v>
      </c>
      <c r="FG59" s="289">
        <v>0</v>
      </c>
      <c r="FH59" s="289">
        <v>292299.99</v>
      </c>
      <c r="FI59" s="289">
        <v>244643.12</v>
      </c>
      <c r="FJ59" s="289">
        <v>47656.87</v>
      </c>
      <c r="FK59" s="289">
        <v>0</v>
      </c>
    </row>
    <row r="60" spans="1:167" x14ac:dyDescent="0.15">
      <c r="A60" s="287">
        <v>910</v>
      </c>
      <c r="B60" s="287" t="s">
        <v>511</v>
      </c>
      <c r="C60" s="289">
        <v>0</v>
      </c>
      <c r="D60" s="289">
        <v>7735096.5999999996</v>
      </c>
      <c r="E60" s="289">
        <v>0</v>
      </c>
      <c r="F60" s="289">
        <v>1175.71</v>
      </c>
      <c r="G60" s="289">
        <v>29042.2</v>
      </c>
      <c r="H60" s="289">
        <v>2165.37</v>
      </c>
      <c r="I60" s="289">
        <v>66028.52</v>
      </c>
      <c r="J60" s="289">
        <v>0</v>
      </c>
      <c r="K60" s="289">
        <v>570921.13</v>
      </c>
      <c r="L60" s="289">
        <v>0</v>
      </c>
      <c r="M60" s="289">
        <v>0</v>
      </c>
      <c r="N60" s="289">
        <v>0</v>
      </c>
      <c r="O60" s="289">
        <v>0</v>
      </c>
      <c r="P60" s="289">
        <v>7461</v>
      </c>
      <c r="Q60" s="289">
        <v>0</v>
      </c>
      <c r="R60" s="289">
        <v>0</v>
      </c>
      <c r="S60" s="289">
        <v>0</v>
      </c>
      <c r="T60" s="289">
        <v>0</v>
      </c>
      <c r="U60" s="289">
        <v>141435.60999999999</v>
      </c>
      <c r="V60" s="289">
        <v>6315206</v>
      </c>
      <c r="W60" s="289">
        <v>21581.59</v>
      </c>
      <c r="X60" s="289">
        <v>0</v>
      </c>
      <c r="Y60" s="289">
        <v>0</v>
      </c>
      <c r="Z60" s="289">
        <v>43311.05</v>
      </c>
      <c r="AA60" s="289">
        <v>408635.87</v>
      </c>
      <c r="AB60" s="289">
        <v>0</v>
      </c>
      <c r="AC60" s="289">
        <v>0</v>
      </c>
      <c r="AD60" s="289">
        <v>74443.429999999993</v>
      </c>
      <c r="AE60" s="289">
        <v>174149.38</v>
      </c>
      <c r="AF60" s="289">
        <v>0</v>
      </c>
      <c r="AG60" s="289">
        <v>0</v>
      </c>
      <c r="AH60" s="289">
        <v>11012.58</v>
      </c>
      <c r="AI60" s="289">
        <v>0</v>
      </c>
      <c r="AJ60" s="289">
        <v>0</v>
      </c>
      <c r="AK60" s="289">
        <v>0</v>
      </c>
      <c r="AL60" s="289">
        <v>0</v>
      </c>
      <c r="AM60" s="289">
        <v>57171.32</v>
      </c>
      <c r="AN60" s="289">
        <v>104136.88</v>
      </c>
      <c r="AO60" s="289">
        <v>0</v>
      </c>
      <c r="AP60" s="289">
        <v>10149.16</v>
      </c>
      <c r="AQ60" s="289">
        <v>2712028.76</v>
      </c>
      <c r="AR60" s="289">
        <v>2778841.83</v>
      </c>
      <c r="AS60" s="289">
        <v>550046.11</v>
      </c>
      <c r="AT60" s="289">
        <v>352253.82</v>
      </c>
      <c r="AU60" s="289">
        <v>283902.98</v>
      </c>
      <c r="AV60" s="289">
        <v>148851.76</v>
      </c>
      <c r="AW60" s="289">
        <v>475591.55</v>
      </c>
      <c r="AX60" s="289">
        <v>468395.71</v>
      </c>
      <c r="AY60" s="289">
        <v>348990.98</v>
      </c>
      <c r="AZ60" s="289">
        <v>786427.65</v>
      </c>
      <c r="BA60" s="289">
        <v>2874213.77</v>
      </c>
      <c r="BB60" s="289">
        <v>683224.04</v>
      </c>
      <c r="BC60" s="289">
        <v>128041.71</v>
      </c>
      <c r="BD60" s="289">
        <v>0</v>
      </c>
      <c r="BE60" s="289">
        <v>85522.9</v>
      </c>
      <c r="BF60" s="289">
        <v>1948990.9</v>
      </c>
      <c r="BG60" s="289">
        <v>988815.37</v>
      </c>
      <c r="BH60" s="289">
        <v>3737.61</v>
      </c>
      <c r="BI60" s="289">
        <v>0</v>
      </c>
      <c r="BJ60" s="289">
        <v>0</v>
      </c>
      <c r="BK60" s="289">
        <v>0</v>
      </c>
      <c r="BL60" s="289">
        <v>0</v>
      </c>
      <c r="BM60" s="289">
        <v>3622370.56</v>
      </c>
      <c r="BN60" s="289">
        <v>3777616.51</v>
      </c>
      <c r="BO60" s="289">
        <v>0</v>
      </c>
      <c r="BP60" s="289">
        <v>0</v>
      </c>
      <c r="BQ60" s="289">
        <v>0</v>
      </c>
      <c r="BR60" s="289">
        <v>0</v>
      </c>
      <c r="BS60" s="289">
        <v>3622370.56</v>
      </c>
      <c r="BT60" s="289">
        <v>3777616.51</v>
      </c>
      <c r="BU60" s="289">
        <v>0</v>
      </c>
      <c r="BV60" s="289">
        <v>0</v>
      </c>
      <c r="BW60" s="289">
        <v>1923890.9</v>
      </c>
      <c r="BX60" s="289">
        <v>0</v>
      </c>
      <c r="BY60" s="289">
        <v>0</v>
      </c>
      <c r="BZ60" s="289">
        <v>0</v>
      </c>
      <c r="CA60" s="289">
        <v>0</v>
      </c>
      <c r="CB60" s="289">
        <v>0</v>
      </c>
      <c r="CC60" s="289">
        <v>0</v>
      </c>
      <c r="CD60" s="289">
        <v>0</v>
      </c>
      <c r="CE60" s="289">
        <v>0</v>
      </c>
      <c r="CF60" s="289">
        <v>0</v>
      </c>
      <c r="CG60" s="289">
        <v>0</v>
      </c>
      <c r="CH60" s="289">
        <v>40491.449999999997</v>
      </c>
      <c r="CI60" s="289">
        <v>0</v>
      </c>
      <c r="CJ60" s="289">
        <v>0</v>
      </c>
      <c r="CK60" s="289">
        <v>0</v>
      </c>
      <c r="CL60" s="289">
        <v>0</v>
      </c>
      <c r="CM60" s="289">
        <v>532506</v>
      </c>
      <c r="CN60" s="289">
        <v>0</v>
      </c>
      <c r="CO60" s="289">
        <v>0</v>
      </c>
      <c r="CP60" s="289">
        <v>0</v>
      </c>
      <c r="CQ60" s="289">
        <v>0</v>
      </c>
      <c r="CR60" s="289">
        <v>690.84</v>
      </c>
      <c r="CS60" s="289">
        <v>0</v>
      </c>
      <c r="CT60" s="289">
        <v>358783.38</v>
      </c>
      <c r="CU60" s="289">
        <v>0</v>
      </c>
      <c r="CV60" s="289">
        <v>0</v>
      </c>
      <c r="CW60" s="289">
        <v>0</v>
      </c>
      <c r="CX60" s="289">
        <v>76762.13</v>
      </c>
      <c r="CY60" s="289">
        <v>0</v>
      </c>
      <c r="CZ60" s="289">
        <v>0</v>
      </c>
      <c r="DA60" s="289">
        <v>0</v>
      </c>
      <c r="DB60" s="289">
        <v>0</v>
      </c>
      <c r="DC60" s="289">
        <v>0</v>
      </c>
      <c r="DD60" s="289">
        <v>0</v>
      </c>
      <c r="DE60" s="289">
        <v>0</v>
      </c>
      <c r="DF60" s="289">
        <v>0</v>
      </c>
      <c r="DG60" s="289">
        <v>0</v>
      </c>
      <c r="DH60" s="289">
        <v>0</v>
      </c>
      <c r="DI60" s="289">
        <v>1994375.83</v>
      </c>
      <c r="DJ60" s="289">
        <v>0</v>
      </c>
      <c r="DK60" s="289">
        <v>0</v>
      </c>
      <c r="DL60" s="289">
        <v>239830.28</v>
      </c>
      <c r="DM60" s="289">
        <v>162565.20000000001</v>
      </c>
      <c r="DN60" s="289">
        <v>0</v>
      </c>
      <c r="DO60" s="289">
        <v>0</v>
      </c>
      <c r="DP60" s="289">
        <v>368093.1</v>
      </c>
      <c r="DQ60" s="289">
        <v>0</v>
      </c>
      <c r="DR60" s="289">
        <v>0</v>
      </c>
      <c r="DS60" s="289">
        <v>0</v>
      </c>
      <c r="DT60" s="289">
        <v>0</v>
      </c>
      <c r="DU60" s="289">
        <v>0</v>
      </c>
      <c r="DV60" s="289">
        <v>168260.29</v>
      </c>
      <c r="DW60" s="289">
        <v>0</v>
      </c>
      <c r="DX60" s="289">
        <v>37782.82</v>
      </c>
      <c r="DY60" s="289">
        <v>39660.800000000003</v>
      </c>
      <c r="DZ60" s="289">
        <v>84543.65</v>
      </c>
      <c r="EA60" s="289">
        <v>66229.59</v>
      </c>
      <c r="EB60" s="289">
        <v>13422.01</v>
      </c>
      <c r="EC60" s="289">
        <v>3014.07</v>
      </c>
      <c r="ED60" s="289">
        <v>63747.57</v>
      </c>
      <c r="EE60" s="289">
        <v>169592.42</v>
      </c>
      <c r="EF60" s="289">
        <v>1737805</v>
      </c>
      <c r="EG60" s="289">
        <v>1631960.15</v>
      </c>
      <c r="EH60" s="289">
        <v>0</v>
      </c>
      <c r="EI60" s="289">
        <v>0</v>
      </c>
      <c r="EJ60" s="289">
        <v>0</v>
      </c>
      <c r="EK60" s="289">
        <v>0</v>
      </c>
      <c r="EL60" s="289">
        <v>0</v>
      </c>
      <c r="EM60" s="289">
        <v>14310800</v>
      </c>
      <c r="EN60" s="289">
        <v>406941.75</v>
      </c>
      <c r="EO60" s="289">
        <v>9116154.1400000006</v>
      </c>
      <c r="EP60" s="289">
        <v>10242484.800000001</v>
      </c>
      <c r="EQ60" s="289">
        <v>0</v>
      </c>
      <c r="ER60" s="289">
        <v>1533272.41</v>
      </c>
      <c r="ES60" s="289">
        <v>0</v>
      </c>
      <c r="ET60" s="289">
        <v>0</v>
      </c>
      <c r="EU60" s="289">
        <v>119282.88</v>
      </c>
      <c r="EV60" s="289">
        <v>174009.11</v>
      </c>
      <c r="EW60" s="289">
        <v>499536.96</v>
      </c>
      <c r="EX60" s="289">
        <v>444810.73</v>
      </c>
      <c r="EY60" s="289">
        <v>0</v>
      </c>
      <c r="EZ60" s="289">
        <v>0</v>
      </c>
      <c r="FA60" s="289">
        <v>0</v>
      </c>
      <c r="FB60" s="289">
        <v>0</v>
      </c>
      <c r="FC60" s="289">
        <v>0</v>
      </c>
      <c r="FD60" s="289">
        <v>0</v>
      </c>
      <c r="FE60" s="289">
        <v>0</v>
      </c>
      <c r="FF60" s="289">
        <v>0</v>
      </c>
      <c r="FG60" s="289">
        <v>0</v>
      </c>
      <c r="FH60" s="289">
        <v>0</v>
      </c>
      <c r="FI60" s="289">
        <v>0</v>
      </c>
      <c r="FJ60" s="289">
        <v>0</v>
      </c>
      <c r="FK60" s="289">
        <v>0</v>
      </c>
    </row>
    <row r="61" spans="1:167" x14ac:dyDescent="0.15">
      <c r="A61" s="287">
        <v>980</v>
      </c>
      <c r="B61" s="287" t="s">
        <v>512</v>
      </c>
      <c r="C61" s="289">
        <v>0</v>
      </c>
      <c r="D61" s="289">
        <v>1075324.4099999999</v>
      </c>
      <c r="E61" s="289">
        <v>0</v>
      </c>
      <c r="F61" s="289">
        <v>3151.43</v>
      </c>
      <c r="G61" s="289">
        <v>22983.75</v>
      </c>
      <c r="H61" s="289">
        <v>2815.79</v>
      </c>
      <c r="I61" s="289">
        <v>4165.7</v>
      </c>
      <c r="J61" s="289">
        <v>0</v>
      </c>
      <c r="K61" s="289">
        <v>482197.64</v>
      </c>
      <c r="L61" s="289">
        <v>0</v>
      </c>
      <c r="M61" s="289">
        <v>0</v>
      </c>
      <c r="N61" s="289">
        <v>0</v>
      </c>
      <c r="O61" s="289">
        <v>0</v>
      </c>
      <c r="P61" s="289">
        <v>10764.54</v>
      </c>
      <c r="Q61" s="289">
        <v>0</v>
      </c>
      <c r="R61" s="289">
        <v>0</v>
      </c>
      <c r="S61" s="289">
        <v>0</v>
      </c>
      <c r="T61" s="289">
        <v>3920</v>
      </c>
      <c r="U61" s="289">
        <v>60190.68</v>
      </c>
      <c r="V61" s="289">
        <v>4246243</v>
      </c>
      <c r="W61" s="289">
        <v>12865.75</v>
      </c>
      <c r="X61" s="289">
        <v>0</v>
      </c>
      <c r="Y61" s="289">
        <v>152183.32999999999</v>
      </c>
      <c r="Z61" s="289">
        <v>2574.8000000000002</v>
      </c>
      <c r="AA61" s="289">
        <v>340681.88</v>
      </c>
      <c r="AB61" s="289">
        <v>0</v>
      </c>
      <c r="AC61" s="289">
        <v>0</v>
      </c>
      <c r="AD61" s="289">
        <v>67160.460000000006</v>
      </c>
      <c r="AE61" s="289">
        <v>323955.28999999998</v>
      </c>
      <c r="AF61" s="289">
        <v>0</v>
      </c>
      <c r="AG61" s="289">
        <v>0</v>
      </c>
      <c r="AH61" s="289">
        <v>0</v>
      </c>
      <c r="AI61" s="289">
        <v>0</v>
      </c>
      <c r="AJ61" s="289">
        <v>0</v>
      </c>
      <c r="AK61" s="289">
        <v>6570</v>
      </c>
      <c r="AL61" s="289">
        <v>0</v>
      </c>
      <c r="AM61" s="289">
        <v>0</v>
      </c>
      <c r="AN61" s="289">
        <v>18517.939999999999</v>
      </c>
      <c r="AO61" s="289">
        <v>0</v>
      </c>
      <c r="AP61" s="289">
        <v>3494.99</v>
      </c>
      <c r="AQ61" s="289">
        <v>1579149.34</v>
      </c>
      <c r="AR61" s="289">
        <v>1295819.8999999999</v>
      </c>
      <c r="AS61" s="289">
        <v>221690.4</v>
      </c>
      <c r="AT61" s="289">
        <v>140563.45000000001</v>
      </c>
      <c r="AU61" s="289">
        <v>259054.94</v>
      </c>
      <c r="AV61" s="289">
        <v>9118.39</v>
      </c>
      <c r="AW61" s="289">
        <v>111450.12</v>
      </c>
      <c r="AX61" s="289">
        <v>245483.83</v>
      </c>
      <c r="AY61" s="289">
        <v>188242.51</v>
      </c>
      <c r="AZ61" s="289">
        <v>410229.22</v>
      </c>
      <c r="BA61" s="289">
        <v>1156525.6299999999</v>
      </c>
      <c r="BB61" s="289">
        <v>61087.73</v>
      </c>
      <c r="BC61" s="289">
        <v>86959</v>
      </c>
      <c r="BD61" s="289">
        <v>690.41</v>
      </c>
      <c r="BE61" s="289">
        <v>11067</v>
      </c>
      <c r="BF61" s="289">
        <v>739560.14</v>
      </c>
      <c r="BG61" s="289">
        <v>265157.98</v>
      </c>
      <c r="BH61" s="289">
        <v>296.05</v>
      </c>
      <c r="BI61" s="289">
        <v>0</v>
      </c>
      <c r="BJ61" s="289">
        <v>0</v>
      </c>
      <c r="BK61" s="289">
        <v>0</v>
      </c>
      <c r="BL61" s="289">
        <v>0</v>
      </c>
      <c r="BM61" s="289">
        <v>0</v>
      </c>
      <c r="BN61" s="289">
        <v>0</v>
      </c>
      <c r="BO61" s="289">
        <v>0</v>
      </c>
      <c r="BP61" s="289">
        <v>0</v>
      </c>
      <c r="BQ61" s="289">
        <v>1666626.48</v>
      </c>
      <c r="BR61" s="289">
        <v>1724241.82</v>
      </c>
      <c r="BS61" s="289">
        <v>1666626.48</v>
      </c>
      <c r="BT61" s="289">
        <v>1724241.82</v>
      </c>
      <c r="BU61" s="289">
        <v>0</v>
      </c>
      <c r="BV61" s="289">
        <v>0</v>
      </c>
      <c r="BW61" s="289">
        <v>539560.14</v>
      </c>
      <c r="BX61" s="289">
        <v>0</v>
      </c>
      <c r="BY61" s="289">
        <v>0</v>
      </c>
      <c r="BZ61" s="289">
        <v>6096.56</v>
      </c>
      <c r="CA61" s="289">
        <v>0</v>
      </c>
      <c r="CB61" s="289">
        <v>0</v>
      </c>
      <c r="CC61" s="289">
        <v>0</v>
      </c>
      <c r="CD61" s="289">
        <v>0</v>
      </c>
      <c r="CE61" s="289">
        <v>0</v>
      </c>
      <c r="CF61" s="289">
        <v>0</v>
      </c>
      <c r="CG61" s="289">
        <v>0</v>
      </c>
      <c r="CH61" s="289">
        <v>5.03</v>
      </c>
      <c r="CI61" s="289">
        <v>0</v>
      </c>
      <c r="CJ61" s="289">
        <v>0</v>
      </c>
      <c r="CK61" s="289">
        <v>0</v>
      </c>
      <c r="CL61" s="289">
        <v>0</v>
      </c>
      <c r="CM61" s="289">
        <v>179453</v>
      </c>
      <c r="CN61" s="289">
        <v>0</v>
      </c>
      <c r="CO61" s="289">
        <v>0</v>
      </c>
      <c r="CP61" s="289">
        <v>0</v>
      </c>
      <c r="CQ61" s="289">
        <v>0</v>
      </c>
      <c r="CR61" s="289">
        <v>0</v>
      </c>
      <c r="CS61" s="289">
        <v>0</v>
      </c>
      <c r="CT61" s="289">
        <v>133054.07</v>
      </c>
      <c r="CU61" s="289">
        <v>0</v>
      </c>
      <c r="CV61" s="289">
        <v>0</v>
      </c>
      <c r="CW61" s="289">
        <v>0</v>
      </c>
      <c r="CX61" s="289">
        <v>0</v>
      </c>
      <c r="CY61" s="289">
        <v>0</v>
      </c>
      <c r="CZ61" s="289">
        <v>0</v>
      </c>
      <c r="DA61" s="289">
        <v>0</v>
      </c>
      <c r="DB61" s="289">
        <v>0</v>
      </c>
      <c r="DC61" s="289">
        <v>0</v>
      </c>
      <c r="DD61" s="289">
        <v>0</v>
      </c>
      <c r="DE61" s="289">
        <v>0</v>
      </c>
      <c r="DF61" s="289">
        <v>0</v>
      </c>
      <c r="DG61" s="289">
        <v>0</v>
      </c>
      <c r="DH61" s="289">
        <v>0</v>
      </c>
      <c r="DI61" s="289">
        <v>639363.17000000004</v>
      </c>
      <c r="DJ61" s="289">
        <v>0</v>
      </c>
      <c r="DK61" s="289">
        <v>0</v>
      </c>
      <c r="DL61" s="289">
        <v>134730.79</v>
      </c>
      <c r="DM61" s="289">
        <v>19689.71</v>
      </c>
      <c r="DN61" s="289">
        <v>0</v>
      </c>
      <c r="DO61" s="289">
        <v>0</v>
      </c>
      <c r="DP61" s="289">
        <v>29717.54</v>
      </c>
      <c r="DQ61" s="289">
        <v>0</v>
      </c>
      <c r="DR61" s="289">
        <v>0</v>
      </c>
      <c r="DS61" s="289">
        <v>0</v>
      </c>
      <c r="DT61" s="289">
        <v>0</v>
      </c>
      <c r="DU61" s="289">
        <v>0</v>
      </c>
      <c r="DV61" s="289">
        <v>34667.589999999997</v>
      </c>
      <c r="DW61" s="289">
        <v>0</v>
      </c>
      <c r="DX61" s="289">
        <v>50343.53</v>
      </c>
      <c r="DY61" s="289">
        <v>53441.35</v>
      </c>
      <c r="DZ61" s="289">
        <v>10000</v>
      </c>
      <c r="EA61" s="289">
        <v>0</v>
      </c>
      <c r="EB61" s="289">
        <v>6902.18</v>
      </c>
      <c r="EC61" s="289">
        <v>0</v>
      </c>
      <c r="ED61" s="289">
        <v>228370.3</v>
      </c>
      <c r="EE61" s="289">
        <v>223026.91</v>
      </c>
      <c r="EF61" s="289">
        <v>922682.11</v>
      </c>
      <c r="EG61" s="289">
        <v>928025.5</v>
      </c>
      <c r="EH61" s="289">
        <v>0</v>
      </c>
      <c r="EI61" s="289">
        <v>0</v>
      </c>
      <c r="EJ61" s="289">
        <v>0</v>
      </c>
      <c r="EK61" s="289">
        <v>0</v>
      </c>
      <c r="EL61" s="289">
        <v>0</v>
      </c>
      <c r="EM61" s="289">
        <v>11155000</v>
      </c>
      <c r="EN61" s="289">
        <v>924220.76</v>
      </c>
      <c r="EO61" s="289">
        <v>943779.08</v>
      </c>
      <c r="EP61" s="289">
        <v>201616.18</v>
      </c>
      <c r="EQ61" s="289">
        <v>0</v>
      </c>
      <c r="ER61" s="289">
        <v>182057.86</v>
      </c>
      <c r="ES61" s="289">
        <v>0</v>
      </c>
      <c r="ET61" s="289">
        <v>0</v>
      </c>
      <c r="EU61" s="289">
        <v>124589.88</v>
      </c>
      <c r="EV61" s="289">
        <v>152334.59</v>
      </c>
      <c r="EW61" s="289">
        <v>315936.08</v>
      </c>
      <c r="EX61" s="289">
        <v>288191.37</v>
      </c>
      <c r="EY61" s="289">
        <v>0</v>
      </c>
      <c r="EZ61" s="289">
        <v>26285.34</v>
      </c>
      <c r="FA61" s="289">
        <v>32574.71</v>
      </c>
      <c r="FB61" s="289">
        <v>53299.05</v>
      </c>
      <c r="FC61" s="289">
        <v>1468.9</v>
      </c>
      <c r="FD61" s="289">
        <v>45540.78</v>
      </c>
      <c r="FE61" s="289">
        <v>0</v>
      </c>
      <c r="FF61" s="289">
        <v>0</v>
      </c>
      <c r="FG61" s="289">
        <v>0</v>
      </c>
      <c r="FH61" s="289">
        <v>0</v>
      </c>
      <c r="FI61" s="289">
        <v>0</v>
      </c>
      <c r="FJ61" s="289">
        <v>0</v>
      </c>
      <c r="FK61" s="289">
        <v>0</v>
      </c>
    </row>
    <row r="62" spans="1:167" x14ac:dyDescent="0.15">
      <c r="A62" s="287">
        <v>994</v>
      </c>
      <c r="B62" s="287" t="s">
        <v>513</v>
      </c>
      <c r="C62" s="289">
        <v>0</v>
      </c>
      <c r="D62" s="289">
        <v>2152786.5099999998</v>
      </c>
      <c r="E62" s="289">
        <v>0</v>
      </c>
      <c r="F62" s="289">
        <v>328.59</v>
      </c>
      <c r="G62" s="289">
        <v>13633.7</v>
      </c>
      <c r="H62" s="289">
        <v>1300.33</v>
      </c>
      <c r="I62" s="289">
        <v>6701.36</v>
      </c>
      <c r="J62" s="289">
        <v>0</v>
      </c>
      <c r="K62" s="289">
        <v>62764</v>
      </c>
      <c r="L62" s="289">
        <v>0</v>
      </c>
      <c r="M62" s="289">
        <v>0</v>
      </c>
      <c r="N62" s="289">
        <v>0</v>
      </c>
      <c r="O62" s="289">
        <v>0</v>
      </c>
      <c r="P62" s="289">
        <v>1925</v>
      </c>
      <c r="Q62" s="289">
        <v>0</v>
      </c>
      <c r="R62" s="289">
        <v>0</v>
      </c>
      <c r="S62" s="289">
        <v>0</v>
      </c>
      <c r="T62" s="289">
        <v>0</v>
      </c>
      <c r="U62" s="289">
        <v>15523.13</v>
      </c>
      <c r="V62" s="289">
        <v>937381</v>
      </c>
      <c r="W62" s="289">
        <v>3092.31</v>
      </c>
      <c r="X62" s="289">
        <v>0</v>
      </c>
      <c r="Y62" s="289">
        <v>0</v>
      </c>
      <c r="Z62" s="289">
        <v>2913.28</v>
      </c>
      <c r="AA62" s="289">
        <v>143220.71</v>
      </c>
      <c r="AB62" s="289">
        <v>0</v>
      </c>
      <c r="AC62" s="289">
        <v>0</v>
      </c>
      <c r="AD62" s="289">
        <v>22931</v>
      </c>
      <c r="AE62" s="289">
        <v>84834</v>
      </c>
      <c r="AF62" s="289">
        <v>0</v>
      </c>
      <c r="AG62" s="289">
        <v>0</v>
      </c>
      <c r="AH62" s="289">
        <v>0</v>
      </c>
      <c r="AI62" s="289">
        <v>4603</v>
      </c>
      <c r="AJ62" s="289">
        <v>0</v>
      </c>
      <c r="AK62" s="289">
        <v>0</v>
      </c>
      <c r="AL62" s="289">
        <v>0</v>
      </c>
      <c r="AM62" s="289">
        <v>96.05</v>
      </c>
      <c r="AN62" s="289">
        <v>3052</v>
      </c>
      <c r="AO62" s="289">
        <v>0</v>
      </c>
      <c r="AP62" s="289">
        <v>3913.61</v>
      </c>
      <c r="AQ62" s="289">
        <v>664481.26</v>
      </c>
      <c r="AR62" s="289">
        <v>604439.99</v>
      </c>
      <c r="AS62" s="289">
        <v>171040.53</v>
      </c>
      <c r="AT62" s="289">
        <v>112583.72</v>
      </c>
      <c r="AU62" s="289">
        <v>84773.8</v>
      </c>
      <c r="AV62" s="289">
        <v>0</v>
      </c>
      <c r="AW62" s="289">
        <v>67842.009999999995</v>
      </c>
      <c r="AX62" s="289">
        <v>76515.98</v>
      </c>
      <c r="AY62" s="289">
        <v>146580.4</v>
      </c>
      <c r="AZ62" s="289">
        <v>126418.97</v>
      </c>
      <c r="BA62" s="289">
        <v>661877.18999999994</v>
      </c>
      <c r="BB62" s="289">
        <v>56693.61</v>
      </c>
      <c r="BC62" s="289">
        <v>48738.38</v>
      </c>
      <c r="BD62" s="289">
        <v>1134.72</v>
      </c>
      <c r="BE62" s="289">
        <v>7457</v>
      </c>
      <c r="BF62" s="289">
        <v>177622.76</v>
      </c>
      <c r="BG62" s="289">
        <v>259847.83</v>
      </c>
      <c r="BH62" s="289">
        <v>0</v>
      </c>
      <c r="BI62" s="289">
        <v>0</v>
      </c>
      <c r="BJ62" s="289">
        <v>0</v>
      </c>
      <c r="BK62" s="289">
        <v>0</v>
      </c>
      <c r="BL62" s="289">
        <v>0</v>
      </c>
      <c r="BM62" s="289">
        <v>0</v>
      </c>
      <c r="BN62" s="289">
        <v>0</v>
      </c>
      <c r="BO62" s="289">
        <v>767551.98</v>
      </c>
      <c r="BP62" s="289">
        <v>960503.41</v>
      </c>
      <c r="BQ62" s="289">
        <v>0</v>
      </c>
      <c r="BR62" s="289">
        <v>0</v>
      </c>
      <c r="BS62" s="289">
        <v>767551.98</v>
      </c>
      <c r="BT62" s="289">
        <v>960503.41</v>
      </c>
      <c r="BU62" s="289">
        <v>0</v>
      </c>
      <c r="BV62" s="289">
        <v>0</v>
      </c>
      <c r="BW62" s="289">
        <v>177622.76</v>
      </c>
      <c r="BX62" s="289">
        <v>0</v>
      </c>
      <c r="BY62" s="289">
        <v>0</v>
      </c>
      <c r="BZ62" s="289">
        <v>0</v>
      </c>
      <c r="CA62" s="289">
        <v>0</v>
      </c>
      <c r="CB62" s="289">
        <v>5490.84</v>
      </c>
      <c r="CC62" s="289">
        <v>0</v>
      </c>
      <c r="CD62" s="289">
        <v>0</v>
      </c>
      <c r="CE62" s="289">
        <v>0</v>
      </c>
      <c r="CF62" s="289">
        <v>0</v>
      </c>
      <c r="CG62" s="289">
        <v>0</v>
      </c>
      <c r="CH62" s="289">
        <v>11638.81</v>
      </c>
      <c r="CI62" s="289">
        <v>0</v>
      </c>
      <c r="CJ62" s="289">
        <v>0</v>
      </c>
      <c r="CK62" s="289">
        <v>0</v>
      </c>
      <c r="CL62" s="289">
        <v>0</v>
      </c>
      <c r="CM62" s="289">
        <v>41698</v>
      </c>
      <c r="CN62" s="289">
        <v>0</v>
      </c>
      <c r="CO62" s="289">
        <v>0</v>
      </c>
      <c r="CP62" s="289">
        <v>0</v>
      </c>
      <c r="CQ62" s="289">
        <v>0</v>
      </c>
      <c r="CR62" s="289">
        <v>57.57</v>
      </c>
      <c r="CS62" s="289">
        <v>0</v>
      </c>
      <c r="CT62" s="289">
        <v>66395.38</v>
      </c>
      <c r="CU62" s="289">
        <v>0</v>
      </c>
      <c r="CV62" s="289">
        <v>0</v>
      </c>
      <c r="CW62" s="289">
        <v>0</v>
      </c>
      <c r="CX62" s="289">
        <v>15608.85</v>
      </c>
      <c r="CY62" s="289">
        <v>0</v>
      </c>
      <c r="CZ62" s="289">
        <v>0</v>
      </c>
      <c r="DA62" s="289">
        <v>0</v>
      </c>
      <c r="DB62" s="289">
        <v>0</v>
      </c>
      <c r="DC62" s="289">
        <v>0</v>
      </c>
      <c r="DD62" s="289">
        <v>0</v>
      </c>
      <c r="DE62" s="289">
        <v>0</v>
      </c>
      <c r="DF62" s="289">
        <v>0</v>
      </c>
      <c r="DG62" s="289">
        <v>0</v>
      </c>
      <c r="DH62" s="289">
        <v>0</v>
      </c>
      <c r="DI62" s="289">
        <v>209494.19</v>
      </c>
      <c r="DJ62" s="289">
        <v>0</v>
      </c>
      <c r="DK62" s="289">
        <v>0</v>
      </c>
      <c r="DL62" s="289">
        <v>38350.82</v>
      </c>
      <c r="DM62" s="289">
        <v>28180</v>
      </c>
      <c r="DN62" s="289">
        <v>0</v>
      </c>
      <c r="DO62" s="289">
        <v>0</v>
      </c>
      <c r="DP62" s="289">
        <v>38987.199999999997</v>
      </c>
      <c r="DQ62" s="289">
        <v>0</v>
      </c>
      <c r="DR62" s="289">
        <v>0</v>
      </c>
      <c r="DS62" s="289">
        <v>0</v>
      </c>
      <c r="DT62" s="289">
        <v>0</v>
      </c>
      <c r="DU62" s="289">
        <v>0</v>
      </c>
      <c r="DV62" s="289">
        <v>3500</v>
      </c>
      <c r="DW62" s="289">
        <v>0</v>
      </c>
      <c r="DX62" s="289">
        <v>53376.63</v>
      </c>
      <c r="DY62" s="289">
        <v>140679.9</v>
      </c>
      <c r="DZ62" s="289">
        <v>147679.64000000001</v>
      </c>
      <c r="EA62" s="289">
        <v>60376.37</v>
      </c>
      <c r="EB62" s="289">
        <v>0</v>
      </c>
      <c r="EC62" s="289">
        <v>0</v>
      </c>
      <c r="ED62" s="289">
        <v>0</v>
      </c>
      <c r="EE62" s="289">
        <v>0</v>
      </c>
      <c r="EF62" s="289">
        <v>0</v>
      </c>
      <c r="EG62" s="289">
        <v>0</v>
      </c>
      <c r="EH62" s="289">
        <v>0</v>
      </c>
      <c r="EI62" s="289">
        <v>0</v>
      </c>
      <c r="EJ62" s="289">
        <v>0</v>
      </c>
      <c r="EK62" s="289">
        <v>0</v>
      </c>
      <c r="EL62" s="289">
        <v>0</v>
      </c>
      <c r="EM62" s="289">
        <v>2684.05</v>
      </c>
      <c r="EN62" s="289">
        <v>0</v>
      </c>
      <c r="EO62" s="289">
        <v>0</v>
      </c>
      <c r="EP62" s="289">
        <v>0</v>
      </c>
      <c r="EQ62" s="289">
        <v>0</v>
      </c>
      <c r="ER62" s="289">
        <v>0</v>
      </c>
      <c r="ES62" s="289">
        <v>0</v>
      </c>
      <c r="ET62" s="289">
        <v>0</v>
      </c>
      <c r="EU62" s="289">
        <v>35414.83</v>
      </c>
      <c r="EV62" s="289">
        <v>22862.04</v>
      </c>
      <c r="EW62" s="289">
        <v>145002.97</v>
      </c>
      <c r="EX62" s="289">
        <v>157555.76</v>
      </c>
      <c r="EY62" s="289">
        <v>0</v>
      </c>
      <c r="EZ62" s="289">
        <v>46536.59</v>
      </c>
      <c r="FA62" s="289">
        <v>58760.4</v>
      </c>
      <c r="FB62" s="289">
        <v>27307.599999999999</v>
      </c>
      <c r="FC62" s="289">
        <v>0</v>
      </c>
      <c r="FD62" s="289">
        <v>15083.79</v>
      </c>
      <c r="FE62" s="289">
        <v>0</v>
      </c>
      <c r="FF62" s="289">
        <v>0</v>
      </c>
      <c r="FG62" s="289">
        <v>0</v>
      </c>
      <c r="FH62" s="289">
        <v>0</v>
      </c>
      <c r="FI62" s="289">
        <v>0</v>
      </c>
      <c r="FJ62" s="289">
        <v>0</v>
      </c>
      <c r="FK62" s="289">
        <v>0</v>
      </c>
    </row>
    <row r="63" spans="1:167" x14ac:dyDescent="0.15">
      <c r="A63" s="287">
        <v>1015</v>
      </c>
      <c r="B63" s="287" t="s">
        <v>514</v>
      </c>
      <c r="C63" s="289">
        <v>23184.09</v>
      </c>
      <c r="D63" s="289">
        <v>19388020</v>
      </c>
      <c r="E63" s="289">
        <v>8059.25</v>
      </c>
      <c r="F63" s="289">
        <v>81332</v>
      </c>
      <c r="G63" s="289">
        <v>87990.69</v>
      </c>
      <c r="H63" s="289">
        <v>13189.84</v>
      </c>
      <c r="I63" s="289">
        <v>433540.52</v>
      </c>
      <c r="J63" s="289">
        <v>11911</v>
      </c>
      <c r="K63" s="289">
        <v>1353749.66</v>
      </c>
      <c r="L63" s="289">
        <v>0</v>
      </c>
      <c r="M63" s="289">
        <v>0</v>
      </c>
      <c r="N63" s="289">
        <v>0</v>
      </c>
      <c r="O63" s="289">
        <v>0</v>
      </c>
      <c r="P63" s="289">
        <v>13535.76</v>
      </c>
      <c r="Q63" s="289">
        <v>0</v>
      </c>
      <c r="R63" s="289">
        <v>0</v>
      </c>
      <c r="S63" s="289">
        <v>0</v>
      </c>
      <c r="T63" s="289">
        <v>0</v>
      </c>
      <c r="U63" s="289">
        <v>148322.28</v>
      </c>
      <c r="V63" s="289">
        <v>8518702</v>
      </c>
      <c r="W63" s="289">
        <v>122726.86</v>
      </c>
      <c r="X63" s="289">
        <v>0</v>
      </c>
      <c r="Y63" s="289">
        <v>0</v>
      </c>
      <c r="Z63" s="289">
        <v>0</v>
      </c>
      <c r="AA63" s="289">
        <v>751499</v>
      </c>
      <c r="AB63" s="289">
        <v>0</v>
      </c>
      <c r="AC63" s="289">
        <v>0</v>
      </c>
      <c r="AD63" s="289">
        <v>118744.36</v>
      </c>
      <c r="AE63" s="289">
        <v>84308.78</v>
      </c>
      <c r="AF63" s="289">
        <v>0</v>
      </c>
      <c r="AG63" s="289">
        <v>0</v>
      </c>
      <c r="AH63" s="289">
        <v>12430.61</v>
      </c>
      <c r="AI63" s="289">
        <v>0</v>
      </c>
      <c r="AJ63" s="289">
        <v>0</v>
      </c>
      <c r="AK63" s="289">
        <v>48935</v>
      </c>
      <c r="AL63" s="289">
        <v>0</v>
      </c>
      <c r="AM63" s="289">
        <v>1026</v>
      </c>
      <c r="AN63" s="289">
        <v>106215.1</v>
      </c>
      <c r="AO63" s="289">
        <v>0</v>
      </c>
      <c r="AP63" s="289">
        <v>21307.87</v>
      </c>
      <c r="AQ63" s="289">
        <v>7483422.1299999999</v>
      </c>
      <c r="AR63" s="289">
        <v>5730407.5</v>
      </c>
      <c r="AS63" s="289">
        <v>815499.4</v>
      </c>
      <c r="AT63" s="289">
        <v>727026.91</v>
      </c>
      <c r="AU63" s="289">
        <v>530878.69999999995</v>
      </c>
      <c r="AV63" s="289">
        <v>136653.59</v>
      </c>
      <c r="AW63" s="289">
        <v>861341.32</v>
      </c>
      <c r="AX63" s="289">
        <v>1613212.34</v>
      </c>
      <c r="AY63" s="289">
        <v>694770.12</v>
      </c>
      <c r="AZ63" s="289">
        <v>1574444.8</v>
      </c>
      <c r="BA63" s="289">
        <v>6651966.7800000003</v>
      </c>
      <c r="BB63" s="289">
        <v>976461.03</v>
      </c>
      <c r="BC63" s="289">
        <v>338054.23</v>
      </c>
      <c r="BD63" s="289">
        <v>10699.99</v>
      </c>
      <c r="BE63" s="289">
        <v>51898.879999999997</v>
      </c>
      <c r="BF63" s="289">
        <v>2717943.75</v>
      </c>
      <c r="BG63" s="289">
        <v>782910.03</v>
      </c>
      <c r="BH63" s="289">
        <v>27477.31</v>
      </c>
      <c r="BI63" s="289">
        <v>71321.789999999994</v>
      </c>
      <c r="BJ63" s="289">
        <v>260988.17</v>
      </c>
      <c r="BK63" s="289">
        <v>0</v>
      </c>
      <c r="BL63" s="289">
        <v>0</v>
      </c>
      <c r="BM63" s="289">
        <v>593842</v>
      </c>
      <c r="BN63" s="289">
        <v>20000</v>
      </c>
      <c r="BO63" s="289">
        <v>0</v>
      </c>
      <c r="BP63" s="289">
        <v>197452.2</v>
      </c>
      <c r="BQ63" s="289">
        <v>8243434.7599999998</v>
      </c>
      <c r="BR63" s="289">
        <v>8053820.04</v>
      </c>
      <c r="BS63" s="289">
        <v>8908598.5500000007</v>
      </c>
      <c r="BT63" s="289">
        <v>8532260.4100000001</v>
      </c>
      <c r="BU63" s="289">
        <v>0</v>
      </c>
      <c r="BV63" s="289">
        <v>0</v>
      </c>
      <c r="BW63" s="289">
        <v>2717843.75</v>
      </c>
      <c r="BX63" s="289">
        <v>0</v>
      </c>
      <c r="BY63" s="289">
        <v>0</v>
      </c>
      <c r="BZ63" s="289">
        <v>0</v>
      </c>
      <c r="CA63" s="289">
        <v>0</v>
      </c>
      <c r="CB63" s="289">
        <v>0</v>
      </c>
      <c r="CC63" s="289">
        <v>0</v>
      </c>
      <c r="CD63" s="289">
        <v>0</v>
      </c>
      <c r="CE63" s="289">
        <v>0</v>
      </c>
      <c r="CF63" s="289">
        <v>0</v>
      </c>
      <c r="CG63" s="289">
        <v>0</v>
      </c>
      <c r="CH63" s="289">
        <v>6704.91</v>
      </c>
      <c r="CI63" s="289">
        <v>0</v>
      </c>
      <c r="CJ63" s="289">
        <v>0</v>
      </c>
      <c r="CK63" s="289">
        <v>0</v>
      </c>
      <c r="CL63" s="289">
        <v>0</v>
      </c>
      <c r="CM63" s="289">
        <v>1055548</v>
      </c>
      <c r="CN63" s="289">
        <v>16309</v>
      </c>
      <c r="CO63" s="289">
        <v>0</v>
      </c>
      <c r="CP63" s="289">
        <v>0</v>
      </c>
      <c r="CQ63" s="289">
        <v>0</v>
      </c>
      <c r="CR63" s="289">
        <v>345.42</v>
      </c>
      <c r="CS63" s="289">
        <v>4687</v>
      </c>
      <c r="CT63" s="289">
        <v>497584.83</v>
      </c>
      <c r="CU63" s="289">
        <v>0</v>
      </c>
      <c r="CV63" s="289">
        <v>0</v>
      </c>
      <c r="CW63" s="289">
        <v>0</v>
      </c>
      <c r="CX63" s="289">
        <v>198083.1</v>
      </c>
      <c r="CY63" s="289">
        <v>0</v>
      </c>
      <c r="CZ63" s="289">
        <v>0</v>
      </c>
      <c r="DA63" s="289">
        <v>0</v>
      </c>
      <c r="DB63" s="289">
        <v>0</v>
      </c>
      <c r="DC63" s="289">
        <v>0</v>
      </c>
      <c r="DD63" s="289">
        <v>130</v>
      </c>
      <c r="DE63" s="289">
        <v>0</v>
      </c>
      <c r="DF63" s="289">
        <v>0</v>
      </c>
      <c r="DG63" s="289">
        <v>0</v>
      </c>
      <c r="DH63" s="289">
        <v>0</v>
      </c>
      <c r="DI63" s="289">
        <v>3013714.06</v>
      </c>
      <c r="DJ63" s="289">
        <v>2284.2199999999998</v>
      </c>
      <c r="DK63" s="289">
        <v>0</v>
      </c>
      <c r="DL63" s="289">
        <v>608533.59</v>
      </c>
      <c r="DM63" s="289">
        <v>269484.74</v>
      </c>
      <c r="DN63" s="289">
        <v>0</v>
      </c>
      <c r="DO63" s="289">
        <v>0</v>
      </c>
      <c r="DP63" s="289">
        <v>204289.18</v>
      </c>
      <c r="DQ63" s="289">
        <v>0</v>
      </c>
      <c r="DR63" s="289">
        <v>0</v>
      </c>
      <c r="DS63" s="289">
        <v>0</v>
      </c>
      <c r="DT63" s="289">
        <v>0</v>
      </c>
      <c r="DU63" s="289">
        <v>0</v>
      </c>
      <c r="DV63" s="289">
        <v>375746.13</v>
      </c>
      <c r="DW63" s="289">
        <v>0</v>
      </c>
      <c r="DX63" s="289">
        <v>82494.44</v>
      </c>
      <c r="DY63" s="289">
        <v>128486.09</v>
      </c>
      <c r="DZ63" s="289">
        <v>117338.49</v>
      </c>
      <c r="EA63" s="289">
        <v>61818.98</v>
      </c>
      <c r="EB63" s="289">
        <v>9527.86</v>
      </c>
      <c r="EC63" s="289">
        <v>0</v>
      </c>
      <c r="ED63" s="289">
        <v>382779.2</v>
      </c>
      <c r="EE63" s="289">
        <v>676087.45</v>
      </c>
      <c r="EF63" s="289">
        <v>2224493.25</v>
      </c>
      <c r="EG63" s="289">
        <v>1693267.75</v>
      </c>
      <c r="EH63" s="289">
        <v>0</v>
      </c>
      <c r="EI63" s="289">
        <v>0</v>
      </c>
      <c r="EJ63" s="289">
        <v>0</v>
      </c>
      <c r="EK63" s="289">
        <v>237917.25</v>
      </c>
      <c r="EL63" s="289">
        <v>0</v>
      </c>
      <c r="EM63" s="289">
        <v>8235000</v>
      </c>
      <c r="EN63" s="289">
        <v>-215000</v>
      </c>
      <c r="EO63" s="289">
        <v>-214899.81</v>
      </c>
      <c r="EP63" s="289">
        <v>100.19</v>
      </c>
      <c r="EQ63" s="289">
        <v>0</v>
      </c>
      <c r="ER63" s="289">
        <v>0</v>
      </c>
      <c r="ES63" s="289">
        <v>0</v>
      </c>
      <c r="ET63" s="289">
        <v>0</v>
      </c>
      <c r="EU63" s="289">
        <v>533714.27</v>
      </c>
      <c r="EV63" s="289">
        <v>565202.82999999996</v>
      </c>
      <c r="EW63" s="289">
        <v>888006.24</v>
      </c>
      <c r="EX63" s="289">
        <v>856517.68</v>
      </c>
      <c r="EY63" s="289">
        <v>0</v>
      </c>
      <c r="EZ63" s="289">
        <v>58220.58</v>
      </c>
      <c r="FA63" s="289">
        <v>80576.62</v>
      </c>
      <c r="FB63" s="289">
        <v>103117.34</v>
      </c>
      <c r="FC63" s="289">
        <v>57091.32</v>
      </c>
      <c r="FD63" s="289">
        <v>23669.98</v>
      </c>
      <c r="FE63" s="289">
        <v>0</v>
      </c>
      <c r="FF63" s="289">
        <v>0</v>
      </c>
      <c r="FG63" s="289">
        <v>0</v>
      </c>
      <c r="FH63" s="289">
        <v>0</v>
      </c>
      <c r="FI63" s="289">
        <v>0</v>
      </c>
      <c r="FJ63" s="289">
        <v>0</v>
      </c>
      <c r="FK63" s="289">
        <v>0</v>
      </c>
    </row>
    <row r="64" spans="1:167" x14ac:dyDescent="0.15">
      <c r="A64" s="287">
        <v>1029</v>
      </c>
      <c r="B64" s="287" t="s">
        <v>515</v>
      </c>
      <c r="C64" s="289">
        <v>0</v>
      </c>
      <c r="D64" s="289">
        <v>4203201</v>
      </c>
      <c r="E64" s="289">
        <v>0</v>
      </c>
      <c r="F64" s="289">
        <v>47401.14</v>
      </c>
      <c r="G64" s="289">
        <v>41056.370000000003</v>
      </c>
      <c r="H64" s="289">
        <v>13054.55</v>
      </c>
      <c r="I64" s="289">
        <v>71505.22</v>
      </c>
      <c r="J64" s="289">
        <v>4098</v>
      </c>
      <c r="K64" s="289">
        <v>389044.77</v>
      </c>
      <c r="L64" s="289">
        <v>0</v>
      </c>
      <c r="M64" s="289">
        <v>0</v>
      </c>
      <c r="N64" s="289">
        <v>0</v>
      </c>
      <c r="O64" s="289">
        <v>0</v>
      </c>
      <c r="P64" s="289">
        <v>0</v>
      </c>
      <c r="Q64" s="289">
        <v>0</v>
      </c>
      <c r="R64" s="289">
        <v>0</v>
      </c>
      <c r="S64" s="289">
        <v>0</v>
      </c>
      <c r="T64" s="289">
        <v>0</v>
      </c>
      <c r="U64" s="289">
        <v>74479.3</v>
      </c>
      <c r="V64" s="289">
        <v>6180248</v>
      </c>
      <c r="W64" s="289">
        <v>9582.7999999999993</v>
      </c>
      <c r="X64" s="289">
        <v>0</v>
      </c>
      <c r="Y64" s="289">
        <v>0</v>
      </c>
      <c r="Z64" s="289">
        <v>7524.89</v>
      </c>
      <c r="AA64" s="289">
        <v>272817</v>
      </c>
      <c r="AB64" s="289">
        <v>0</v>
      </c>
      <c r="AC64" s="289">
        <v>0</v>
      </c>
      <c r="AD64" s="289">
        <v>60458.42</v>
      </c>
      <c r="AE64" s="289">
        <v>44556</v>
      </c>
      <c r="AF64" s="289">
        <v>0</v>
      </c>
      <c r="AG64" s="289">
        <v>0</v>
      </c>
      <c r="AH64" s="289">
        <v>20727.53</v>
      </c>
      <c r="AI64" s="289">
        <v>218.04</v>
      </c>
      <c r="AJ64" s="289">
        <v>0</v>
      </c>
      <c r="AK64" s="289">
        <v>0</v>
      </c>
      <c r="AL64" s="289">
        <v>0</v>
      </c>
      <c r="AM64" s="289">
        <v>10877.97</v>
      </c>
      <c r="AN64" s="289">
        <v>51050.15</v>
      </c>
      <c r="AO64" s="289">
        <v>0</v>
      </c>
      <c r="AP64" s="289">
        <v>6693.23</v>
      </c>
      <c r="AQ64" s="289">
        <v>1682854.55</v>
      </c>
      <c r="AR64" s="289">
        <v>2819959.44</v>
      </c>
      <c r="AS64" s="289">
        <v>359565.97</v>
      </c>
      <c r="AT64" s="289">
        <v>250407.44</v>
      </c>
      <c r="AU64" s="289">
        <v>231819.06</v>
      </c>
      <c r="AV64" s="289">
        <v>478.83</v>
      </c>
      <c r="AW64" s="289">
        <v>205487.55</v>
      </c>
      <c r="AX64" s="289">
        <v>242669.53</v>
      </c>
      <c r="AY64" s="289">
        <v>275672.75</v>
      </c>
      <c r="AZ64" s="289">
        <v>551039.97</v>
      </c>
      <c r="BA64" s="289">
        <v>2032661.68</v>
      </c>
      <c r="BB64" s="289">
        <v>373434.64</v>
      </c>
      <c r="BC64" s="289">
        <v>117309</v>
      </c>
      <c r="BD64" s="289">
        <v>0</v>
      </c>
      <c r="BE64" s="289">
        <v>41718.089999999997</v>
      </c>
      <c r="BF64" s="289">
        <v>1026211.28</v>
      </c>
      <c r="BG64" s="289">
        <v>707720.06</v>
      </c>
      <c r="BH64" s="289">
        <v>2631.16</v>
      </c>
      <c r="BI64" s="289">
        <v>2247.44</v>
      </c>
      <c r="BJ64" s="289">
        <v>0</v>
      </c>
      <c r="BK64" s="289">
        <v>0</v>
      </c>
      <c r="BL64" s="289">
        <v>0</v>
      </c>
      <c r="BM64" s="289">
        <v>0</v>
      </c>
      <c r="BN64" s="289">
        <v>0</v>
      </c>
      <c r="BO64" s="289">
        <v>0</v>
      </c>
      <c r="BP64" s="289">
        <v>550000</v>
      </c>
      <c r="BQ64" s="289">
        <v>3027430.09</v>
      </c>
      <c r="BR64" s="289">
        <v>3066630.91</v>
      </c>
      <c r="BS64" s="289">
        <v>3029677.53</v>
      </c>
      <c r="BT64" s="289">
        <v>3616630.91</v>
      </c>
      <c r="BU64" s="289">
        <v>0</v>
      </c>
      <c r="BV64" s="289">
        <v>0</v>
      </c>
      <c r="BW64" s="289">
        <v>723270</v>
      </c>
      <c r="BX64" s="289">
        <v>0</v>
      </c>
      <c r="BY64" s="289">
        <v>0</v>
      </c>
      <c r="BZ64" s="289">
        <v>0</v>
      </c>
      <c r="CA64" s="289">
        <v>0</v>
      </c>
      <c r="CB64" s="289">
        <v>0</v>
      </c>
      <c r="CC64" s="289">
        <v>8700.3700000000008</v>
      </c>
      <c r="CD64" s="289">
        <v>0</v>
      </c>
      <c r="CE64" s="289">
        <v>0</v>
      </c>
      <c r="CF64" s="289">
        <v>0</v>
      </c>
      <c r="CG64" s="289">
        <v>0</v>
      </c>
      <c r="CH64" s="289">
        <v>2335.21</v>
      </c>
      <c r="CI64" s="289">
        <v>0</v>
      </c>
      <c r="CJ64" s="289">
        <v>0</v>
      </c>
      <c r="CK64" s="289">
        <v>0</v>
      </c>
      <c r="CL64" s="289">
        <v>0</v>
      </c>
      <c r="CM64" s="289">
        <v>260658</v>
      </c>
      <c r="CN64" s="289">
        <v>0</v>
      </c>
      <c r="CO64" s="289">
        <v>0</v>
      </c>
      <c r="CP64" s="289">
        <v>0</v>
      </c>
      <c r="CQ64" s="289">
        <v>0</v>
      </c>
      <c r="CR64" s="289">
        <v>0</v>
      </c>
      <c r="CS64" s="289">
        <v>0</v>
      </c>
      <c r="CT64" s="289">
        <v>79008.5</v>
      </c>
      <c r="CU64" s="289">
        <v>0</v>
      </c>
      <c r="CV64" s="289">
        <v>0</v>
      </c>
      <c r="CW64" s="289">
        <v>0</v>
      </c>
      <c r="CX64" s="289">
        <v>14531.67</v>
      </c>
      <c r="CY64" s="289">
        <v>0</v>
      </c>
      <c r="CZ64" s="289">
        <v>0</v>
      </c>
      <c r="DA64" s="289">
        <v>0</v>
      </c>
      <c r="DB64" s="289">
        <v>0</v>
      </c>
      <c r="DC64" s="289">
        <v>0</v>
      </c>
      <c r="DD64" s="289">
        <v>0</v>
      </c>
      <c r="DE64" s="289">
        <v>0</v>
      </c>
      <c r="DF64" s="289">
        <v>0</v>
      </c>
      <c r="DG64" s="289">
        <v>0</v>
      </c>
      <c r="DH64" s="289">
        <v>0</v>
      </c>
      <c r="DI64" s="289">
        <v>788573.07</v>
      </c>
      <c r="DJ64" s="289">
        <v>0</v>
      </c>
      <c r="DK64" s="289">
        <v>0</v>
      </c>
      <c r="DL64" s="289">
        <v>106266.31</v>
      </c>
      <c r="DM64" s="289">
        <v>135172.82999999999</v>
      </c>
      <c r="DN64" s="289">
        <v>0</v>
      </c>
      <c r="DO64" s="289">
        <v>0</v>
      </c>
      <c r="DP64" s="289">
        <v>2379</v>
      </c>
      <c r="DQ64" s="289">
        <v>0</v>
      </c>
      <c r="DR64" s="289">
        <v>0</v>
      </c>
      <c r="DS64" s="289">
        <v>0</v>
      </c>
      <c r="DT64" s="289">
        <v>7034.5</v>
      </c>
      <c r="DU64" s="289">
        <v>0</v>
      </c>
      <c r="DV64" s="289">
        <v>44645</v>
      </c>
      <c r="DW64" s="289">
        <v>4433.04</v>
      </c>
      <c r="DX64" s="289">
        <v>64044.63</v>
      </c>
      <c r="DY64" s="289">
        <v>89267.27</v>
      </c>
      <c r="DZ64" s="289">
        <v>39853.68</v>
      </c>
      <c r="EA64" s="289">
        <v>14631.04</v>
      </c>
      <c r="EB64" s="289">
        <v>0</v>
      </c>
      <c r="EC64" s="289">
        <v>0</v>
      </c>
      <c r="ED64" s="289">
        <v>116218.41</v>
      </c>
      <c r="EE64" s="289">
        <v>99969.49</v>
      </c>
      <c r="EF64" s="289">
        <v>1660878.86</v>
      </c>
      <c r="EG64" s="289">
        <v>1677127.78</v>
      </c>
      <c r="EH64" s="289">
        <v>0</v>
      </c>
      <c r="EI64" s="289">
        <v>0</v>
      </c>
      <c r="EJ64" s="289">
        <v>0</v>
      </c>
      <c r="EK64" s="289">
        <v>0</v>
      </c>
      <c r="EL64" s="289">
        <v>0</v>
      </c>
      <c r="EM64" s="289">
        <v>5925000</v>
      </c>
      <c r="EN64" s="289">
        <v>5000</v>
      </c>
      <c r="EO64" s="289">
        <v>5026.29</v>
      </c>
      <c r="EP64" s="289">
        <v>26.29</v>
      </c>
      <c r="EQ64" s="289">
        <v>0</v>
      </c>
      <c r="ER64" s="289">
        <v>0</v>
      </c>
      <c r="ES64" s="289">
        <v>0</v>
      </c>
      <c r="ET64" s="289">
        <v>0</v>
      </c>
      <c r="EU64" s="289">
        <v>75173.710000000006</v>
      </c>
      <c r="EV64" s="289">
        <v>65523.28</v>
      </c>
      <c r="EW64" s="289">
        <v>358775.14</v>
      </c>
      <c r="EX64" s="289">
        <v>368425.57</v>
      </c>
      <c r="EY64" s="289">
        <v>0</v>
      </c>
      <c r="EZ64" s="289">
        <v>131355.24</v>
      </c>
      <c r="FA64" s="289">
        <v>198827.47</v>
      </c>
      <c r="FB64" s="289">
        <v>140431.57999999999</v>
      </c>
      <c r="FC64" s="289">
        <v>0</v>
      </c>
      <c r="FD64" s="289">
        <v>72959.350000000006</v>
      </c>
      <c r="FE64" s="289">
        <v>0</v>
      </c>
      <c r="FF64" s="289">
        <v>0</v>
      </c>
      <c r="FG64" s="289">
        <v>0</v>
      </c>
      <c r="FH64" s="289">
        <v>0</v>
      </c>
      <c r="FI64" s="289">
        <v>0</v>
      </c>
      <c r="FJ64" s="289">
        <v>0</v>
      </c>
      <c r="FK64" s="289">
        <v>0</v>
      </c>
    </row>
    <row r="65" spans="1:167" x14ac:dyDescent="0.15">
      <c r="A65" s="287">
        <v>1071</v>
      </c>
      <c r="B65" s="287" t="s">
        <v>516</v>
      </c>
      <c r="C65" s="289">
        <v>0</v>
      </c>
      <c r="D65" s="289">
        <v>5981443.71</v>
      </c>
      <c r="E65" s="289">
        <v>0</v>
      </c>
      <c r="F65" s="289">
        <v>9087.0400000000009</v>
      </c>
      <c r="G65" s="289">
        <v>9081.7999999999993</v>
      </c>
      <c r="H65" s="289">
        <v>20022.79</v>
      </c>
      <c r="I65" s="289">
        <v>21942.75</v>
      </c>
      <c r="J65" s="289">
        <v>0</v>
      </c>
      <c r="K65" s="289">
        <v>459387</v>
      </c>
      <c r="L65" s="289">
        <v>0</v>
      </c>
      <c r="M65" s="289">
        <v>0</v>
      </c>
      <c r="N65" s="289">
        <v>0</v>
      </c>
      <c r="O65" s="289">
        <v>0</v>
      </c>
      <c r="P65" s="289">
        <v>21665.86</v>
      </c>
      <c r="Q65" s="289">
        <v>0</v>
      </c>
      <c r="R65" s="289">
        <v>0</v>
      </c>
      <c r="S65" s="289">
        <v>0</v>
      </c>
      <c r="T65" s="289">
        <v>0</v>
      </c>
      <c r="U65" s="289">
        <v>105321.07</v>
      </c>
      <c r="V65" s="289">
        <v>2235808</v>
      </c>
      <c r="W65" s="289">
        <v>7674.75</v>
      </c>
      <c r="X65" s="289">
        <v>0</v>
      </c>
      <c r="Y65" s="289">
        <v>232750.98</v>
      </c>
      <c r="Z65" s="289">
        <v>94699.12</v>
      </c>
      <c r="AA65" s="289">
        <v>486667.39</v>
      </c>
      <c r="AB65" s="289">
        <v>0</v>
      </c>
      <c r="AC65" s="289">
        <v>0</v>
      </c>
      <c r="AD65" s="289">
        <v>225267.16</v>
      </c>
      <c r="AE65" s="289">
        <v>188214.54</v>
      </c>
      <c r="AF65" s="289">
        <v>0</v>
      </c>
      <c r="AG65" s="289">
        <v>0</v>
      </c>
      <c r="AH65" s="289">
        <v>212854.17</v>
      </c>
      <c r="AI65" s="289">
        <v>0</v>
      </c>
      <c r="AJ65" s="289">
        <v>0</v>
      </c>
      <c r="AK65" s="289">
        <v>5883</v>
      </c>
      <c r="AL65" s="289">
        <v>0</v>
      </c>
      <c r="AM65" s="289">
        <v>0</v>
      </c>
      <c r="AN65" s="289">
        <v>34975.83</v>
      </c>
      <c r="AO65" s="289">
        <v>0</v>
      </c>
      <c r="AP65" s="289">
        <v>0</v>
      </c>
      <c r="AQ65" s="289">
        <v>1547019.8</v>
      </c>
      <c r="AR65" s="289">
        <v>2272706.7400000002</v>
      </c>
      <c r="AS65" s="289">
        <v>233828.34</v>
      </c>
      <c r="AT65" s="289">
        <v>173607</v>
      </c>
      <c r="AU65" s="289">
        <v>160598.28</v>
      </c>
      <c r="AV65" s="289">
        <v>5530.4</v>
      </c>
      <c r="AW65" s="289">
        <v>212634.97</v>
      </c>
      <c r="AX65" s="289">
        <v>336612.83</v>
      </c>
      <c r="AY65" s="289">
        <v>334198.19</v>
      </c>
      <c r="AZ65" s="289">
        <v>571014.59</v>
      </c>
      <c r="BA65" s="289">
        <v>2002915.12</v>
      </c>
      <c r="BB65" s="289">
        <v>301317.3</v>
      </c>
      <c r="BC65" s="289">
        <v>139802.98000000001</v>
      </c>
      <c r="BD65" s="289">
        <v>14731.26</v>
      </c>
      <c r="BE65" s="289">
        <v>176360.55</v>
      </c>
      <c r="BF65" s="289">
        <v>786661.09</v>
      </c>
      <c r="BG65" s="289">
        <v>605663.54</v>
      </c>
      <c r="BH65" s="289">
        <v>0</v>
      </c>
      <c r="BI65" s="289">
        <v>0</v>
      </c>
      <c r="BJ65" s="289">
        <v>0</v>
      </c>
      <c r="BK65" s="289">
        <v>0</v>
      </c>
      <c r="BL65" s="289">
        <v>0</v>
      </c>
      <c r="BM65" s="289">
        <v>0</v>
      </c>
      <c r="BN65" s="289">
        <v>0</v>
      </c>
      <c r="BO65" s="289">
        <v>0</v>
      </c>
      <c r="BP65" s="289">
        <v>0</v>
      </c>
      <c r="BQ65" s="289">
        <v>6825130.1699999999</v>
      </c>
      <c r="BR65" s="289">
        <v>7302674.1500000004</v>
      </c>
      <c r="BS65" s="289">
        <v>6825130.1699999999</v>
      </c>
      <c r="BT65" s="289">
        <v>7302674.1500000004</v>
      </c>
      <c r="BU65" s="289">
        <v>0</v>
      </c>
      <c r="BV65" s="289">
        <v>0</v>
      </c>
      <c r="BW65" s="289">
        <v>786661.09</v>
      </c>
      <c r="BX65" s="289">
        <v>0</v>
      </c>
      <c r="BY65" s="289">
        <v>0</v>
      </c>
      <c r="BZ65" s="289">
        <v>0</v>
      </c>
      <c r="CA65" s="289">
        <v>0</v>
      </c>
      <c r="CB65" s="289">
        <v>0</v>
      </c>
      <c r="CC65" s="289">
        <v>0</v>
      </c>
      <c r="CD65" s="289">
        <v>0</v>
      </c>
      <c r="CE65" s="289">
        <v>0</v>
      </c>
      <c r="CF65" s="289">
        <v>0</v>
      </c>
      <c r="CG65" s="289">
        <v>0</v>
      </c>
      <c r="CH65" s="289">
        <v>1831</v>
      </c>
      <c r="CI65" s="289">
        <v>0</v>
      </c>
      <c r="CJ65" s="289">
        <v>0</v>
      </c>
      <c r="CK65" s="289">
        <v>0</v>
      </c>
      <c r="CL65" s="289">
        <v>0</v>
      </c>
      <c r="CM65" s="289">
        <v>253745</v>
      </c>
      <c r="CN65" s="289">
        <v>0</v>
      </c>
      <c r="CO65" s="289">
        <v>0</v>
      </c>
      <c r="CP65" s="289">
        <v>0</v>
      </c>
      <c r="CQ65" s="289">
        <v>0</v>
      </c>
      <c r="CR65" s="289">
        <v>0</v>
      </c>
      <c r="CS65" s="289">
        <v>0</v>
      </c>
      <c r="CT65" s="289">
        <v>195570.51</v>
      </c>
      <c r="CU65" s="289">
        <v>0</v>
      </c>
      <c r="CV65" s="289">
        <v>0</v>
      </c>
      <c r="CW65" s="289">
        <v>0</v>
      </c>
      <c r="CX65" s="289">
        <v>42818.239999999998</v>
      </c>
      <c r="CY65" s="289">
        <v>0</v>
      </c>
      <c r="CZ65" s="289">
        <v>0</v>
      </c>
      <c r="DA65" s="289">
        <v>0</v>
      </c>
      <c r="DB65" s="289">
        <v>0</v>
      </c>
      <c r="DC65" s="289">
        <v>0</v>
      </c>
      <c r="DD65" s="289">
        <v>0</v>
      </c>
      <c r="DE65" s="289">
        <v>0</v>
      </c>
      <c r="DF65" s="289">
        <v>0</v>
      </c>
      <c r="DG65" s="289">
        <v>0</v>
      </c>
      <c r="DH65" s="289">
        <v>0</v>
      </c>
      <c r="DI65" s="289">
        <v>1038139.91</v>
      </c>
      <c r="DJ65" s="289">
        <v>0</v>
      </c>
      <c r="DK65" s="289">
        <v>0</v>
      </c>
      <c r="DL65" s="289">
        <v>87979.87</v>
      </c>
      <c r="DM65" s="289">
        <v>116199.22</v>
      </c>
      <c r="DN65" s="289">
        <v>0</v>
      </c>
      <c r="DO65" s="289">
        <v>0</v>
      </c>
      <c r="DP65" s="289">
        <v>24440.84</v>
      </c>
      <c r="DQ65" s="289">
        <v>0</v>
      </c>
      <c r="DR65" s="289">
        <v>0</v>
      </c>
      <c r="DS65" s="289">
        <v>0</v>
      </c>
      <c r="DT65" s="289">
        <v>0</v>
      </c>
      <c r="DU65" s="289">
        <v>0</v>
      </c>
      <c r="DV65" s="289">
        <v>13866</v>
      </c>
      <c r="DW65" s="289">
        <v>0</v>
      </c>
      <c r="DX65" s="289">
        <v>28886.12</v>
      </c>
      <c r="DY65" s="289">
        <v>33073.449999999997</v>
      </c>
      <c r="DZ65" s="289">
        <v>11401.09</v>
      </c>
      <c r="EA65" s="289">
        <v>2870.54</v>
      </c>
      <c r="EB65" s="289">
        <v>4343.22</v>
      </c>
      <c r="EC65" s="289">
        <v>0</v>
      </c>
      <c r="ED65" s="289">
        <v>28459.87</v>
      </c>
      <c r="EE65" s="289">
        <v>24944.47</v>
      </c>
      <c r="EF65" s="289">
        <v>180859.6</v>
      </c>
      <c r="EG65" s="289">
        <v>0</v>
      </c>
      <c r="EH65" s="289">
        <v>0</v>
      </c>
      <c r="EI65" s="289">
        <v>0</v>
      </c>
      <c r="EJ65" s="289">
        <v>0</v>
      </c>
      <c r="EK65" s="289">
        <v>184375</v>
      </c>
      <c r="EL65" s="289">
        <v>0</v>
      </c>
      <c r="EM65" s="289">
        <v>550632.97</v>
      </c>
      <c r="EN65" s="289">
        <v>205695.78</v>
      </c>
      <c r="EO65" s="289">
        <v>216107.37</v>
      </c>
      <c r="EP65" s="289">
        <v>10411.59</v>
      </c>
      <c r="EQ65" s="289">
        <v>0</v>
      </c>
      <c r="ER65" s="289">
        <v>0</v>
      </c>
      <c r="ES65" s="289">
        <v>0</v>
      </c>
      <c r="ET65" s="289">
        <v>0</v>
      </c>
      <c r="EU65" s="289">
        <v>32774.67</v>
      </c>
      <c r="EV65" s="289">
        <v>40070.49</v>
      </c>
      <c r="EW65" s="289">
        <v>422227.24</v>
      </c>
      <c r="EX65" s="289">
        <v>414931.42</v>
      </c>
      <c r="EY65" s="289">
        <v>0</v>
      </c>
      <c r="EZ65" s="289">
        <v>29670.99</v>
      </c>
      <c r="FA65" s="289">
        <v>38606.39</v>
      </c>
      <c r="FB65" s="289">
        <v>49068.1</v>
      </c>
      <c r="FC65" s="289">
        <v>0</v>
      </c>
      <c r="FD65" s="289">
        <v>40132.699999999997</v>
      </c>
      <c r="FE65" s="289">
        <v>0</v>
      </c>
      <c r="FF65" s="289">
        <v>0</v>
      </c>
      <c r="FG65" s="289">
        <v>0</v>
      </c>
      <c r="FH65" s="289">
        <v>0</v>
      </c>
      <c r="FI65" s="289">
        <v>0</v>
      </c>
      <c r="FJ65" s="289">
        <v>0</v>
      </c>
      <c r="FK65" s="289">
        <v>0</v>
      </c>
    </row>
    <row r="66" spans="1:167" x14ac:dyDescent="0.15">
      <c r="A66" s="287">
        <v>1080</v>
      </c>
      <c r="B66" s="287" t="s">
        <v>517</v>
      </c>
      <c r="C66" s="289">
        <v>0</v>
      </c>
      <c r="D66" s="289">
        <v>8658620.1400000006</v>
      </c>
      <c r="E66" s="289">
        <v>0</v>
      </c>
      <c r="F66" s="289">
        <v>3863.05</v>
      </c>
      <c r="G66" s="289">
        <v>0</v>
      </c>
      <c r="H66" s="289">
        <v>26386.7</v>
      </c>
      <c r="I66" s="289">
        <v>28326.89</v>
      </c>
      <c r="J66" s="289">
        <v>0</v>
      </c>
      <c r="K66" s="289">
        <v>530575.91</v>
      </c>
      <c r="L66" s="289">
        <v>0</v>
      </c>
      <c r="M66" s="289">
        <v>0</v>
      </c>
      <c r="N66" s="289">
        <v>0</v>
      </c>
      <c r="O66" s="289">
        <v>0</v>
      </c>
      <c r="P66" s="289">
        <v>1623.29</v>
      </c>
      <c r="Q66" s="289">
        <v>0</v>
      </c>
      <c r="R66" s="289">
        <v>6810.89</v>
      </c>
      <c r="S66" s="289">
        <v>0</v>
      </c>
      <c r="T66" s="289">
        <v>0</v>
      </c>
      <c r="U66" s="289">
        <v>107929.76</v>
      </c>
      <c r="V66" s="289">
        <v>2966782</v>
      </c>
      <c r="W66" s="289">
        <v>15391.59</v>
      </c>
      <c r="X66" s="289">
        <v>0</v>
      </c>
      <c r="Y66" s="289">
        <v>290938.71999999997</v>
      </c>
      <c r="Z66" s="289">
        <v>0</v>
      </c>
      <c r="AA66" s="289">
        <v>430901.66</v>
      </c>
      <c r="AB66" s="289">
        <v>0</v>
      </c>
      <c r="AC66" s="289">
        <v>0</v>
      </c>
      <c r="AD66" s="289">
        <v>127996.37</v>
      </c>
      <c r="AE66" s="289">
        <v>320502.65999999997</v>
      </c>
      <c r="AF66" s="289">
        <v>0</v>
      </c>
      <c r="AG66" s="289">
        <v>0</v>
      </c>
      <c r="AH66" s="289">
        <v>27142.84</v>
      </c>
      <c r="AI66" s="289">
        <v>0</v>
      </c>
      <c r="AJ66" s="289">
        <v>0</v>
      </c>
      <c r="AK66" s="289">
        <v>10</v>
      </c>
      <c r="AL66" s="289">
        <v>0</v>
      </c>
      <c r="AM66" s="289">
        <v>134563.35</v>
      </c>
      <c r="AN66" s="289">
        <v>107177.78</v>
      </c>
      <c r="AO66" s="289">
        <v>104</v>
      </c>
      <c r="AP66" s="289">
        <v>47934.85</v>
      </c>
      <c r="AQ66" s="289">
        <v>2094621.93</v>
      </c>
      <c r="AR66" s="289">
        <v>3032695.59</v>
      </c>
      <c r="AS66" s="289">
        <v>354759.67999999999</v>
      </c>
      <c r="AT66" s="289">
        <v>286611.52</v>
      </c>
      <c r="AU66" s="289">
        <v>390926.45</v>
      </c>
      <c r="AV66" s="289">
        <v>58807.9</v>
      </c>
      <c r="AW66" s="289">
        <v>262629.44</v>
      </c>
      <c r="AX66" s="289">
        <v>361868.07</v>
      </c>
      <c r="AY66" s="289">
        <v>252554.46</v>
      </c>
      <c r="AZ66" s="289">
        <v>599082.02</v>
      </c>
      <c r="BA66" s="289">
        <v>3968812.79</v>
      </c>
      <c r="BB66" s="289">
        <v>429913.98</v>
      </c>
      <c r="BC66" s="289">
        <v>151605</v>
      </c>
      <c r="BD66" s="289">
        <v>0</v>
      </c>
      <c r="BE66" s="289">
        <v>209605.57</v>
      </c>
      <c r="BF66" s="289">
        <v>966032.12</v>
      </c>
      <c r="BG66" s="289">
        <v>1383476.5</v>
      </c>
      <c r="BH66" s="289">
        <v>46.17</v>
      </c>
      <c r="BI66" s="289">
        <v>0</v>
      </c>
      <c r="BJ66" s="289">
        <v>0</v>
      </c>
      <c r="BK66" s="289">
        <v>97569.15</v>
      </c>
      <c r="BL66" s="289">
        <v>220806.56</v>
      </c>
      <c r="BM66" s="289">
        <v>0</v>
      </c>
      <c r="BN66" s="289">
        <v>0</v>
      </c>
      <c r="BO66" s="289">
        <v>0</v>
      </c>
      <c r="BP66" s="289">
        <v>0</v>
      </c>
      <c r="BQ66" s="289">
        <v>10735117.630000001</v>
      </c>
      <c r="BR66" s="289">
        <v>9641413.4800000004</v>
      </c>
      <c r="BS66" s="289">
        <v>10832686.779999999</v>
      </c>
      <c r="BT66" s="289">
        <v>9862220.0399999991</v>
      </c>
      <c r="BU66" s="289">
        <v>0</v>
      </c>
      <c r="BV66" s="289">
        <v>0</v>
      </c>
      <c r="BW66" s="289">
        <v>966032.12</v>
      </c>
      <c r="BX66" s="289">
        <v>0</v>
      </c>
      <c r="BY66" s="289">
        <v>0</v>
      </c>
      <c r="BZ66" s="289">
        <v>0</v>
      </c>
      <c r="CA66" s="289">
        <v>0</v>
      </c>
      <c r="CB66" s="289">
        <v>0</v>
      </c>
      <c r="CC66" s="289">
        <v>0</v>
      </c>
      <c r="CD66" s="289">
        <v>0</v>
      </c>
      <c r="CE66" s="289">
        <v>0</v>
      </c>
      <c r="CF66" s="289">
        <v>0</v>
      </c>
      <c r="CG66" s="289">
        <v>0</v>
      </c>
      <c r="CH66" s="289">
        <v>2908</v>
      </c>
      <c r="CI66" s="289">
        <v>0</v>
      </c>
      <c r="CJ66" s="289">
        <v>0</v>
      </c>
      <c r="CK66" s="289">
        <v>0</v>
      </c>
      <c r="CL66" s="289">
        <v>0</v>
      </c>
      <c r="CM66" s="289">
        <v>358043</v>
      </c>
      <c r="CN66" s="289">
        <v>0</v>
      </c>
      <c r="CO66" s="289">
        <v>0</v>
      </c>
      <c r="CP66" s="289">
        <v>0</v>
      </c>
      <c r="CQ66" s="289">
        <v>0</v>
      </c>
      <c r="CR66" s="289">
        <v>345.42</v>
      </c>
      <c r="CS66" s="289">
        <v>0</v>
      </c>
      <c r="CT66" s="289">
        <v>136265.12</v>
      </c>
      <c r="CU66" s="289">
        <v>0</v>
      </c>
      <c r="CV66" s="289">
        <v>0</v>
      </c>
      <c r="CW66" s="289">
        <v>0</v>
      </c>
      <c r="CX66" s="289">
        <v>15476.21</v>
      </c>
      <c r="CY66" s="289">
        <v>0</v>
      </c>
      <c r="CZ66" s="289">
        <v>0</v>
      </c>
      <c r="DA66" s="289">
        <v>0</v>
      </c>
      <c r="DB66" s="289">
        <v>0</v>
      </c>
      <c r="DC66" s="289">
        <v>0</v>
      </c>
      <c r="DD66" s="289">
        <v>0</v>
      </c>
      <c r="DE66" s="289">
        <v>0</v>
      </c>
      <c r="DF66" s="289">
        <v>0</v>
      </c>
      <c r="DG66" s="289">
        <v>3777.8</v>
      </c>
      <c r="DH66" s="289">
        <v>0</v>
      </c>
      <c r="DI66" s="289">
        <v>1166032.3899999999</v>
      </c>
      <c r="DJ66" s="289">
        <v>0</v>
      </c>
      <c r="DK66" s="289">
        <v>0</v>
      </c>
      <c r="DL66" s="289">
        <v>162193.41</v>
      </c>
      <c r="DM66" s="289">
        <v>75456.600000000006</v>
      </c>
      <c r="DN66" s="289">
        <v>0</v>
      </c>
      <c r="DO66" s="289">
        <v>0</v>
      </c>
      <c r="DP66" s="289">
        <v>66612.67</v>
      </c>
      <c r="DQ66" s="289">
        <v>0</v>
      </c>
      <c r="DR66" s="289">
        <v>0</v>
      </c>
      <c r="DS66" s="289">
        <v>0</v>
      </c>
      <c r="DT66" s="289">
        <v>0</v>
      </c>
      <c r="DU66" s="289">
        <v>0</v>
      </c>
      <c r="DV66" s="289">
        <v>4997</v>
      </c>
      <c r="DW66" s="289">
        <v>0</v>
      </c>
      <c r="DX66" s="289">
        <v>0</v>
      </c>
      <c r="DY66" s="289">
        <v>0</v>
      </c>
      <c r="DZ66" s="289">
        <v>0</v>
      </c>
      <c r="EA66" s="289">
        <v>0</v>
      </c>
      <c r="EB66" s="289">
        <v>0</v>
      </c>
      <c r="EC66" s="289">
        <v>0</v>
      </c>
      <c r="ED66" s="289">
        <v>70974.820000000007</v>
      </c>
      <c r="EE66" s="289">
        <v>57826.99</v>
      </c>
      <c r="EF66" s="289">
        <v>1080351.28</v>
      </c>
      <c r="EG66" s="289">
        <v>1011819.11</v>
      </c>
      <c r="EH66" s="289">
        <v>0</v>
      </c>
      <c r="EI66" s="289">
        <v>0</v>
      </c>
      <c r="EJ66" s="289">
        <v>0</v>
      </c>
      <c r="EK66" s="289">
        <v>81680</v>
      </c>
      <c r="EL66" s="289">
        <v>0</v>
      </c>
      <c r="EM66" s="289">
        <v>2551225.21</v>
      </c>
      <c r="EN66" s="289">
        <v>758980.45</v>
      </c>
      <c r="EO66" s="289">
        <v>0</v>
      </c>
      <c r="EP66" s="289">
        <v>0</v>
      </c>
      <c r="EQ66" s="289">
        <v>0</v>
      </c>
      <c r="ER66" s="289">
        <v>758980.45</v>
      </c>
      <c r="ES66" s="289">
        <v>0</v>
      </c>
      <c r="ET66" s="289">
        <v>0</v>
      </c>
      <c r="EU66" s="289">
        <v>153273.54</v>
      </c>
      <c r="EV66" s="289">
        <v>188064.36</v>
      </c>
      <c r="EW66" s="289">
        <v>480595.45</v>
      </c>
      <c r="EX66" s="289">
        <v>445804.63</v>
      </c>
      <c r="EY66" s="289">
        <v>0</v>
      </c>
      <c r="EZ66" s="289">
        <v>136281.04</v>
      </c>
      <c r="FA66" s="289">
        <v>101952.81</v>
      </c>
      <c r="FB66" s="289">
        <v>594553.71</v>
      </c>
      <c r="FC66" s="289">
        <v>70077</v>
      </c>
      <c r="FD66" s="289">
        <v>558804.93999999994</v>
      </c>
      <c r="FE66" s="289">
        <v>0</v>
      </c>
      <c r="FF66" s="289">
        <v>0</v>
      </c>
      <c r="FG66" s="289">
        <v>0</v>
      </c>
      <c r="FH66" s="289">
        <v>0</v>
      </c>
      <c r="FI66" s="289">
        <v>0</v>
      </c>
      <c r="FJ66" s="289">
        <v>0</v>
      </c>
      <c r="FK66" s="289">
        <v>0</v>
      </c>
    </row>
    <row r="67" spans="1:167" x14ac:dyDescent="0.15">
      <c r="A67" s="287">
        <v>1085</v>
      </c>
      <c r="B67" s="287" t="s">
        <v>518</v>
      </c>
      <c r="C67" s="289">
        <v>5770.56</v>
      </c>
      <c r="D67" s="289">
        <v>3096007.38</v>
      </c>
      <c r="E67" s="289">
        <v>0</v>
      </c>
      <c r="F67" s="289">
        <v>4149.12</v>
      </c>
      <c r="G67" s="289">
        <v>55582.5</v>
      </c>
      <c r="H67" s="289">
        <v>19188.98</v>
      </c>
      <c r="I67" s="289">
        <v>224305.84</v>
      </c>
      <c r="J67" s="289">
        <v>0</v>
      </c>
      <c r="K67" s="289">
        <v>720691.94</v>
      </c>
      <c r="L67" s="289">
        <v>0</v>
      </c>
      <c r="M67" s="289">
        <v>52489.55</v>
      </c>
      <c r="N67" s="289">
        <v>0</v>
      </c>
      <c r="O67" s="289">
        <v>0</v>
      </c>
      <c r="P67" s="289">
        <v>6618</v>
      </c>
      <c r="Q67" s="289">
        <v>0</v>
      </c>
      <c r="R67" s="289">
        <v>0</v>
      </c>
      <c r="S67" s="289">
        <v>0</v>
      </c>
      <c r="T67" s="289">
        <v>13801</v>
      </c>
      <c r="U67" s="289">
        <v>72981.19</v>
      </c>
      <c r="V67" s="289">
        <v>6877153</v>
      </c>
      <c r="W67" s="289">
        <v>13583.01</v>
      </c>
      <c r="X67" s="289">
        <v>0</v>
      </c>
      <c r="Y67" s="289">
        <v>0</v>
      </c>
      <c r="Z67" s="289">
        <v>30127.37</v>
      </c>
      <c r="AA67" s="289">
        <v>296548</v>
      </c>
      <c r="AB67" s="289">
        <v>0</v>
      </c>
      <c r="AC67" s="289">
        <v>0</v>
      </c>
      <c r="AD67" s="289">
        <v>37506</v>
      </c>
      <c r="AE67" s="289">
        <v>121535.03</v>
      </c>
      <c r="AF67" s="289">
        <v>0</v>
      </c>
      <c r="AG67" s="289">
        <v>0</v>
      </c>
      <c r="AH67" s="289">
        <v>6122.64</v>
      </c>
      <c r="AI67" s="289">
        <v>0</v>
      </c>
      <c r="AJ67" s="289">
        <v>0</v>
      </c>
      <c r="AK67" s="289">
        <v>0</v>
      </c>
      <c r="AL67" s="289">
        <v>0</v>
      </c>
      <c r="AM67" s="289">
        <v>16801.27</v>
      </c>
      <c r="AN67" s="289">
        <v>70229.100000000006</v>
      </c>
      <c r="AO67" s="289">
        <v>0</v>
      </c>
      <c r="AP67" s="289">
        <v>4926.04</v>
      </c>
      <c r="AQ67" s="289">
        <v>1749220.24</v>
      </c>
      <c r="AR67" s="289">
        <v>3214119.06</v>
      </c>
      <c r="AS67" s="289">
        <v>532218.19999999995</v>
      </c>
      <c r="AT67" s="289">
        <v>444512.39</v>
      </c>
      <c r="AU67" s="289">
        <v>181211.34</v>
      </c>
      <c r="AV67" s="289">
        <v>34351.129999999997</v>
      </c>
      <c r="AW67" s="289">
        <v>211480.22</v>
      </c>
      <c r="AX67" s="289">
        <v>1028910.24</v>
      </c>
      <c r="AY67" s="289">
        <v>342678.69</v>
      </c>
      <c r="AZ67" s="289">
        <v>667289.79</v>
      </c>
      <c r="BA67" s="289">
        <v>1807430.16</v>
      </c>
      <c r="BB67" s="289">
        <v>0</v>
      </c>
      <c r="BC67" s="289">
        <v>125073</v>
      </c>
      <c r="BD67" s="289">
        <v>0</v>
      </c>
      <c r="BE67" s="289">
        <v>6826.33</v>
      </c>
      <c r="BF67" s="289">
        <v>806975.58</v>
      </c>
      <c r="BG67" s="289">
        <v>434468.6</v>
      </c>
      <c r="BH67" s="289">
        <v>0</v>
      </c>
      <c r="BI67" s="289">
        <v>76294.97</v>
      </c>
      <c r="BJ67" s="289">
        <v>116262.29</v>
      </c>
      <c r="BK67" s="289">
        <v>0</v>
      </c>
      <c r="BL67" s="289">
        <v>0</v>
      </c>
      <c r="BM67" s="289">
        <v>0</v>
      </c>
      <c r="BN67" s="289">
        <v>0</v>
      </c>
      <c r="BO67" s="289">
        <v>55730.94</v>
      </c>
      <c r="BP67" s="289">
        <v>25093.34</v>
      </c>
      <c r="BQ67" s="289">
        <v>3220507.58</v>
      </c>
      <c r="BR67" s="289">
        <v>3370530.41</v>
      </c>
      <c r="BS67" s="289">
        <v>3352533.49</v>
      </c>
      <c r="BT67" s="289">
        <v>3511886.04</v>
      </c>
      <c r="BU67" s="289">
        <v>0</v>
      </c>
      <c r="BV67" s="289">
        <v>0</v>
      </c>
      <c r="BW67" s="289">
        <v>784093.8</v>
      </c>
      <c r="BX67" s="289">
        <v>0</v>
      </c>
      <c r="BY67" s="289">
        <v>0</v>
      </c>
      <c r="BZ67" s="289">
        <v>0</v>
      </c>
      <c r="CA67" s="289">
        <v>0</v>
      </c>
      <c r="CB67" s="289">
        <v>0</v>
      </c>
      <c r="CC67" s="289">
        <v>0</v>
      </c>
      <c r="CD67" s="289">
        <v>0</v>
      </c>
      <c r="CE67" s="289">
        <v>0</v>
      </c>
      <c r="CF67" s="289">
        <v>0</v>
      </c>
      <c r="CG67" s="289">
        <v>0</v>
      </c>
      <c r="CH67" s="289">
        <v>22799.59</v>
      </c>
      <c r="CI67" s="289">
        <v>0</v>
      </c>
      <c r="CJ67" s="289">
        <v>19308.89</v>
      </c>
      <c r="CK67" s="289">
        <v>0</v>
      </c>
      <c r="CL67" s="289">
        <v>0</v>
      </c>
      <c r="CM67" s="289">
        <v>218947</v>
      </c>
      <c r="CN67" s="289">
        <v>0</v>
      </c>
      <c r="CO67" s="289">
        <v>0</v>
      </c>
      <c r="CP67" s="289">
        <v>0</v>
      </c>
      <c r="CQ67" s="289">
        <v>0</v>
      </c>
      <c r="CR67" s="289">
        <v>345.42</v>
      </c>
      <c r="CS67" s="289">
        <v>0</v>
      </c>
      <c r="CT67" s="289">
        <v>249227.3</v>
      </c>
      <c r="CU67" s="289">
        <v>0</v>
      </c>
      <c r="CV67" s="289">
        <v>0</v>
      </c>
      <c r="CW67" s="289">
        <v>0</v>
      </c>
      <c r="CX67" s="289">
        <v>23883.16</v>
      </c>
      <c r="CY67" s="289">
        <v>0</v>
      </c>
      <c r="CZ67" s="289">
        <v>0</v>
      </c>
      <c r="DA67" s="289">
        <v>0</v>
      </c>
      <c r="DB67" s="289">
        <v>0</v>
      </c>
      <c r="DC67" s="289">
        <v>0</v>
      </c>
      <c r="DD67" s="289">
        <v>0</v>
      </c>
      <c r="DE67" s="289">
        <v>0</v>
      </c>
      <c r="DF67" s="289">
        <v>0</v>
      </c>
      <c r="DG67" s="289">
        <v>0</v>
      </c>
      <c r="DH67" s="289">
        <v>0</v>
      </c>
      <c r="DI67" s="289">
        <v>892663</v>
      </c>
      <c r="DJ67" s="289">
        <v>0</v>
      </c>
      <c r="DK67" s="289">
        <v>0</v>
      </c>
      <c r="DL67" s="289">
        <v>223888.59</v>
      </c>
      <c r="DM67" s="289">
        <v>17488.48</v>
      </c>
      <c r="DN67" s="289">
        <v>0</v>
      </c>
      <c r="DO67" s="289">
        <v>0</v>
      </c>
      <c r="DP67" s="289">
        <v>37446.81</v>
      </c>
      <c r="DQ67" s="289">
        <v>0</v>
      </c>
      <c r="DR67" s="289">
        <v>0</v>
      </c>
      <c r="DS67" s="289">
        <v>0</v>
      </c>
      <c r="DT67" s="289">
        <v>0</v>
      </c>
      <c r="DU67" s="289">
        <v>0</v>
      </c>
      <c r="DV67" s="289">
        <v>141347.72</v>
      </c>
      <c r="DW67" s="289">
        <v>0</v>
      </c>
      <c r="DX67" s="289">
        <v>0</v>
      </c>
      <c r="DY67" s="289">
        <v>0</v>
      </c>
      <c r="DZ67" s="289">
        <v>0</v>
      </c>
      <c r="EA67" s="289">
        <v>0</v>
      </c>
      <c r="EB67" s="289">
        <v>0</v>
      </c>
      <c r="EC67" s="289">
        <v>0</v>
      </c>
      <c r="ED67" s="289">
        <v>572056.71</v>
      </c>
      <c r="EE67" s="289">
        <v>504657.9</v>
      </c>
      <c r="EF67" s="289">
        <v>2290551.19</v>
      </c>
      <c r="EG67" s="289">
        <v>2357950</v>
      </c>
      <c r="EH67" s="289">
        <v>0</v>
      </c>
      <c r="EI67" s="289">
        <v>0</v>
      </c>
      <c r="EJ67" s="289">
        <v>0</v>
      </c>
      <c r="EK67" s="289">
        <v>0</v>
      </c>
      <c r="EL67" s="289">
        <v>0</v>
      </c>
      <c r="EM67" s="289">
        <v>15785000</v>
      </c>
      <c r="EN67" s="289">
        <v>884227.11</v>
      </c>
      <c r="EO67" s="289">
        <v>888708.12</v>
      </c>
      <c r="EP67" s="289">
        <v>200726.34</v>
      </c>
      <c r="EQ67" s="289">
        <v>0</v>
      </c>
      <c r="ER67" s="289">
        <v>196245.33</v>
      </c>
      <c r="ES67" s="289">
        <v>0</v>
      </c>
      <c r="ET67" s="289">
        <v>0</v>
      </c>
      <c r="EU67" s="289">
        <v>268247.82</v>
      </c>
      <c r="EV67" s="289">
        <v>311058.37</v>
      </c>
      <c r="EW67" s="289">
        <v>642329.64</v>
      </c>
      <c r="EX67" s="289">
        <v>599519.09</v>
      </c>
      <c r="EY67" s="289">
        <v>0</v>
      </c>
      <c r="EZ67" s="289">
        <v>50899.71</v>
      </c>
      <c r="FA67" s="289">
        <v>52059.65</v>
      </c>
      <c r="FB67" s="289">
        <v>125868</v>
      </c>
      <c r="FC67" s="289">
        <v>4958.16</v>
      </c>
      <c r="FD67" s="289">
        <v>119749.9</v>
      </c>
      <c r="FE67" s="289">
        <v>0</v>
      </c>
      <c r="FF67" s="289">
        <v>0</v>
      </c>
      <c r="FG67" s="289">
        <v>0</v>
      </c>
      <c r="FH67" s="289">
        <v>46496.959999999999</v>
      </c>
      <c r="FI67" s="289">
        <v>25346.19</v>
      </c>
      <c r="FJ67" s="289">
        <v>21150.77</v>
      </c>
      <c r="FK67" s="289">
        <v>0</v>
      </c>
    </row>
    <row r="68" spans="1:167" x14ac:dyDescent="0.15">
      <c r="A68" s="287">
        <v>1092</v>
      </c>
      <c r="B68" s="287" t="s">
        <v>519</v>
      </c>
      <c r="C68" s="289">
        <v>0</v>
      </c>
      <c r="D68" s="289">
        <v>22609426.059999999</v>
      </c>
      <c r="E68" s="289">
        <v>0</v>
      </c>
      <c r="F68" s="289">
        <v>131306.1</v>
      </c>
      <c r="G68" s="289">
        <v>50817.01</v>
      </c>
      <c r="H68" s="289">
        <v>7576.82</v>
      </c>
      <c r="I68" s="289">
        <v>103325.1</v>
      </c>
      <c r="J68" s="289">
        <v>0</v>
      </c>
      <c r="K68" s="289">
        <v>989661.5</v>
      </c>
      <c r="L68" s="289">
        <v>0</v>
      </c>
      <c r="M68" s="289">
        <v>6922.7</v>
      </c>
      <c r="N68" s="289">
        <v>0</v>
      </c>
      <c r="O68" s="289">
        <v>0</v>
      </c>
      <c r="P68" s="289">
        <v>46820.44</v>
      </c>
      <c r="Q68" s="289">
        <v>0</v>
      </c>
      <c r="R68" s="289">
        <v>0</v>
      </c>
      <c r="S68" s="289">
        <v>0</v>
      </c>
      <c r="T68" s="289">
        <v>0</v>
      </c>
      <c r="U68" s="289">
        <v>429932.04</v>
      </c>
      <c r="V68" s="289">
        <v>28791333</v>
      </c>
      <c r="W68" s="289">
        <v>80183.87</v>
      </c>
      <c r="X68" s="289">
        <v>0</v>
      </c>
      <c r="Y68" s="289">
        <v>0</v>
      </c>
      <c r="Z68" s="289">
        <v>39731.550000000003</v>
      </c>
      <c r="AA68" s="289">
        <v>1499594</v>
      </c>
      <c r="AB68" s="289">
        <v>0</v>
      </c>
      <c r="AC68" s="289">
        <v>0</v>
      </c>
      <c r="AD68" s="289">
        <v>261155.96</v>
      </c>
      <c r="AE68" s="289">
        <v>709031.6</v>
      </c>
      <c r="AF68" s="289">
        <v>0</v>
      </c>
      <c r="AG68" s="289">
        <v>0</v>
      </c>
      <c r="AH68" s="289">
        <v>140413.41</v>
      </c>
      <c r="AI68" s="289">
        <v>0</v>
      </c>
      <c r="AJ68" s="289">
        <v>0</v>
      </c>
      <c r="AK68" s="289">
        <v>2376.7399999999998</v>
      </c>
      <c r="AL68" s="289">
        <v>0</v>
      </c>
      <c r="AM68" s="289">
        <v>47157.25</v>
      </c>
      <c r="AN68" s="289">
        <v>96035.32</v>
      </c>
      <c r="AO68" s="289">
        <v>0</v>
      </c>
      <c r="AP68" s="289">
        <v>15348.38</v>
      </c>
      <c r="AQ68" s="289">
        <v>14337815.99</v>
      </c>
      <c r="AR68" s="289">
        <v>9208597.9299999997</v>
      </c>
      <c r="AS68" s="289">
        <v>1842346.36</v>
      </c>
      <c r="AT68" s="289">
        <v>1596761.66</v>
      </c>
      <c r="AU68" s="289">
        <v>771194.14</v>
      </c>
      <c r="AV68" s="289">
        <v>1025523</v>
      </c>
      <c r="AW68" s="289">
        <v>1785332.02</v>
      </c>
      <c r="AX68" s="289">
        <v>2024168.54</v>
      </c>
      <c r="AY68" s="289">
        <v>1902264.99</v>
      </c>
      <c r="AZ68" s="289">
        <v>2757693.33</v>
      </c>
      <c r="BA68" s="289">
        <v>9605120.7200000007</v>
      </c>
      <c r="BB68" s="289">
        <v>1347593.13</v>
      </c>
      <c r="BC68" s="289">
        <v>519581.23</v>
      </c>
      <c r="BD68" s="289">
        <v>276451.76</v>
      </c>
      <c r="BE68" s="289">
        <v>27652.18</v>
      </c>
      <c r="BF68" s="289">
        <v>4764123.99</v>
      </c>
      <c r="BG68" s="289">
        <v>2196880.2400000002</v>
      </c>
      <c r="BH68" s="289">
        <v>890.61</v>
      </c>
      <c r="BI68" s="289">
        <v>0</v>
      </c>
      <c r="BJ68" s="289">
        <v>0</v>
      </c>
      <c r="BK68" s="289">
        <v>0</v>
      </c>
      <c r="BL68" s="289">
        <v>0</v>
      </c>
      <c r="BM68" s="289">
        <v>0</v>
      </c>
      <c r="BN68" s="289">
        <v>0</v>
      </c>
      <c r="BO68" s="289">
        <v>0</v>
      </c>
      <c r="BP68" s="289">
        <v>0</v>
      </c>
      <c r="BQ68" s="289">
        <v>6013490.8799999999</v>
      </c>
      <c r="BR68" s="289">
        <v>6081647.9100000001</v>
      </c>
      <c r="BS68" s="289">
        <v>6013490.8799999999</v>
      </c>
      <c r="BT68" s="289">
        <v>6081647.9100000001</v>
      </c>
      <c r="BU68" s="289">
        <v>0</v>
      </c>
      <c r="BV68" s="289">
        <v>0</v>
      </c>
      <c r="BW68" s="289">
        <v>4764123.99</v>
      </c>
      <c r="BX68" s="289">
        <v>0</v>
      </c>
      <c r="BY68" s="289">
        <v>0</v>
      </c>
      <c r="BZ68" s="289">
        <v>0</v>
      </c>
      <c r="CA68" s="289">
        <v>0</v>
      </c>
      <c r="CB68" s="289">
        <v>4913.83</v>
      </c>
      <c r="CC68" s="289">
        <v>0</v>
      </c>
      <c r="CD68" s="289">
        <v>0</v>
      </c>
      <c r="CE68" s="289">
        <v>1182.5</v>
      </c>
      <c r="CF68" s="289">
        <v>0</v>
      </c>
      <c r="CG68" s="289">
        <v>0</v>
      </c>
      <c r="CH68" s="289">
        <v>22460</v>
      </c>
      <c r="CI68" s="289">
        <v>0</v>
      </c>
      <c r="CJ68" s="289">
        <v>0</v>
      </c>
      <c r="CK68" s="289">
        <v>0</v>
      </c>
      <c r="CL68" s="289">
        <v>0</v>
      </c>
      <c r="CM68" s="289">
        <v>1757045</v>
      </c>
      <c r="CN68" s="289">
        <v>0</v>
      </c>
      <c r="CO68" s="289">
        <v>0</v>
      </c>
      <c r="CP68" s="289">
        <v>0</v>
      </c>
      <c r="CQ68" s="289">
        <v>0</v>
      </c>
      <c r="CR68" s="289">
        <v>1036.26</v>
      </c>
      <c r="CS68" s="289">
        <v>0</v>
      </c>
      <c r="CT68" s="289">
        <v>498281.1</v>
      </c>
      <c r="CU68" s="289">
        <v>0</v>
      </c>
      <c r="CV68" s="289">
        <v>0</v>
      </c>
      <c r="CW68" s="289">
        <v>0</v>
      </c>
      <c r="CX68" s="289">
        <v>362661.64</v>
      </c>
      <c r="CY68" s="289">
        <v>0</v>
      </c>
      <c r="CZ68" s="289">
        <v>0</v>
      </c>
      <c r="DA68" s="289">
        <v>0</v>
      </c>
      <c r="DB68" s="289">
        <v>0</v>
      </c>
      <c r="DC68" s="289">
        <v>0</v>
      </c>
      <c r="DD68" s="289">
        <v>0</v>
      </c>
      <c r="DE68" s="289">
        <v>0</v>
      </c>
      <c r="DF68" s="289">
        <v>0</v>
      </c>
      <c r="DG68" s="289">
        <v>0</v>
      </c>
      <c r="DH68" s="289">
        <v>0</v>
      </c>
      <c r="DI68" s="289">
        <v>5624054.9800000004</v>
      </c>
      <c r="DJ68" s="289">
        <v>3396.42</v>
      </c>
      <c r="DK68" s="289">
        <v>153.08000000000001</v>
      </c>
      <c r="DL68" s="289">
        <v>760943.35</v>
      </c>
      <c r="DM68" s="289">
        <v>240934.97</v>
      </c>
      <c r="DN68" s="289">
        <v>0</v>
      </c>
      <c r="DO68" s="289">
        <v>0</v>
      </c>
      <c r="DP68" s="289">
        <v>534050.41</v>
      </c>
      <c r="DQ68" s="289">
        <v>0</v>
      </c>
      <c r="DR68" s="289">
        <v>0</v>
      </c>
      <c r="DS68" s="289">
        <v>0</v>
      </c>
      <c r="DT68" s="289">
        <v>0</v>
      </c>
      <c r="DU68" s="289">
        <v>0</v>
      </c>
      <c r="DV68" s="289">
        <v>240386.96</v>
      </c>
      <c r="DW68" s="289">
        <v>7784.15</v>
      </c>
      <c r="DX68" s="289">
        <v>269410.74</v>
      </c>
      <c r="DY68" s="289">
        <v>348819.58</v>
      </c>
      <c r="DZ68" s="289">
        <v>287760.61</v>
      </c>
      <c r="EA68" s="289">
        <v>11997.99</v>
      </c>
      <c r="EB68" s="289">
        <v>196353.78</v>
      </c>
      <c r="EC68" s="289">
        <v>0</v>
      </c>
      <c r="ED68" s="289">
        <v>0</v>
      </c>
      <c r="EE68" s="289">
        <v>0</v>
      </c>
      <c r="EF68" s="289">
        <v>0</v>
      </c>
      <c r="EG68" s="289">
        <v>0</v>
      </c>
      <c r="EH68" s="289">
        <v>0</v>
      </c>
      <c r="EI68" s="289">
        <v>0</v>
      </c>
      <c r="EJ68" s="289">
        <v>0</v>
      </c>
      <c r="EK68" s="289">
        <v>0</v>
      </c>
      <c r="EL68" s="289">
        <v>0</v>
      </c>
      <c r="EM68" s="289">
        <v>326335.12</v>
      </c>
      <c r="EN68" s="289">
        <v>0</v>
      </c>
      <c r="EO68" s="289">
        <v>203516.42</v>
      </c>
      <c r="EP68" s="289">
        <v>250000</v>
      </c>
      <c r="EQ68" s="289">
        <v>0</v>
      </c>
      <c r="ER68" s="289">
        <v>46483.58</v>
      </c>
      <c r="ES68" s="289">
        <v>0</v>
      </c>
      <c r="ET68" s="289">
        <v>0</v>
      </c>
      <c r="EU68" s="289">
        <v>818884.94</v>
      </c>
      <c r="EV68" s="289">
        <v>957518.1</v>
      </c>
      <c r="EW68" s="289">
        <v>2734308.5</v>
      </c>
      <c r="EX68" s="289">
        <v>2595675.34</v>
      </c>
      <c r="EY68" s="289">
        <v>0</v>
      </c>
      <c r="EZ68" s="289">
        <v>25979.55</v>
      </c>
      <c r="FA68" s="289">
        <v>88893.88</v>
      </c>
      <c r="FB68" s="289">
        <v>332291.8</v>
      </c>
      <c r="FC68" s="289">
        <v>152759.38</v>
      </c>
      <c r="FD68" s="289">
        <v>116618.09</v>
      </c>
      <c r="FE68" s="289">
        <v>0</v>
      </c>
      <c r="FF68" s="289">
        <v>0</v>
      </c>
      <c r="FG68" s="289">
        <v>0</v>
      </c>
      <c r="FH68" s="289">
        <v>0</v>
      </c>
      <c r="FI68" s="289">
        <v>0</v>
      </c>
      <c r="FJ68" s="289">
        <v>0</v>
      </c>
      <c r="FK68" s="289">
        <v>0</v>
      </c>
    </row>
    <row r="69" spans="1:167" x14ac:dyDescent="0.15">
      <c r="A69" s="287">
        <v>1120</v>
      </c>
      <c r="B69" s="287" t="s">
        <v>520</v>
      </c>
      <c r="C69" s="289">
        <v>3305.37</v>
      </c>
      <c r="D69" s="289">
        <v>1061010</v>
      </c>
      <c r="E69" s="289">
        <v>25281.01</v>
      </c>
      <c r="F69" s="289">
        <v>1920.94</v>
      </c>
      <c r="G69" s="289">
        <v>38918.410000000003</v>
      </c>
      <c r="H69" s="289">
        <v>1035.83</v>
      </c>
      <c r="I69" s="289">
        <v>11607.68</v>
      </c>
      <c r="J69" s="289">
        <v>0</v>
      </c>
      <c r="K69" s="289">
        <v>698039.67</v>
      </c>
      <c r="L69" s="289">
        <v>0</v>
      </c>
      <c r="M69" s="289">
        <v>0</v>
      </c>
      <c r="N69" s="289">
        <v>0</v>
      </c>
      <c r="O69" s="289">
        <v>0</v>
      </c>
      <c r="P69" s="289">
        <v>5083</v>
      </c>
      <c r="Q69" s="289">
        <v>0</v>
      </c>
      <c r="R69" s="289">
        <v>0</v>
      </c>
      <c r="S69" s="289">
        <v>0</v>
      </c>
      <c r="T69" s="289">
        <v>4163.9799999999996</v>
      </c>
      <c r="U69" s="289">
        <v>22222.52</v>
      </c>
      <c r="V69" s="289">
        <v>2783263</v>
      </c>
      <c r="W69" s="289">
        <v>9160.26</v>
      </c>
      <c r="X69" s="289">
        <v>0</v>
      </c>
      <c r="Y69" s="289">
        <v>123089.46</v>
      </c>
      <c r="Z69" s="289">
        <v>810.98</v>
      </c>
      <c r="AA69" s="289">
        <v>189557</v>
      </c>
      <c r="AB69" s="289">
        <v>0</v>
      </c>
      <c r="AC69" s="289">
        <v>0</v>
      </c>
      <c r="AD69" s="289">
        <v>11974</v>
      </c>
      <c r="AE69" s="289">
        <v>83835.789999999994</v>
      </c>
      <c r="AF69" s="289">
        <v>0</v>
      </c>
      <c r="AG69" s="289">
        <v>0</v>
      </c>
      <c r="AH69" s="289">
        <v>3792.61</v>
      </c>
      <c r="AI69" s="289">
        <v>48134.73</v>
      </c>
      <c r="AJ69" s="289">
        <v>0</v>
      </c>
      <c r="AK69" s="289">
        <v>0</v>
      </c>
      <c r="AL69" s="289">
        <v>0</v>
      </c>
      <c r="AM69" s="289">
        <v>3793</v>
      </c>
      <c r="AN69" s="289">
        <v>7893.07</v>
      </c>
      <c r="AO69" s="289">
        <v>0</v>
      </c>
      <c r="AP69" s="289">
        <v>0</v>
      </c>
      <c r="AQ69" s="289">
        <v>1155213.98</v>
      </c>
      <c r="AR69" s="289">
        <v>987254.74</v>
      </c>
      <c r="AS69" s="289">
        <v>151527.10999999999</v>
      </c>
      <c r="AT69" s="289">
        <v>175327.57</v>
      </c>
      <c r="AU69" s="289">
        <v>172782.26</v>
      </c>
      <c r="AV69" s="289">
        <v>0</v>
      </c>
      <c r="AW69" s="289">
        <v>75122.8</v>
      </c>
      <c r="AX69" s="289">
        <v>186796.78</v>
      </c>
      <c r="AY69" s="289">
        <v>226911.39</v>
      </c>
      <c r="AZ69" s="289">
        <v>130657.69</v>
      </c>
      <c r="BA69" s="289">
        <v>728410.86</v>
      </c>
      <c r="BB69" s="289">
        <v>208213.26</v>
      </c>
      <c r="BC69" s="289">
        <v>52057.5</v>
      </c>
      <c r="BD69" s="289">
        <v>45021.79</v>
      </c>
      <c r="BE69" s="289">
        <v>53094.35</v>
      </c>
      <c r="BF69" s="289">
        <v>333919.31</v>
      </c>
      <c r="BG69" s="289">
        <v>367440.19</v>
      </c>
      <c r="BH69" s="289">
        <v>8063.19</v>
      </c>
      <c r="BI69" s="289">
        <v>0</v>
      </c>
      <c r="BJ69" s="289">
        <v>0</v>
      </c>
      <c r="BK69" s="289">
        <v>0</v>
      </c>
      <c r="BL69" s="289">
        <v>0</v>
      </c>
      <c r="BM69" s="289">
        <v>0</v>
      </c>
      <c r="BN69" s="289">
        <v>0</v>
      </c>
      <c r="BO69" s="289">
        <v>0</v>
      </c>
      <c r="BP69" s="289">
        <v>0</v>
      </c>
      <c r="BQ69" s="289">
        <v>621648.15</v>
      </c>
      <c r="BR69" s="289">
        <v>701725.69</v>
      </c>
      <c r="BS69" s="289">
        <v>621648.15</v>
      </c>
      <c r="BT69" s="289">
        <v>701725.69</v>
      </c>
      <c r="BU69" s="289">
        <v>0</v>
      </c>
      <c r="BV69" s="289">
        <v>0</v>
      </c>
      <c r="BW69" s="289">
        <v>258919.31</v>
      </c>
      <c r="BX69" s="289">
        <v>0</v>
      </c>
      <c r="BY69" s="289">
        <v>0</v>
      </c>
      <c r="BZ69" s="289">
        <v>0</v>
      </c>
      <c r="CA69" s="289">
        <v>0</v>
      </c>
      <c r="CB69" s="289">
        <v>0</v>
      </c>
      <c r="CC69" s="289">
        <v>0</v>
      </c>
      <c r="CD69" s="289">
        <v>0</v>
      </c>
      <c r="CE69" s="289">
        <v>0</v>
      </c>
      <c r="CF69" s="289">
        <v>0</v>
      </c>
      <c r="CG69" s="289">
        <v>0</v>
      </c>
      <c r="CH69" s="289">
        <v>16961</v>
      </c>
      <c r="CI69" s="289">
        <v>0</v>
      </c>
      <c r="CJ69" s="289">
        <v>0</v>
      </c>
      <c r="CK69" s="289">
        <v>0</v>
      </c>
      <c r="CL69" s="289">
        <v>0</v>
      </c>
      <c r="CM69" s="289">
        <v>74303</v>
      </c>
      <c r="CN69" s="289">
        <v>0</v>
      </c>
      <c r="CO69" s="289">
        <v>0</v>
      </c>
      <c r="CP69" s="289">
        <v>0</v>
      </c>
      <c r="CQ69" s="289">
        <v>0</v>
      </c>
      <c r="CR69" s="289">
        <v>0</v>
      </c>
      <c r="CS69" s="289">
        <v>0</v>
      </c>
      <c r="CT69" s="289">
        <v>70582.61</v>
      </c>
      <c r="CU69" s="289">
        <v>0</v>
      </c>
      <c r="CV69" s="289">
        <v>0</v>
      </c>
      <c r="CW69" s="289">
        <v>0</v>
      </c>
      <c r="CX69" s="289">
        <v>8333.75</v>
      </c>
      <c r="CY69" s="289">
        <v>0</v>
      </c>
      <c r="CZ69" s="289">
        <v>0</v>
      </c>
      <c r="DA69" s="289">
        <v>0</v>
      </c>
      <c r="DB69" s="289">
        <v>0</v>
      </c>
      <c r="DC69" s="289">
        <v>0</v>
      </c>
      <c r="DD69" s="289">
        <v>4303.12</v>
      </c>
      <c r="DE69" s="289">
        <v>0</v>
      </c>
      <c r="DF69" s="289">
        <v>0</v>
      </c>
      <c r="DG69" s="289">
        <v>3475.59</v>
      </c>
      <c r="DH69" s="289">
        <v>0</v>
      </c>
      <c r="DI69" s="289">
        <v>342398.84</v>
      </c>
      <c r="DJ69" s="289">
        <v>0</v>
      </c>
      <c r="DK69" s="289">
        <v>0</v>
      </c>
      <c r="DL69" s="289">
        <v>61797.42</v>
      </c>
      <c r="DM69" s="289">
        <v>15508.16</v>
      </c>
      <c r="DN69" s="289">
        <v>0</v>
      </c>
      <c r="DO69" s="289">
        <v>0</v>
      </c>
      <c r="DP69" s="289">
        <v>1152</v>
      </c>
      <c r="DQ69" s="289">
        <v>0</v>
      </c>
      <c r="DR69" s="289">
        <v>0</v>
      </c>
      <c r="DS69" s="289">
        <v>0</v>
      </c>
      <c r="DT69" s="289">
        <v>0</v>
      </c>
      <c r="DU69" s="289">
        <v>0</v>
      </c>
      <c r="DV69" s="289">
        <v>5765.41</v>
      </c>
      <c r="DW69" s="289">
        <v>0</v>
      </c>
      <c r="DX69" s="289">
        <v>0</v>
      </c>
      <c r="DY69" s="289">
        <v>0</v>
      </c>
      <c r="DZ69" s="289">
        <v>0</v>
      </c>
      <c r="EA69" s="289">
        <v>0</v>
      </c>
      <c r="EB69" s="289">
        <v>0</v>
      </c>
      <c r="EC69" s="289">
        <v>0</v>
      </c>
      <c r="ED69" s="289">
        <v>103279.54</v>
      </c>
      <c r="EE69" s="289">
        <v>99913.24</v>
      </c>
      <c r="EF69" s="289">
        <v>233883.7</v>
      </c>
      <c r="EG69" s="289">
        <v>237250</v>
      </c>
      <c r="EH69" s="289">
        <v>0</v>
      </c>
      <c r="EI69" s="289">
        <v>0</v>
      </c>
      <c r="EJ69" s="289">
        <v>0</v>
      </c>
      <c r="EK69" s="289">
        <v>0</v>
      </c>
      <c r="EL69" s="289">
        <v>0</v>
      </c>
      <c r="EM69" s="289">
        <v>168627.62</v>
      </c>
      <c r="EN69" s="289">
        <v>200439.2</v>
      </c>
      <c r="EO69" s="289">
        <v>277046.06</v>
      </c>
      <c r="EP69" s="289">
        <v>76606.86</v>
      </c>
      <c r="EQ69" s="289">
        <v>0</v>
      </c>
      <c r="ER69" s="289">
        <v>0</v>
      </c>
      <c r="ES69" s="289">
        <v>0</v>
      </c>
      <c r="ET69" s="289">
        <v>0</v>
      </c>
      <c r="EU69" s="289">
        <v>74468.479999999996</v>
      </c>
      <c r="EV69" s="289">
        <v>72004.38</v>
      </c>
      <c r="EW69" s="289">
        <v>244010.96</v>
      </c>
      <c r="EX69" s="289">
        <v>246475.06</v>
      </c>
      <c r="EY69" s="289">
        <v>0</v>
      </c>
      <c r="EZ69" s="289">
        <v>2550.5</v>
      </c>
      <c r="FA69" s="289">
        <v>0</v>
      </c>
      <c r="FB69" s="289">
        <v>0</v>
      </c>
      <c r="FC69" s="289">
        <v>2550.5</v>
      </c>
      <c r="FD69" s="289">
        <v>0</v>
      </c>
      <c r="FE69" s="289">
        <v>0</v>
      </c>
      <c r="FF69" s="289">
        <v>0</v>
      </c>
      <c r="FG69" s="289">
        <v>0</v>
      </c>
      <c r="FH69" s="289">
        <v>0</v>
      </c>
      <c r="FI69" s="289">
        <v>0</v>
      </c>
      <c r="FJ69" s="289">
        <v>0</v>
      </c>
      <c r="FK69" s="289">
        <v>0</v>
      </c>
    </row>
    <row r="70" spans="1:167" x14ac:dyDescent="0.15">
      <c r="A70" s="287">
        <v>1127</v>
      </c>
      <c r="B70" s="287" t="s">
        <v>521</v>
      </c>
      <c r="C70" s="289">
        <v>0</v>
      </c>
      <c r="D70" s="289">
        <v>1191498.3999999999</v>
      </c>
      <c r="E70" s="289">
        <v>0</v>
      </c>
      <c r="F70" s="289">
        <v>1073.4000000000001</v>
      </c>
      <c r="G70" s="289">
        <v>15361.95</v>
      </c>
      <c r="H70" s="289">
        <v>1470.14</v>
      </c>
      <c r="I70" s="289">
        <v>12370.37</v>
      </c>
      <c r="J70" s="289">
        <v>184.5</v>
      </c>
      <c r="K70" s="289">
        <v>444795</v>
      </c>
      <c r="L70" s="289">
        <v>0</v>
      </c>
      <c r="M70" s="289">
        <v>0</v>
      </c>
      <c r="N70" s="289">
        <v>0</v>
      </c>
      <c r="O70" s="289">
        <v>0</v>
      </c>
      <c r="P70" s="289">
        <v>4407.96</v>
      </c>
      <c r="Q70" s="289">
        <v>0</v>
      </c>
      <c r="R70" s="289">
        <v>0</v>
      </c>
      <c r="S70" s="289">
        <v>0</v>
      </c>
      <c r="T70" s="289">
        <v>0</v>
      </c>
      <c r="U70" s="289">
        <v>51766.23</v>
      </c>
      <c r="V70" s="289">
        <v>4553934</v>
      </c>
      <c r="W70" s="289">
        <v>7365</v>
      </c>
      <c r="X70" s="289">
        <v>0</v>
      </c>
      <c r="Y70" s="289">
        <v>176801.23</v>
      </c>
      <c r="Z70" s="289">
        <v>2247.4499999999998</v>
      </c>
      <c r="AA70" s="289">
        <v>393020.68</v>
      </c>
      <c r="AB70" s="289">
        <v>0</v>
      </c>
      <c r="AC70" s="289">
        <v>0</v>
      </c>
      <c r="AD70" s="289">
        <v>33182</v>
      </c>
      <c r="AE70" s="289">
        <v>68596.08</v>
      </c>
      <c r="AF70" s="289">
        <v>0</v>
      </c>
      <c r="AG70" s="289">
        <v>0</v>
      </c>
      <c r="AH70" s="289">
        <v>4438.13</v>
      </c>
      <c r="AI70" s="289">
        <v>0</v>
      </c>
      <c r="AJ70" s="289">
        <v>0</v>
      </c>
      <c r="AK70" s="289">
        <v>9536.44</v>
      </c>
      <c r="AL70" s="289">
        <v>0</v>
      </c>
      <c r="AM70" s="289">
        <v>10389.719999999999</v>
      </c>
      <c r="AN70" s="289">
        <v>24614.2</v>
      </c>
      <c r="AO70" s="289">
        <v>0</v>
      </c>
      <c r="AP70" s="289">
        <v>445</v>
      </c>
      <c r="AQ70" s="289">
        <v>1511164.15</v>
      </c>
      <c r="AR70" s="289">
        <v>1027403.92</v>
      </c>
      <c r="AS70" s="289">
        <v>230004.37</v>
      </c>
      <c r="AT70" s="289">
        <v>198333.26</v>
      </c>
      <c r="AU70" s="289">
        <v>217579.68</v>
      </c>
      <c r="AV70" s="289">
        <v>2546.54</v>
      </c>
      <c r="AW70" s="289">
        <v>104344.54</v>
      </c>
      <c r="AX70" s="289">
        <v>176760.64</v>
      </c>
      <c r="AY70" s="289">
        <v>291815.5</v>
      </c>
      <c r="AZ70" s="289">
        <v>459583.14</v>
      </c>
      <c r="BA70" s="289">
        <v>1131069.95</v>
      </c>
      <c r="BB70" s="289">
        <v>160441.87</v>
      </c>
      <c r="BC70" s="289">
        <v>95783.67</v>
      </c>
      <c r="BD70" s="289">
        <v>0</v>
      </c>
      <c r="BE70" s="289">
        <v>136025.94</v>
      </c>
      <c r="BF70" s="289">
        <v>716798.13</v>
      </c>
      <c r="BG70" s="289">
        <v>503846.89</v>
      </c>
      <c r="BH70" s="289">
        <v>80</v>
      </c>
      <c r="BI70" s="289">
        <v>0</v>
      </c>
      <c r="BJ70" s="289">
        <v>0</v>
      </c>
      <c r="BK70" s="289">
        <v>0</v>
      </c>
      <c r="BL70" s="289">
        <v>0</v>
      </c>
      <c r="BM70" s="289">
        <v>0</v>
      </c>
      <c r="BN70" s="289">
        <v>0</v>
      </c>
      <c r="BO70" s="289">
        <v>0</v>
      </c>
      <c r="BP70" s="289">
        <v>0</v>
      </c>
      <c r="BQ70" s="289">
        <v>1340380.6399999999</v>
      </c>
      <c r="BR70" s="289">
        <v>1384296.33</v>
      </c>
      <c r="BS70" s="289">
        <v>1340380.6399999999</v>
      </c>
      <c r="BT70" s="289">
        <v>1384296.33</v>
      </c>
      <c r="BU70" s="289">
        <v>0</v>
      </c>
      <c r="BV70" s="289">
        <v>0</v>
      </c>
      <c r="BW70" s="289">
        <v>560837.94999999995</v>
      </c>
      <c r="BX70" s="289">
        <v>0</v>
      </c>
      <c r="BY70" s="289">
        <v>0</v>
      </c>
      <c r="BZ70" s="289">
        <v>0</v>
      </c>
      <c r="CA70" s="289">
        <v>1016.01</v>
      </c>
      <c r="CB70" s="289">
        <v>0</v>
      </c>
      <c r="CC70" s="289">
        <v>0</v>
      </c>
      <c r="CD70" s="289">
        <v>0</v>
      </c>
      <c r="CE70" s="289">
        <v>0</v>
      </c>
      <c r="CF70" s="289">
        <v>0</v>
      </c>
      <c r="CG70" s="289">
        <v>0</v>
      </c>
      <c r="CH70" s="289">
        <v>17158</v>
      </c>
      <c r="CI70" s="289">
        <v>0</v>
      </c>
      <c r="CJ70" s="289">
        <v>0</v>
      </c>
      <c r="CK70" s="289">
        <v>0</v>
      </c>
      <c r="CL70" s="289">
        <v>0</v>
      </c>
      <c r="CM70" s="289">
        <v>177898</v>
      </c>
      <c r="CN70" s="289">
        <v>0</v>
      </c>
      <c r="CO70" s="289">
        <v>0</v>
      </c>
      <c r="CP70" s="289">
        <v>0</v>
      </c>
      <c r="CQ70" s="289">
        <v>0</v>
      </c>
      <c r="CR70" s="289">
        <v>115.14</v>
      </c>
      <c r="CS70" s="289">
        <v>0</v>
      </c>
      <c r="CT70" s="289">
        <v>165879.85999999999</v>
      </c>
      <c r="CU70" s="289">
        <v>0</v>
      </c>
      <c r="CV70" s="289">
        <v>0</v>
      </c>
      <c r="CW70" s="289">
        <v>0</v>
      </c>
      <c r="CX70" s="289">
        <v>25521.67</v>
      </c>
      <c r="CY70" s="289">
        <v>0</v>
      </c>
      <c r="CZ70" s="289">
        <v>0</v>
      </c>
      <c r="DA70" s="289">
        <v>0</v>
      </c>
      <c r="DB70" s="289">
        <v>0</v>
      </c>
      <c r="DC70" s="289">
        <v>9904.52</v>
      </c>
      <c r="DD70" s="289">
        <v>0</v>
      </c>
      <c r="DE70" s="289">
        <v>0</v>
      </c>
      <c r="DF70" s="289">
        <v>0</v>
      </c>
      <c r="DG70" s="289">
        <v>0</v>
      </c>
      <c r="DH70" s="289">
        <v>0</v>
      </c>
      <c r="DI70" s="289">
        <v>767219.18</v>
      </c>
      <c r="DJ70" s="289">
        <v>0</v>
      </c>
      <c r="DK70" s="289">
        <v>0</v>
      </c>
      <c r="DL70" s="289">
        <v>87517.05</v>
      </c>
      <c r="DM70" s="289">
        <v>39043.79</v>
      </c>
      <c r="DN70" s="289">
        <v>0</v>
      </c>
      <c r="DO70" s="289">
        <v>0</v>
      </c>
      <c r="DP70" s="289">
        <v>23320.09</v>
      </c>
      <c r="DQ70" s="289">
        <v>8998.9599999999991</v>
      </c>
      <c r="DR70" s="289">
        <v>0</v>
      </c>
      <c r="DS70" s="289">
        <v>0</v>
      </c>
      <c r="DT70" s="289">
        <v>27586.2</v>
      </c>
      <c r="DU70" s="289">
        <v>0</v>
      </c>
      <c r="DV70" s="289">
        <v>4645.88</v>
      </c>
      <c r="DW70" s="289">
        <v>0</v>
      </c>
      <c r="DX70" s="289">
        <v>0</v>
      </c>
      <c r="DY70" s="289">
        <v>0</v>
      </c>
      <c r="DZ70" s="289">
        <v>0</v>
      </c>
      <c r="EA70" s="289">
        <v>0</v>
      </c>
      <c r="EB70" s="289">
        <v>0</v>
      </c>
      <c r="EC70" s="289">
        <v>0</v>
      </c>
      <c r="ED70" s="289">
        <v>167406.06</v>
      </c>
      <c r="EE70" s="289">
        <v>159918.07</v>
      </c>
      <c r="EF70" s="289">
        <v>1029698.03</v>
      </c>
      <c r="EG70" s="289">
        <v>982935.52</v>
      </c>
      <c r="EH70" s="289">
        <v>0</v>
      </c>
      <c r="EI70" s="289">
        <v>0</v>
      </c>
      <c r="EJ70" s="289">
        <v>0</v>
      </c>
      <c r="EK70" s="289">
        <v>54250.5</v>
      </c>
      <c r="EL70" s="289">
        <v>0</v>
      </c>
      <c r="EM70" s="289">
        <v>12665000</v>
      </c>
      <c r="EN70" s="289">
        <v>0</v>
      </c>
      <c r="EO70" s="289">
        <v>100000</v>
      </c>
      <c r="EP70" s="289">
        <v>100000</v>
      </c>
      <c r="EQ70" s="289">
        <v>0</v>
      </c>
      <c r="ER70" s="289">
        <v>0</v>
      </c>
      <c r="ES70" s="289">
        <v>0</v>
      </c>
      <c r="ET70" s="289">
        <v>0</v>
      </c>
      <c r="EU70" s="289">
        <v>85129.53</v>
      </c>
      <c r="EV70" s="289">
        <v>117949.62</v>
      </c>
      <c r="EW70" s="289">
        <v>440200.7</v>
      </c>
      <c r="EX70" s="289">
        <v>406767.43</v>
      </c>
      <c r="EY70" s="289">
        <v>613.17999999999995</v>
      </c>
      <c r="EZ70" s="289">
        <v>38883.01</v>
      </c>
      <c r="FA70" s="289">
        <v>53180.05</v>
      </c>
      <c r="FB70" s="289">
        <v>72251.199999999997</v>
      </c>
      <c r="FC70" s="289">
        <v>0</v>
      </c>
      <c r="FD70" s="289">
        <v>57954.16</v>
      </c>
      <c r="FE70" s="289">
        <v>0</v>
      </c>
      <c r="FF70" s="289">
        <v>0</v>
      </c>
      <c r="FG70" s="289">
        <v>0</v>
      </c>
      <c r="FH70" s="289">
        <v>0</v>
      </c>
      <c r="FI70" s="289">
        <v>0</v>
      </c>
      <c r="FJ70" s="289">
        <v>0</v>
      </c>
      <c r="FK70" s="289">
        <v>0</v>
      </c>
    </row>
    <row r="71" spans="1:167" x14ac:dyDescent="0.15">
      <c r="A71" s="287">
        <v>1134</v>
      </c>
      <c r="B71" s="287" t="s">
        <v>522</v>
      </c>
      <c r="C71" s="289">
        <v>0</v>
      </c>
      <c r="D71" s="289">
        <v>2856440.5</v>
      </c>
      <c r="E71" s="289">
        <v>0</v>
      </c>
      <c r="F71" s="289">
        <v>229.5</v>
      </c>
      <c r="G71" s="289">
        <v>21456</v>
      </c>
      <c r="H71" s="289">
        <v>9982.34</v>
      </c>
      <c r="I71" s="289">
        <v>84966.21</v>
      </c>
      <c r="J71" s="289">
        <v>6680</v>
      </c>
      <c r="K71" s="289">
        <v>972199</v>
      </c>
      <c r="L71" s="289">
        <v>0</v>
      </c>
      <c r="M71" s="289">
        <v>0</v>
      </c>
      <c r="N71" s="289">
        <v>0</v>
      </c>
      <c r="O71" s="289">
        <v>0</v>
      </c>
      <c r="P71" s="289">
        <v>3250</v>
      </c>
      <c r="Q71" s="289">
        <v>0</v>
      </c>
      <c r="R71" s="289">
        <v>0</v>
      </c>
      <c r="S71" s="289">
        <v>0</v>
      </c>
      <c r="T71" s="289">
        <v>0</v>
      </c>
      <c r="U71" s="289">
        <v>85642.16</v>
      </c>
      <c r="V71" s="289">
        <v>7710788</v>
      </c>
      <c r="W71" s="289">
        <v>18865.66</v>
      </c>
      <c r="X71" s="289">
        <v>0</v>
      </c>
      <c r="Y71" s="289">
        <v>0</v>
      </c>
      <c r="Z71" s="289">
        <v>689.13</v>
      </c>
      <c r="AA71" s="289">
        <v>268308</v>
      </c>
      <c r="AB71" s="289">
        <v>0</v>
      </c>
      <c r="AC71" s="289">
        <v>0</v>
      </c>
      <c r="AD71" s="289">
        <v>32588.48</v>
      </c>
      <c r="AE71" s="289">
        <v>122180.77</v>
      </c>
      <c r="AF71" s="289">
        <v>0</v>
      </c>
      <c r="AG71" s="289">
        <v>0</v>
      </c>
      <c r="AH71" s="289">
        <v>26586.82</v>
      </c>
      <c r="AI71" s="289">
        <v>0</v>
      </c>
      <c r="AJ71" s="289">
        <v>0</v>
      </c>
      <c r="AK71" s="289">
        <v>0</v>
      </c>
      <c r="AL71" s="289">
        <v>0</v>
      </c>
      <c r="AM71" s="289">
        <v>13056.23</v>
      </c>
      <c r="AN71" s="289">
        <v>33950.83</v>
      </c>
      <c r="AO71" s="289">
        <v>0</v>
      </c>
      <c r="AP71" s="289">
        <v>9156.24</v>
      </c>
      <c r="AQ71" s="289">
        <v>261391.29</v>
      </c>
      <c r="AR71" s="289">
        <v>4565736.59</v>
      </c>
      <c r="AS71" s="289">
        <v>615422.9</v>
      </c>
      <c r="AT71" s="289">
        <v>147585.17000000001</v>
      </c>
      <c r="AU71" s="289">
        <v>389555.32</v>
      </c>
      <c r="AV71" s="289">
        <v>47455.59</v>
      </c>
      <c r="AW71" s="289">
        <v>298756.90000000002</v>
      </c>
      <c r="AX71" s="289">
        <v>455383.25</v>
      </c>
      <c r="AY71" s="289">
        <v>444736.79</v>
      </c>
      <c r="AZ71" s="289">
        <v>681173.93</v>
      </c>
      <c r="BA71" s="289">
        <v>1944589.41</v>
      </c>
      <c r="BB71" s="289">
        <v>404691.59</v>
      </c>
      <c r="BC71" s="289">
        <v>131714.37</v>
      </c>
      <c r="BD71" s="289">
        <v>57810.51</v>
      </c>
      <c r="BE71" s="289">
        <v>236733.87</v>
      </c>
      <c r="BF71" s="289">
        <v>1493833.8</v>
      </c>
      <c r="BG71" s="289">
        <v>453424.96</v>
      </c>
      <c r="BH71" s="289">
        <v>2198.2800000000002</v>
      </c>
      <c r="BI71" s="289">
        <v>823.29</v>
      </c>
      <c r="BJ71" s="289">
        <v>0</v>
      </c>
      <c r="BK71" s="289">
        <v>0</v>
      </c>
      <c r="BL71" s="289">
        <v>0</v>
      </c>
      <c r="BM71" s="289">
        <v>0</v>
      </c>
      <c r="BN71" s="289">
        <v>0</v>
      </c>
      <c r="BO71" s="289">
        <v>0</v>
      </c>
      <c r="BP71" s="289">
        <v>0</v>
      </c>
      <c r="BQ71" s="289">
        <v>4307260.2</v>
      </c>
      <c r="BR71" s="289">
        <v>3952904.84</v>
      </c>
      <c r="BS71" s="289">
        <v>4308083.49</v>
      </c>
      <c r="BT71" s="289">
        <v>3952904.84</v>
      </c>
      <c r="BU71" s="289">
        <v>0</v>
      </c>
      <c r="BV71" s="289">
        <v>0</v>
      </c>
      <c r="BW71" s="289">
        <v>1493833.8</v>
      </c>
      <c r="BX71" s="289">
        <v>0</v>
      </c>
      <c r="BY71" s="289">
        <v>0</v>
      </c>
      <c r="BZ71" s="289">
        <v>0</v>
      </c>
      <c r="CA71" s="289">
        <v>0</v>
      </c>
      <c r="CB71" s="289">
        <v>378.53</v>
      </c>
      <c r="CC71" s="289">
        <v>0</v>
      </c>
      <c r="CD71" s="289">
        <v>0</v>
      </c>
      <c r="CE71" s="289">
        <v>0</v>
      </c>
      <c r="CF71" s="289">
        <v>0</v>
      </c>
      <c r="CG71" s="289">
        <v>0</v>
      </c>
      <c r="CH71" s="289">
        <v>500</v>
      </c>
      <c r="CI71" s="289">
        <v>0</v>
      </c>
      <c r="CJ71" s="289">
        <v>0</v>
      </c>
      <c r="CK71" s="289">
        <v>0</v>
      </c>
      <c r="CL71" s="289">
        <v>0</v>
      </c>
      <c r="CM71" s="289">
        <v>334341</v>
      </c>
      <c r="CN71" s="289">
        <v>0</v>
      </c>
      <c r="CO71" s="289">
        <v>0</v>
      </c>
      <c r="CP71" s="289">
        <v>0</v>
      </c>
      <c r="CQ71" s="289">
        <v>0</v>
      </c>
      <c r="CR71" s="289">
        <v>287.85000000000002</v>
      </c>
      <c r="CS71" s="289">
        <v>0</v>
      </c>
      <c r="CT71" s="289">
        <v>236798.36</v>
      </c>
      <c r="CU71" s="289">
        <v>0</v>
      </c>
      <c r="CV71" s="289">
        <v>0</v>
      </c>
      <c r="CW71" s="289">
        <v>0</v>
      </c>
      <c r="CX71" s="289">
        <v>30354.33</v>
      </c>
      <c r="CY71" s="289">
        <v>0</v>
      </c>
      <c r="CZ71" s="289">
        <v>0</v>
      </c>
      <c r="DA71" s="289">
        <v>0</v>
      </c>
      <c r="DB71" s="289">
        <v>0</v>
      </c>
      <c r="DC71" s="289">
        <v>0</v>
      </c>
      <c r="DD71" s="289">
        <v>0</v>
      </c>
      <c r="DE71" s="289">
        <v>0</v>
      </c>
      <c r="DF71" s="289">
        <v>0</v>
      </c>
      <c r="DG71" s="289">
        <v>0</v>
      </c>
      <c r="DH71" s="289">
        <v>0</v>
      </c>
      <c r="DI71" s="289">
        <v>1244164.18</v>
      </c>
      <c r="DJ71" s="289">
        <v>0</v>
      </c>
      <c r="DK71" s="289">
        <v>0</v>
      </c>
      <c r="DL71" s="289">
        <v>391297.26</v>
      </c>
      <c r="DM71" s="289">
        <v>159690.32</v>
      </c>
      <c r="DN71" s="289">
        <v>0</v>
      </c>
      <c r="DO71" s="289">
        <v>0</v>
      </c>
      <c r="DP71" s="289">
        <v>55038.559999999998</v>
      </c>
      <c r="DQ71" s="289">
        <v>0</v>
      </c>
      <c r="DR71" s="289">
        <v>0</v>
      </c>
      <c r="DS71" s="289">
        <v>0</v>
      </c>
      <c r="DT71" s="289">
        <v>96649.98</v>
      </c>
      <c r="DU71" s="289">
        <v>0</v>
      </c>
      <c r="DV71" s="289">
        <v>145255.57</v>
      </c>
      <c r="DW71" s="289">
        <v>4398</v>
      </c>
      <c r="DX71" s="289">
        <v>24953.19</v>
      </c>
      <c r="DY71" s="289">
        <v>33344.14</v>
      </c>
      <c r="DZ71" s="289">
        <v>76597.06</v>
      </c>
      <c r="EA71" s="289">
        <v>67187.11</v>
      </c>
      <c r="EB71" s="289">
        <v>1019</v>
      </c>
      <c r="EC71" s="289">
        <v>0</v>
      </c>
      <c r="ED71" s="289">
        <v>213763.91</v>
      </c>
      <c r="EE71" s="289">
        <v>173022.39</v>
      </c>
      <c r="EF71" s="289">
        <v>2377829.73</v>
      </c>
      <c r="EG71" s="289">
        <v>2301131.25</v>
      </c>
      <c r="EH71" s="289">
        <v>0</v>
      </c>
      <c r="EI71" s="289">
        <v>0</v>
      </c>
      <c r="EJ71" s="289">
        <v>0</v>
      </c>
      <c r="EK71" s="289">
        <v>117440</v>
      </c>
      <c r="EL71" s="289">
        <v>0</v>
      </c>
      <c r="EM71" s="289">
        <v>3849164.89</v>
      </c>
      <c r="EN71" s="289">
        <v>1000</v>
      </c>
      <c r="EO71" s="289">
        <v>1000</v>
      </c>
      <c r="EP71" s="289">
        <v>290910.46000000002</v>
      </c>
      <c r="EQ71" s="289">
        <v>12663.46</v>
      </c>
      <c r="ER71" s="289">
        <v>278247</v>
      </c>
      <c r="ES71" s="289">
        <v>0</v>
      </c>
      <c r="ET71" s="289">
        <v>0</v>
      </c>
      <c r="EU71" s="289">
        <v>135058.03</v>
      </c>
      <c r="EV71" s="289">
        <v>139252.16</v>
      </c>
      <c r="EW71" s="289">
        <v>461649.66</v>
      </c>
      <c r="EX71" s="289">
        <v>457455.53</v>
      </c>
      <c r="EY71" s="289">
        <v>0</v>
      </c>
      <c r="EZ71" s="289">
        <v>13407.03</v>
      </c>
      <c r="FA71" s="289">
        <v>27863.38</v>
      </c>
      <c r="FB71" s="289">
        <v>16000</v>
      </c>
      <c r="FC71" s="289">
        <v>653.23</v>
      </c>
      <c r="FD71" s="289">
        <v>890.42</v>
      </c>
      <c r="FE71" s="289">
        <v>0</v>
      </c>
      <c r="FF71" s="289">
        <v>0</v>
      </c>
      <c r="FG71" s="289">
        <v>0</v>
      </c>
      <c r="FH71" s="289">
        <v>0</v>
      </c>
      <c r="FI71" s="289">
        <v>0</v>
      </c>
      <c r="FJ71" s="289">
        <v>0</v>
      </c>
      <c r="FK71" s="289">
        <v>0</v>
      </c>
    </row>
    <row r="72" spans="1:167" x14ac:dyDescent="0.15">
      <c r="A72" s="287">
        <v>1141</v>
      </c>
      <c r="B72" s="287" t="s">
        <v>523</v>
      </c>
      <c r="C72" s="289">
        <v>0</v>
      </c>
      <c r="D72" s="289">
        <v>3776739.94</v>
      </c>
      <c r="E72" s="289">
        <v>9234</v>
      </c>
      <c r="F72" s="289">
        <v>23157.23</v>
      </c>
      <c r="G72" s="289">
        <v>50681.2</v>
      </c>
      <c r="H72" s="289">
        <v>17955</v>
      </c>
      <c r="I72" s="289">
        <v>87635.61</v>
      </c>
      <c r="J72" s="289">
        <v>2568.37</v>
      </c>
      <c r="K72" s="289">
        <v>468822.61</v>
      </c>
      <c r="L72" s="289">
        <v>0</v>
      </c>
      <c r="M72" s="289">
        <v>0</v>
      </c>
      <c r="N72" s="289">
        <v>0</v>
      </c>
      <c r="O72" s="289">
        <v>0</v>
      </c>
      <c r="P72" s="289">
        <v>13520.96</v>
      </c>
      <c r="Q72" s="289">
        <v>0</v>
      </c>
      <c r="R72" s="289">
        <v>0</v>
      </c>
      <c r="S72" s="289">
        <v>0</v>
      </c>
      <c r="T72" s="289">
        <v>0</v>
      </c>
      <c r="U72" s="289">
        <v>93425.3</v>
      </c>
      <c r="V72" s="289">
        <v>9499779</v>
      </c>
      <c r="W72" s="289">
        <v>24753.78</v>
      </c>
      <c r="X72" s="289">
        <v>0</v>
      </c>
      <c r="Y72" s="289">
        <v>519213.72</v>
      </c>
      <c r="Z72" s="289">
        <v>11332.8</v>
      </c>
      <c r="AA72" s="289">
        <v>371226</v>
      </c>
      <c r="AB72" s="289">
        <v>0</v>
      </c>
      <c r="AC72" s="289">
        <v>0</v>
      </c>
      <c r="AD72" s="289">
        <v>146767.74</v>
      </c>
      <c r="AE72" s="289">
        <v>334290.62</v>
      </c>
      <c r="AF72" s="289">
        <v>0</v>
      </c>
      <c r="AG72" s="289">
        <v>0</v>
      </c>
      <c r="AH72" s="289">
        <v>88936.83</v>
      </c>
      <c r="AI72" s="289">
        <v>0</v>
      </c>
      <c r="AJ72" s="289">
        <v>0</v>
      </c>
      <c r="AK72" s="289">
        <v>0</v>
      </c>
      <c r="AL72" s="289">
        <v>0</v>
      </c>
      <c r="AM72" s="289">
        <v>15108</v>
      </c>
      <c r="AN72" s="289">
        <v>17408.2</v>
      </c>
      <c r="AO72" s="289">
        <v>0</v>
      </c>
      <c r="AP72" s="289">
        <v>13505.17</v>
      </c>
      <c r="AQ72" s="289">
        <v>3448825.26</v>
      </c>
      <c r="AR72" s="289">
        <v>3082194.11</v>
      </c>
      <c r="AS72" s="289">
        <v>472355.63</v>
      </c>
      <c r="AT72" s="289">
        <v>414758.99</v>
      </c>
      <c r="AU72" s="289">
        <v>224607.31</v>
      </c>
      <c r="AV72" s="289">
        <v>56435.03</v>
      </c>
      <c r="AW72" s="289">
        <v>228669.99</v>
      </c>
      <c r="AX72" s="289">
        <v>594565.57999999996</v>
      </c>
      <c r="AY72" s="289">
        <v>326034.09999999998</v>
      </c>
      <c r="AZ72" s="289">
        <v>869457.46</v>
      </c>
      <c r="BA72" s="289">
        <v>2545756.1600000001</v>
      </c>
      <c r="BB72" s="289">
        <v>238709.05</v>
      </c>
      <c r="BC72" s="289">
        <v>136518</v>
      </c>
      <c r="BD72" s="289">
        <v>0</v>
      </c>
      <c r="BE72" s="289">
        <v>203192.75</v>
      </c>
      <c r="BF72" s="289">
        <v>1794968.4</v>
      </c>
      <c r="BG72" s="289">
        <v>863552</v>
      </c>
      <c r="BH72" s="289">
        <v>19864.54</v>
      </c>
      <c r="BI72" s="289">
        <v>0</v>
      </c>
      <c r="BJ72" s="289">
        <v>0</v>
      </c>
      <c r="BK72" s="289">
        <v>0</v>
      </c>
      <c r="BL72" s="289">
        <v>22733</v>
      </c>
      <c r="BM72" s="289">
        <v>26795.85</v>
      </c>
      <c r="BN72" s="289">
        <v>82766</v>
      </c>
      <c r="BO72" s="289">
        <v>4916298.45</v>
      </c>
      <c r="BP72" s="289">
        <v>4903193.0199999996</v>
      </c>
      <c r="BQ72" s="289">
        <v>0</v>
      </c>
      <c r="BR72" s="289">
        <v>0</v>
      </c>
      <c r="BS72" s="289">
        <v>4943094.3</v>
      </c>
      <c r="BT72" s="289">
        <v>5008692.0199999996</v>
      </c>
      <c r="BU72" s="289">
        <v>0</v>
      </c>
      <c r="BV72" s="289">
        <v>0</v>
      </c>
      <c r="BW72" s="289">
        <v>1794968.4</v>
      </c>
      <c r="BX72" s="289">
        <v>0</v>
      </c>
      <c r="BY72" s="289">
        <v>0</v>
      </c>
      <c r="BZ72" s="289">
        <v>0</v>
      </c>
      <c r="CA72" s="289">
        <v>0</v>
      </c>
      <c r="CB72" s="289">
        <v>0</v>
      </c>
      <c r="CC72" s="289">
        <v>11646</v>
      </c>
      <c r="CD72" s="289">
        <v>0</v>
      </c>
      <c r="CE72" s="289">
        <v>0</v>
      </c>
      <c r="CF72" s="289">
        <v>0</v>
      </c>
      <c r="CG72" s="289">
        <v>0</v>
      </c>
      <c r="CH72" s="289">
        <v>7373.63</v>
      </c>
      <c r="CI72" s="289">
        <v>0</v>
      </c>
      <c r="CJ72" s="289">
        <v>0</v>
      </c>
      <c r="CK72" s="289">
        <v>0</v>
      </c>
      <c r="CL72" s="289">
        <v>0</v>
      </c>
      <c r="CM72" s="289">
        <v>645816</v>
      </c>
      <c r="CN72" s="289">
        <v>46148</v>
      </c>
      <c r="CO72" s="289">
        <v>0</v>
      </c>
      <c r="CP72" s="289">
        <v>0</v>
      </c>
      <c r="CQ72" s="289">
        <v>0</v>
      </c>
      <c r="CR72" s="289">
        <v>402.99</v>
      </c>
      <c r="CS72" s="289">
        <v>13260</v>
      </c>
      <c r="CT72" s="289">
        <v>350528.14</v>
      </c>
      <c r="CU72" s="289">
        <v>0</v>
      </c>
      <c r="CV72" s="289">
        <v>0</v>
      </c>
      <c r="CW72" s="289">
        <v>0</v>
      </c>
      <c r="CX72" s="289">
        <v>97407.16</v>
      </c>
      <c r="CY72" s="289">
        <v>0</v>
      </c>
      <c r="CZ72" s="289">
        <v>0</v>
      </c>
      <c r="DA72" s="289">
        <v>0</v>
      </c>
      <c r="DB72" s="289">
        <v>0</v>
      </c>
      <c r="DC72" s="289">
        <v>0</v>
      </c>
      <c r="DD72" s="289">
        <v>0</v>
      </c>
      <c r="DE72" s="289">
        <v>0</v>
      </c>
      <c r="DF72" s="289">
        <v>0</v>
      </c>
      <c r="DG72" s="289">
        <v>0</v>
      </c>
      <c r="DH72" s="289">
        <v>0</v>
      </c>
      <c r="DI72" s="289">
        <v>2165327.19</v>
      </c>
      <c r="DJ72" s="289">
        <v>0</v>
      </c>
      <c r="DK72" s="289">
        <v>0</v>
      </c>
      <c r="DL72" s="289">
        <v>470396.9</v>
      </c>
      <c r="DM72" s="289">
        <v>186729.38</v>
      </c>
      <c r="DN72" s="289">
        <v>0</v>
      </c>
      <c r="DO72" s="289">
        <v>0</v>
      </c>
      <c r="DP72" s="289">
        <v>59531.71</v>
      </c>
      <c r="DQ72" s="289">
        <v>5983.55</v>
      </c>
      <c r="DR72" s="289">
        <v>87.02</v>
      </c>
      <c r="DS72" s="289">
        <v>0</v>
      </c>
      <c r="DT72" s="289">
        <v>0</v>
      </c>
      <c r="DU72" s="289">
        <v>0</v>
      </c>
      <c r="DV72" s="289">
        <v>71876.12</v>
      </c>
      <c r="DW72" s="289">
        <v>7618.45</v>
      </c>
      <c r="DX72" s="289">
        <v>43923.81</v>
      </c>
      <c r="DY72" s="289">
        <v>32430</v>
      </c>
      <c r="DZ72" s="289">
        <v>16570.259999999998</v>
      </c>
      <c r="EA72" s="289">
        <v>20130.82</v>
      </c>
      <c r="EB72" s="289">
        <v>7933.25</v>
      </c>
      <c r="EC72" s="289">
        <v>0</v>
      </c>
      <c r="ED72" s="289">
        <v>138022.57</v>
      </c>
      <c r="EE72" s="289">
        <v>223391.75</v>
      </c>
      <c r="EF72" s="289">
        <v>1800566.7</v>
      </c>
      <c r="EG72" s="289">
        <v>1587475.02</v>
      </c>
      <c r="EH72" s="289">
        <v>0</v>
      </c>
      <c r="EI72" s="289">
        <v>0</v>
      </c>
      <c r="EJ72" s="289">
        <v>0</v>
      </c>
      <c r="EK72" s="289">
        <v>127722.5</v>
      </c>
      <c r="EL72" s="289">
        <v>0</v>
      </c>
      <c r="EM72" s="289">
        <v>7875000</v>
      </c>
      <c r="EN72" s="289">
        <v>0</v>
      </c>
      <c r="EO72" s="289">
        <v>0</v>
      </c>
      <c r="EP72" s="289">
        <v>0</v>
      </c>
      <c r="EQ72" s="289">
        <v>0</v>
      </c>
      <c r="ER72" s="289">
        <v>0</v>
      </c>
      <c r="ES72" s="289">
        <v>0</v>
      </c>
      <c r="ET72" s="289">
        <v>0</v>
      </c>
      <c r="EU72" s="289">
        <v>39370.879999999997</v>
      </c>
      <c r="EV72" s="289">
        <v>25348.7</v>
      </c>
      <c r="EW72" s="289">
        <v>637230.92000000004</v>
      </c>
      <c r="EX72" s="289">
        <v>651253.1</v>
      </c>
      <c r="EY72" s="289">
        <v>0</v>
      </c>
      <c r="EZ72" s="289">
        <v>135201.60000000001</v>
      </c>
      <c r="FA72" s="289">
        <v>208510.15</v>
      </c>
      <c r="FB72" s="289">
        <v>675498.51</v>
      </c>
      <c r="FC72" s="289">
        <v>167108.04999999999</v>
      </c>
      <c r="FD72" s="289">
        <v>434921.05</v>
      </c>
      <c r="FE72" s="289">
        <v>160.86000000000001</v>
      </c>
      <c r="FF72" s="289">
        <v>0</v>
      </c>
      <c r="FG72" s="289">
        <v>0</v>
      </c>
      <c r="FH72" s="289">
        <v>0</v>
      </c>
      <c r="FI72" s="289">
        <v>0</v>
      </c>
      <c r="FJ72" s="289">
        <v>0</v>
      </c>
      <c r="FK72" s="289">
        <v>0</v>
      </c>
    </row>
    <row r="73" spans="1:167" x14ac:dyDescent="0.15">
      <c r="A73" s="287">
        <v>1155</v>
      </c>
      <c r="B73" s="287" t="s">
        <v>524</v>
      </c>
      <c r="C73" s="289">
        <v>0</v>
      </c>
      <c r="D73" s="289">
        <v>2984779.12</v>
      </c>
      <c r="E73" s="289">
        <v>8963.4699999999993</v>
      </c>
      <c r="F73" s="289">
        <v>262.36</v>
      </c>
      <c r="G73" s="289">
        <v>21702</v>
      </c>
      <c r="H73" s="289">
        <v>13753.82</v>
      </c>
      <c r="I73" s="289">
        <v>19511.560000000001</v>
      </c>
      <c r="J73" s="289">
        <v>0</v>
      </c>
      <c r="K73" s="289">
        <v>189272</v>
      </c>
      <c r="L73" s="289">
        <v>0</v>
      </c>
      <c r="M73" s="289">
        <v>0</v>
      </c>
      <c r="N73" s="289">
        <v>0</v>
      </c>
      <c r="O73" s="289">
        <v>0</v>
      </c>
      <c r="P73" s="289">
        <v>8808.61</v>
      </c>
      <c r="Q73" s="289">
        <v>0</v>
      </c>
      <c r="R73" s="289">
        <v>0</v>
      </c>
      <c r="S73" s="289">
        <v>0</v>
      </c>
      <c r="T73" s="289">
        <v>0</v>
      </c>
      <c r="U73" s="289">
        <v>102462.71</v>
      </c>
      <c r="V73" s="289">
        <v>3261295</v>
      </c>
      <c r="W73" s="289">
        <v>4454.21</v>
      </c>
      <c r="X73" s="289">
        <v>0</v>
      </c>
      <c r="Y73" s="289">
        <v>127565.44</v>
      </c>
      <c r="Z73" s="289">
        <v>8657.2000000000007</v>
      </c>
      <c r="AA73" s="289">
        <v>411672.67</v>
      </c>
      <c r="AB73" s="289">
        <v>0</v>
      </c>
      <c r="AC73" s="289">
        <v>0</v>
      </c>
      <c r="AD73" s="289">
        <v>23059.95</v>
      </c>
      <c r="AE73" s="289">
        <v>67557.02</v>
      </c>
      <c r="AF73" s="289">
        <v>0</v>
      </c>
      <c r="AG73" s="289">
        <v>0</v>
      </c>
      <c r="AH73" s="289">
        <v>6476.38</v>
      </c>
      <c r="AI73" s="289">
        <v>0</v>
      </c>
      <c r="AJ73" s="289">
        <v>0</v>
      </c>
      <c r="AK73" s="289">
        <v>50</v>
      </c>
      <c r="AL73" s="289">
        <v>0</v>
      </c>
      <c r="AM73" s="289">
        <v>55846.28</v>
      </c>
      <c r="AN73" s="289">
        <v>55317.78</v>
      </c>
      <c r="AO73" s="289">
        <v>0</v>
      </c>
      <c r="AP73" s="289">
        <v>5375.16</v>
      </c>
      <c r="AQ73" s="289">
        <v>1464825.1</v>
      </c>
      <c r="AR73" s="289">
        <v>1272750.31</v>
      </c>
      <c r="AS73" s="289">
        <v>284294.07</v>
      </c>
      <c r="AT73" s="289">
        <v>158774.97</v>
      </c>
      <c r="AU73" s="289">
        <v>265175.89</v>
      </c>
      <c r="AV73" s="289">
        <v>450.64</v>
      </c>
      <c r="AW73" s="289">
        <v>118012</v>
      </c>
      <c r="AX73" s="289">
        <v>207604.34</v>
      </c>
      <c r="AY73" s="289">
        <v>220150.62</v>
      </c>
      <c r="AZ73" s="289">
        <v>340557.23</v>
      </c>
      <c r="BA73" s="289">
        <v>1497097.62</v>
      </c>
      <c r="BB73" s="289">
        <v>254182.88</v>
      </c>
      <c r="BC73" s="289">
        <v>85540</v>
      </c>
      <c r="BD73" s="289">
        <v>17768.52</v>
      </c>
      <c r="BE73" s="289">
        <v>68715.23</v>
      </c>
      <c r="BF73" s="289">
        <v>661704.6</v>
      </c>
      <c r="BG73" s="289">
        <v>210282.86</v>
      </c>
      <c r="BH73" s="289">
        <v>0</v>
      </c>
      <c r="BI73" s="289">
        <v>0</v>
      </c>
      <c r="BJ73" s="289">
        <v>0</v>
      </c>
      <c r="BK73" s="289">
        <v>0</v>
      </c>
      <c r="BL73" s="289">
        <v>0</v>
      </c>
      <c r="BM73" s="289">
        <v>0</v>
      </c>
      <c r="BN73" s="289">
        <v>0</v>
      </c>
      <c r="BO73" s="289">
        <v>0</v>
      </c>
      <c r="BP73" s="289">
        <v>0</v>
      </c>
      <c r="BQ73" s="289">
        <v>2421295.3199999998</v>
      </c>
      <c r="BR73" s="289">
        <v>2670251.1800000002</v>
      </c>
      <c r="BS73" s="289">
        <v>2421295.3199999998</v>
      </c>
      <c r="BT73" s="289">
        <v>2670251.1800000002</v>
      </c>
      <c r="BU73" s="289">
        <v>0</v>
      </c>
      <c r="BV73" s="289">
        <v>0</v>
      </c>
      <c r="BW73" s="289">
        <v>486929.88</v>
      </c>
      <c r="BX73" s="289">
        <v>0</v>
      </c>
      <c r="BY73" s="289">
        <v>0</v>
      </c>
      <c r="BZ73" s="289">
        <v>0</v>
      </c>
      <c r="CA73" s="289">
        <v>0</v>
      </c>
      <c r="CB73" s="289">
        <v>0</v>
      </c>
      <c r="CC73" s="289">
        <v>0</v>
      </c>
      <c r="CD73" s="289">
        <v>0</v>
      </c>
      <c r="CE73" s="289">
        <v>0</v>
      </c>
      <c r="CF73" s="289">
        <v>0</v>
      </c>
      <c r="CG73" s="289">
        <v>0</v>
      </c>
      <c r="CH73" s="289">
        <v>297.05</v>
      </c>
      <c r="CI73" s="289">
        <v>0</v>
      </c>
      <c r="CJ73" s="289">
        <v>0</v>
      </c>
      <c r="CK73" s="289">
        <v>0</v>
      </c>
      <c r="CL73" s="289">
        <v>0</v>
      </c>
      <c r="CM73" s="289">
        <v>135274</v>
      </c>
      <c r="CN73" s="289">
        <v>22805</v>
      </c>
      <c r="CO73" s="289">
        <v>0</v>
      </c>
      <c r="CP73" s="289">
        <v>0</v>
      </c>
      <c r="CQ73" s="289">
        <v>0</v>
      </c>
      <c r="CR73" s="289">
        <v>287.85000000000002</v>
      </c>
      <c r="CS73" s="289">
        <v>6553</v>
      </c>
      <c r="CT73" s="289">
        <v>182844.28</v>
      </c>
      <c r="CU73" s="289">
        <v>0</v>
      </c>
      <c r="CV73" s="289">
        <v>0</v>
      </c>
      <c r="CW73" s="289">
        <v>0</v>
      </c>
      <c r="CX73" s="289">
        <v>10603.85</v>
      </c>
      <c r="CY73" s="289">
        <v>0</v>
      </c>
      <c r="CZ73" s="289">
        <v>0</v>
      </c>
      <c r="DA73" s="289">
        <v>0</v>
      </c>
      <c r="DB73" s="289">
        <v>0</v>
      </c>
      <c r="DC73" s="289">
        <v>0</v>
      </c>
      <c r="DD73" s="289">
        <v>0</v>
      </c>
      <c r="DE73" s="289">
        <v>0</v>
      </c>
      <c r="DF73" s="289">
        <v>0</v>
      </c>
      <c r="DG73" s="289">
        <v>0</v>
      </c>
      <c r="DH73" s="289">
        <v>0</v>
      </c>
      <c r="DI73" s="289">
        <v>570071.31000000006</v>
      </c>
      <c r="DJ73" s="289">
        <v>0</v>
      </c>
      <c r="DK73" s="289">
        <v>0</v>
      </c>
      <c r="DL73" s="289">
        <v>49289.72</v>
      </c>
      <c r="DM73" s="289">
        <v>64932.15</v>
      </c>
      <c r="DN73" s="289">
        <v>0</v>
      </c>
      <c r="DO73" s="289">
        <v>0</v>
      </c>
      <c r="DP73" s="289">
        <v>22061.49</v>
      </c>
      <c r="DQ73" s="289">
        <v>0</v>
      </c>
      <c r="DR73" s="289">
        <v>0</v>
      </c>
      <c r="DS73" s="289">
        <v>0</v>
      </c>
      <c r="DT73" s="289">
        <v>0</v>
      </c>
      <c r="DU73" s="289">
        <v>0</v>
      </c>
      <c r="DV73" s="289">
        <v>139240.24</v>
      </c>
      <c r="DW73" s="289">
        <v>0</v>
      </c>
      <c r="DX73" s="289">
        <v>8133.74</v>
      </c>
      <c r="DY73" s="289">
        <v>15206.89</v>
      </c>
      <c r="DZ73" s="289">
        <v>23816.27</v>
      </c>
      <c r="EA73" s="289">
        <v>16411.77</v>
      </c>
      <c r="EB73" s="289">
        <v>331.35</v>
      </c>
      <c r="EC73" s="289">
        <v>0</v>
      </c>
      <c r="ED73" s="289">
        <v>66298.09</v>
      </c>
      <c r="EE73" s="289">
        <v>67695.490000000005</v>
      </c>
      <c r="EF73" s="289">
        <v>823637.92</v>
      </c>
      <c r="EG73" s="289">
        <v>822240.52</v>
      </c>
      <c r="EH73" s="289">
        <v>0</v>
      </c>
      <c r="EI73" s="289">
        <v>0</v>
      </c>
      <c r="EJ73" s="289">
        <v>0</v>
      </c>
      <c r="EK73" s="289">
        <v>0</v>
      </c>
      <c r="EL73" s="289">
        <v>0</v>
      </c>
      <c r="EM73" s="289">
        <v>997237.55</v>
      </c>
      <c r="EN73" s="289">
        <v>0</v>
      </c>
      <c r="EO73" s="289">
        <v>0</v>
      </c>
      <c r="EP73" s="289">
        <v>0</v>
      </c>
      <c r="EQ73" s="289">
        <v>0</v>
      </c>
      <c r="ER73" s="289">
        <v>0</v>
      </c>
      <c r="ES73" s="289">
        <v>0</v>
      </c>
      <c r="ET73" s="289">
        <v>0</v>
      </c>
      <c r="EU73" s="289">
        <v>0</v>
      </c>
      <c r="EV73" s="289">
        <v>0</v>
      </c>
      <c r="EW73" s="289">
        <v>368045.22</v>
      </c>
      <c r="EX73" s="289">
        <v>368045.22</v>
      </c>
      <c r="EY73" s="289">
        <v>0</v>
      </c>
      <c r="EZ73" s="289">
        <v>16186.95</v>
      </c>
      <c r="FA73" s="289">
        <v>15390.9</v>
      </c>
      <c r="FB73" s="289">
        <v>7913</v>
      </c>
      <c r="FC73" s="289">
        <v>0</v>
      </c>
      <c r="FD73" s="289">
        <v>8709.0499999999993</v>
      </c>
      <c r="FE73" s="289">
        <v>0</v>
      </c>
      <c r="FF73" s="289">
        <v>0</v>
      </c>
      <c r="FG73" s="289">
        <v>0</v>
      </c>
      <c r="FH73" s="289">
        <v>0</v>
      </c>
      <c r="FI73" s="289">
        <v>0</v>
      </c>
      <c r="FJ73" s="289">
        <v>0</v>
      </c>
      <c r="FK73" s="289">
        <v>0</v>
      </c>
    </row>
    <row r="74" spans="1:167" x14ac:dyDescent="0.15">
      <c r="A74" s="287">
        <v>1162</v>
      </c>
      <c r="B74" s="287" t="s">
        <v>525</v>
      </c>
      <c r="C74" s="289">
        <v>0</v>
      </c>
      <c r="D74" s="289">
        <v>2236857.3199999998</v>
      </c>
      <c r="E74" s="289">
        <v>0</v>
      </c>
      <c r="F74" s="289">
        <v>8059.54</v>
      </c>
      <c r="G74" s="289">
        <v>10269.51</v>
      </c>
      <c r="H74" s="289">
        <v>3394.06</v>
      </c>
      <c r="I74" s="289">
        <v>42894.23</v>
      </c>
      <c r="J74" s="289">
        <v>0</v>
      </c>
      <c r="K74" s="289">
        <v>757021.23</v>
      </c>
      <c r="L74" s="289">
        <v>0</v>
      </c>
      <c r="M74" s="289">
        <v>0</v>
      </c>
      <c r="N74" s="289">
        <v>385</v>
      </c>
      <c r="O74" s="289">
        <v>0</v>
      </c>
      <c r="P74" s="289">
        <v>106128.5</v>
      </c>
      <c r="Q74" s="289">
        <v>0</v>
      </c>
      <c r="R74" s="289">
        <v>6725.68</v>
      </c>
      <c r="S74" s="289">
        <v>19385.150000000001</v>
      </c>
      <c r="T74" s="289">
        <v>0</v>
      </c>
      <c r="U74" s="289">
        <v>86430.74</v>
      </c>
      <c r="V74" s="289">
        <v>6685116</v>
      </c>
      <c r="W74" s="289">
        <v>55675.78</v>
      </c>
      <c r="X74" s="289">
        <v>0</v>
      </c>
      <c r="Y74" s="289">
        <v>362554.41</v>
      </c>
      <c r="Z74" s="289">
        <v>0</v>
      </c>
      <c r="AA74" s="289">
        <v>299553.02</v>
      </c>
      <c r="AB74" s="289">
        <v>0</v>
      </c>
      <c r="AC74" s="289">
        <v>0</v>
      </c>
      <c r="AD74" s="289">
        <v>40914.22</v>
      </c>
      <c r="AE74" s="289">
        <v>327382.78000000003</v>
      </c>
      <c r="AF74" s="289">
        <v>0</v>
      </c>
      <c r="AG74" s="289">
        <v>0</v>
      </c>
      <c r="AH74" s="289">
        <v>0</v>
      </c>
      <c r="AI74" s="289">
        <v>0</v>
      </c>
      <c r="AJ74" s="289">
        <v>0</v>
      </c>
      <c r="AK74" s="289">
        <v>100</v>
      </c>
      <c r="AL74" s="289">
        <v>0</v>
      </c>
      <c r="AM74" s="289">
        <v>102.81</v>
      </c>
      <c r="AN74" s="289">
        <v>43818.19</v>
      </c>
      <c r="AO74" s="289">
        <v>0</v>
      </c>
      <c r="AP74" s="289">
        <v>6296.97</v>
      </c>
      <c r="AQ74" s="289">
        <v>1459823.46</v>
      </c>
      <c r="AR74" s="289">
        <v>2503551.9700000002</v>
      </c>
      <c r="AS74" s="289">
        <v>322565.07</v>
      </c>
      <c r="AT74" s="289">
        <v>243279.01</v>
      </c>
      <c r="AU74" s="289">
        <v>208477.86</v>
      </c>
      <c r="AV74" s="289">
        <v>131546.07</v>
      </c>
      <c r="AW74" s="289">
        <v>251112.14</v>
      </c>
      <c r="AX74" s="289">
        <v>393810.05</v>
      </c>
      <c r="AY74" s="289">
        <v>271982.03999999998</v>
      </c>
      <c r="AZ74" s="289">
        <v>578620.31000000006</v>
      </c>
      <c r="BA74" s="289">
        <v>1914121.76</v>
      </c>
      <c r="BB74" s="289">
        <v>371182.64</v>
      </c>
      <c r="BC74" s="289">
        <v>115820</v>
      </c>
      <c r="BD74" s="289">
        <v>0</v>
      </c>
      <c r="BE74" s="289">
        <v>140922.44</v>
      </c>
      <c r="BF74" s="289">
        <v>1227829.54</v>
      </c>
      <c r="BG74" s="289">
        <v>941237.58</v>
      </c>
      <c r="BH74" s="289">
        <v>0</v>
      </c>
      <c r="BI74" s="289">
        <v>0</v>
      </c>
      <c r="BJ74" s="289">
        <v>0</v>
      </c>
      <c r="BK74" s="289">
        <v>0</v>
      </c>
      <c r="BL74" s="289">
        <v>0</v>
      </c>
      <c r="BM74" s="289">
        <v>0</v>
      </c>
      <c r="BN74" s="289">
        <v>0</v>
      </c>
      <c r="BO74" s="289">
        <v>2346384.44</v>
      </c>
      <c r="BP74" s="289">
        <v>2369567.64</v>
      </c>
      <c r="BQ74" s="289">
        <v>0</v>
      </c>
      <c r="BR74" s="289">
        <v>0</v>
      </c>
      <c r="BS74" s="289">
        <v>2346384.44</v>
      </c>
      <c r="BT74" s="289">
        <v>2369567.64</v>
      </c>
      <c r="BU74" s="289">
        <v>0</v>
      </c>
      <c r="BV74" s="289">
        <v>0</v>
      </c>
      <c r="BW74" s="289">
        <v>1097784.6599999999</v>
      </c>
      <c r="BX74" s="289">
        <v>0</v>
      </c>
      <c r="BY74" s="289">
        <v>0</v>
      </c>
      <c r="BZ74" s="289">
        <v>0</v>
      </c>
      <c r="CA74" s="289">
        <v>0</v>
      </c>
      <c r="CB74" s="289">
        <v>5114.9399999999996</v>
      </c>
      <c r="CC74" s="289">
        <v>0</v>
      </c>
      <c r="CD74" s="289">
        <v>0</v>
      </c>
      <c r="CE74" s="289">
        <v>0</v>
      </c>
      <c r="CF74" s="289">
        <v>0</v>
      </c>
      <c r="CG74" s="289">
        <v>0</v>
      </c>
      <c r="CH74" s="289">
        <v>14458</v>
      </c>
      <c r="CI74" s="289">
        <v>0</v>
      </c>
      <c r="CJ74" s="289">
        <v>0</v>
      </c>
      <c r="CK74" s="289">
        <v>76802.02</v>
      </c>
      <c r="CL74" s="289">
        <v>0</v>
      </c>
      <c r="CM74" s="289">
        <v>359651</v>
      </c>
      <c r="CN74" s="289">
        <v>0</v>
      </c>
      <c r="CO74" s="289">
        <v>0</v>
      </c>
      <c r="CP74" s="289">
        <v>0</v>
      </c>
      <c r="CQ74" s="289">
        <v>0</v>
      </c>
      <c r="CR74" s="289">
        <v>0</v>
      </c>
      <c r="CS74" s="289">
        <v>0</v>
      </c>
      <c r="CT74" s="289">
        <v>171177.95</v>
      </c>
      <c r="CU74" s="289">
        <v>0</v>
      </c>
      <c r="CV74" s="289">
        <v>0</v>
      </c>
      <c r="CW74" s="289">
        <v>0</v>
      </c>
      <c r="CX74" s="289">
        <v>0</v>
      </c>
      <c r="CY74" s="289">
        <v>0</v>
      </c>
      <c r="CZ74" s="289">
        <v>0</v>
      </c>
      <c r="DA74" s="289">
        <v>0</v>
      </c>
      <c r="DB74" s="289">
        <v>0</v>
      </c>
      <c r="DC74" s="289">
        <v>0</v>
      </c>
      <c r="DD74" s="289">
        <v>0</v>
      </c>
      <c r="DE74" s="289">
        <v>0</v>
      </c>
      <c r="DF74" s="289">
        <v>0</v>
      </c>
      <c r="DG74" s="289">
        <v>0</v>
      </c>
      <c r="DH74" s="289">
        <v>0</v>
      </c>
      <c r="DI74" s="289">
        <v>1394772.3</v>
      </c>
      <c r="DJ74" s="289">
        <v>0</v>
      </c>
      <c r="DK74" s="289">
        <v>0</v>
      </c>
      <c r="DL74" s="289">
        <v>139040.82</v>
      </c>
      <c r="DM74" s="289">
        <v>98313.600000000006</v>
      </c>
      <c r="DN74" s="289">
        <v>0</v>
      </c>
      <c r="DO74" s="289">
        <v>0</v>
      </c>
      <c r="DP74" s="289">
        <v>23159.85</v>
      </c>
      <c r="DQ74" s="289">
        <v>96</v>
      </c>
      <c r="DR74" s="289">
        <v>0</v>
      </c>
      <c r="DS74" s="289">
        <v>0</v>
      </c>
      <c r="DT74" s="289">
        <v>0</v>
      </c>
      <c r="DU74" s="289">
        <v>0</v>
      </c>
      <c r="DV74" s="289">
        <v>69606</v>
      </c>
      <c r="DW74" s="289">
        <v>0</v>
      </c>
      <c r="DX74" s="289">
        <v>40492.449999999997</v>
      </c>
      <c r="DY74" s="289">
        <v>57869.63</v>
      </c>
      <c r="DZ74" s="289">
        <v>20418.84</v>
      </c>
      <c r="EA74" s="289">
        <v>2145.58</v>
      </c>
      <c r="EB74" s="289">
        <v>896</v>
      </c>
      <c r="EC74" s="289">
        <v>0.08</v>
      </c>
      <c r="ED74" s="289">
        <v>266512.77</v>
      </c>
      <c r="EE74" s="289">
        <v>146705.66</v>
      </c>
      <c r="EF74" s="289">
        <v>10069007.16</v>
      </c>
      <c r="EG74" s="289">
        <v>1088663.6399999999</v>
      </c>
      <c r="EH74" s="289">
        <v>9100150.6300000008</v>
      </c>
      <c r="EI74" s="289">
        <v>0</v>
      </c>
      <c r="EJ74" s="289">
        <v>0</v>
      </c>
      <c r="EK74" s="289">
        <v>0</v>
      </c>
      <c r="EL74" s="289">
        <v>0</v>
      </c>
      <c r="EM74" s="289">
        <v>8985000</v>
      </c>
      <c r="EN74" s="289">
        <v>1808210.68</v>
      </c>
      <c r="EO74" s="289">
        <v>7945906.2599999998</v>
      </c>
      <c r="EP74" s="289">
        <v>7876947.3099999996</v>
      </c>
      <c r="EQ74" s="289">
        <v>0</v>
      </c>
      <c r="ER74" s="289">
        <v>1611558.72</v>
      </c>
      <c r="ES74" s="289">
        <v>0</v>
      </c>
      <c r="ET74" s="289">
        <v>127693.01</v>
      </c>
      <c r="EU74" s="289">
        <v>0</v>
      </c>
      <c r="EV74" s="289">
        <v>0</v>
      </c>
      <c r="EW74" s="289">
        <v>627837.72</v>
      </c>
      <c r="EX74" s="289">
        <v>627837.72</v>
      </c>
      <c r="EY74" s="289">
        <v>0</v>
      </c>
      <c r="EZ74" s="289">
        <v>20088.43</v>
      </c>
      <c r="FA74" s="289">
        <v>18662.96</v>
      </c>
      <c r="FB74" s="289">
        <v>34230.879999999997</v>
      </c>
      <c r="FC74" s="289">
        <v>32590.66</v>
      </c>
      <c r="FD74" s="289">
        <v>3065.69</v>
      </c>
      <c r="FE74" s="289">
        <v>0</v>
      </c>
      <c r="FF74" s="289">
        <v>0</v>
      </c>
      <c r="FG74" s="289">
        <v>0</v>
      </c>
      <c r="FH74" s="289">
        <v>0</v>
      </c>
      <c r="FI74" s="289">
        <v>0</v>
      </c>
      <c r="FJ74" s="289">
        <v>0</v>
      </c>
      <c r="FK74" s="289">
        <v>0</v>
      </c>
    </row>
    <row r="75" spans="1:167" x14ac:dyDescent="0.15">
      <c r="A75" s="287">
        <v>1169</v>
      </c>
      <c r="B75" s="287" t="s">
        <v>526</v>
      </c>
      <c r="C75" s="289">
        <v>0</v>
      </c>
      <c r="D75" s="289">
        <v>3598731</v>
      </c>
      <c r="E75" s="289">
        <v>0</v>
      </c>
      <c r="F75" s="289">
        <v>0</v>
      </c>
      <c r="G75" s="289">
        <v>20540.07</v>
      </c>
      <c r="H75" s="289">
        <v>6199.32</v>
      </c>
      <c r="I75" s="289">
        <v>11391.57</v>
      </c>
      <c r="J75" s="289">
        <v>877.5</v>
      </c>
      <c r="K75" s="289">
        <v>482545</v>
      </c>
      <c r="L75" s="289">
        <v>0</v>
      </c>
      <c r="M75" s="289">
        <v>0</v>
      </c>
      <c r="N75" s="289">
        <v>0</v>
      </c>
      <c r="O75" s="289">
        <v>0</v>
      </c>
      <c r="P75" s="289">
        <v>12767</v>
      </c>
      <c r="Q75" s="289">
        <v>0</v>
      </c>
      <c r="R75" s="289">
        <v>0</v>
      </c>
      <c r="S75" s="289">
        <v>0</v>
      </c>
      <c r="T75" s="289">
        <v>0</v>
      </c>
      <c r="U75" s="289">
        <v>82114.36</v>
      </c>
      <c r="V75" s="289">
        <v>2906424</v>
      </c>
      <c r="W75" s="289">
        <v>10167.76</v>
      </c>
      <c r="X75" s="289">
        <v>0</v>
      </c>
      <c r="Y75" s="289">
        <v>199181.13</v>
      </c>
      <c r="Z75" s="289">
        <v>3536.66</v>
      </c>
      <c r="AA75" s="289">
        <v>396679.02</v>
      </c>
      <c r="AB75" s="289">
        <v>0</v>
      </c>
      <c r="AC75" s="289">
        <v>0</v>
      </c>
      <c r="AD75" s="289">
        <v>114789.87</v>
      </c>
      <c r="AE75" s="289">
        <v>112546.3</v>
      </c>
      <c r="AF75" s="289">
        <v>0</v>
      </c>
      <c r="AG75" s="289">
        <v>0</v>
      </c>
      <c r="AH75" s="289">
        <v>0</v>
      </c>
      <c r="AI75" s="289">
        <v>0</v>
      </c>
      <c r="AJ75" s="289">
        <v>0</v>
      </c>
      <c r="AK75" s="289">
        <v>0</v>
      </c>
      <c r="AL75" s="289">
        <v>0</v>
      </c>
      <c r="AM75" s="289">
        <v>4094</v>
      </c>
      <c r="AN75" s="289">
        <v>8255.3700000000008</v>
      </c>
      <c r="AO75" s="289">
        <v>0</v>
      </c>
      <c r="AP75" s="289">
        <v>11219.21</v>
      </c>
      <c r="AQ75" s="289">
        <v>1275537.6499999999</v>
      </c>
      <c r="AR75" s="289">
        <v>1450264.05</v>
      </c>
      <c r="AS75" s="289">
        <v>325352.83</v>
      </c>
      <c r="AT75" s="289">
        <v>139883.04999999999</v>
      </c>
      <c r="AU75" s="289">
        <v>205990.92</v>
      </c>
      <c r="AV75" s="289">
        <v>19321.46</v>
      </c>
      <c r="AW75" s="289">
        <v>163281.69</v>
      </c>
      <c r="AX75" s="289">
        <v>329056.62</v>
      </c>
      <c r="AY75" s="289">
        <v>234033.2</v>
      </c>
      <c r="AZ75" s="289">
        <v>319994.21000000002</v>
      </c>
      <c r="BA75" s="289">
        <v>1539696.41</v>
      </c>
      <c r="BB75" s="289">
        <v>469319.82</v>
      </c>
      <c r="BC75" s="289">
        <v>74968</v>
      </c>
      <c r="BD75" s="289">
        <v>0</v>
      </c>
      <c r="BE75" s="289">
        <v>237677.07</v>
      </c>
      <c r="BF75" s="289">
        <v>743050.81</v>
      </c>
      <c r="BG75" s="289">
        <v>374750.91</v>
      </c>
      <c r="BH75" s="289">
        <v>0</v>
      </c>
      <c r="BI75" s="289">
        <v>0</v>
      </c>
      <c r="BJ75" s="289">
        <v>0</v>
      </c>
      <c r="BK75" s="289">
        <v>0</v>
      </c>
      <c r="BL75" s="289">
        <v>0</v>
      </c>
      <c r="BM75" s="289">
        <v>0</v>
      </c>
      <c r="BN75" s="289">
        <v>0</v>
      </c>
      <c r="BO75" s="289">
        <v>0</v>
      </c>
      <c r="BP75" s="289">
        <v>0</v>
      </c>
      <c r="BQ75" s="289">
        <v>2204654.25</v>
      </c>
      <c r="BR75" s="289">
        <v>2284534.69</v>
      </c>
      <c r="BS75" s="289">
        <v>2204654.25</v>
      </c>
      <c r="BT75" s="289">
        <v>2284534.69</v>
      </c>
      <c r="BU75" s="289">
        <v>0</v>
      </c>
      <c r="BV75" s="289">
        <v>0</v>
      </c>
      <c r="BW75" s="289">
        <v>580207.52</v>
      </c>
      <c r="BX75" s="289">
        <v>0</v>
      </c>
      <c r="BY75" s="289">
        <v>0</v>
      </c>
      <c r="BZ75" s="289">
        <v>0</v>
      </c>
      <c r="CA75" s="289">
        <v>0</v>
      </c>
      <c r="CB75" s="289">
        <v>0</v>
      </c>
      <c r="CC75" s="289">
        <v>0</v>
      </c>
      <c r="CD75" s="289">
        <v>0</v>
      </c>
      <c r="CE75" s="289">
        <v>0</v>
      </c>
      <c r="CF75" s="289">
        <v>0</v>
      </c>
      <c r="CG75" s="289">
        <v>0</v>
      </c>
      <c r="CH75" s="289">
        <v>72498.559999999998</v>
      </c>
      <c r="CI75" s="289">
        <v>0</v>
      </c>
      <c r="CJ75" s="289">
        <v>0</v>
      </c>
      <c r="CK75" s="289">
        <v>0</v>
      </c>
      <c r="CL75" s="289">
        <v>0</v>
      </c>
      <c r="CM75" s="289">
        <v>158007</v>
      </c>
      <c r="CN75" s="289">
        <v>52462</v>
      </c>
      <c r="CO75" s="289">
        <v>0</v>
      </c>
      <c r="CP75" s="289">
        <v>0</v>
      </c>
      <c r="CQ75" s="289">
        <v>0</v>
      </c>
      <c r="CR75" s="289">
        <v>172.71</v>
      </c>
      <c r="CS75" s="289">
        <v>15076</v>
      </c>
      <c r="CT75" s="289">
        <v>108993.03</v>
      </c>
      <c r="CU75" s="289">
        <v>0</v>
      </c>
      <c r="CV75" s="289">
        <v>0</v>
      </c>
      <c r="CW75" s="289">
        <v>0</v>
      </c>
      <c r="CX75" s="289">
        <v>43507.34</v>
      </c>
      <c r="CY75" s="289">
        <v>0</v>
      </c>
      <c r="CZ75" s="289">
        <v>0</v>
      </c>
      <c r="DA75" s="289">
        <v>0</v>
      </c>
      <c r="DB75" s="289">
        <v>0</v>
      </c>
      <c r="DC75" s="289">
        <v>0</v>
      </c>
      <c r="DD75" s="289">
        <v>0</v>
      </c>
      <c r="DE75" s="289">
        <v>0</v>
      </c>
      <c r="DF75" s="289">
        <v>0</v>
      </c>
      <c r="DG75" s="289">
        <v>0</v>
      </c>
      <c r="DH75" s="289">
        <v>0</v>
      </c>
      <c r="DI75" s="289">
        <v>531473.39</v>
      </c>
      <c r="DJ75" s="289">
        <v>0</v>
      </c>
      <c r="DK75" s="289">
        <v>0</v>
      </c>
      <c r="DL75" s="289">
        <v>146329.73000000001</v>
      </c>
      <c r="DM75" s="289">
        <v>104333.79</v>
      </c>
      <c r="DN75" s="289">
        <v>0</v>
      </c>
      <c r="DO75" s="289">
        <v>0</v>
      </c>
      <c r="DP75" s="289">
        <v>31725.75</v>
      </c>
      <c r="DQ75" s="289">
        <v>0</v>
      </c>
      <c r="DR75" s="289">
        <v>0</v>
      </c>
      <c r="DS75" s="289">
        <v>0</v>
      </c>
      <c r="DT75" s="289">
        <v>0</v>
      </c>
      <c r="DU75" s="289">
        <v>0</v>
      </c>
      <c r="DV75" s="289">
        <v>217061.5</v>
      </c>
      <c r="DW75" s="289">
        <v>0</v>
      </c>
      <c r="DX75" s="289">
        <v>0</v>
      </c>
      <c r="DY75" s="289">
        <v>0</v>
      </c>
      <c r="DZ75" s="289">
        <v>0</v>
      </c>
      <c r="EA75" s="289">
        <v>0</v>
      </c>
      <c r="EB75" s="289">
        <v>0</v>
      </c>
      <c r="EC75" s="289">
        <v>0</v>
      </c>
      <c r="ED75" s="289">
        <v>137577.39000000001</v>
      </c>
      <c r="EE75" s="289">
        <v>379168.13</v>
      </c>
      <c r="EF75" s="289">
        <v>706303.73</v>
      </c>
      <c r="EG75" s="289">
        <v>375862.99</v>
      </c>
      <c r="EH75" s="289">
        <v>0</v>
      </c>
      <c r="EI75" s="289">
        <v>0</v>
      </c>
      <c r="EJ75" s="289">
        <v>0</v>
      </c>
      <c r="EK75" s="289">
        <v>88850</v>
      </c>
      <c r="EL75" s="289">
        <v>0</v>
      </c>
      <c r="EM75" s="289">
        <v>1239041.1000000001</v>
      </c>
      <c r="EN75" s="289">
        <v>175887.88</v>
      </c>
      <c r="EO75" s="289">
        <v>339561.54</v>
      </c>
      <c r="EP75" s="289">
        <v>163673.66</v>
      </c>
      <c r="EQ75" s="289">
        <v>0</v>
      </c>
      <c r="ER75" s="289">
        <v>0</v>
      </c>
      <c r="ES75" s="289">
        <v>0</v>
      </c>
      <c r="ET75" s="289">
        <v>0</v>
      </c>
      <c r="EU75" s="289">
        <v>53113.29</v>
      </c>
      <c r="EV75" s="289">
        <v>70924.960000000006</v>
      </c>
      <c r="EW75" s="289">
        <v>322369.15999999997</v>
      </c>
      <c r="EX75" s="289">
        <v>304557.49</v>
      </c>
      <c r="EY75" s="289">
        <v>0</v>
      </c>
      <c r="EZ75" s="289">
        <v>0</v>
      </c>
      <c r="FA75" s="289">
        <v>0</v>
      </c>
      <c r="FB75" s="289">
        <v>0</v>
      </c>
      <c r="FC75" s="289">
        <v>0</v>
      </c>
      <c r="FD75" s="289">
        <v>0</v>
      </c>
      <c r="FE75" s="289">
        <v>0</v>
      </c>
      <c r="FF75" s="289">
        <v>0</v>
      </c>
      <c r="FG75" s="289">
        <v>0</v>
      </c>
      <c r="FH75" s="289">
        <v>0</v>
      </c>
      <c r="FI75" s="289">
        <v>0</v>
      </c>
      <c r="FJ75" s="289">
        <v>0</v>
      </c>
      <c r="FK75" s="289">
        <v>0</v>
      </c>
    </row>
    <row r="76" spans="1:167" x14ac:dyDescent="0.15">
      <c r="A76" s="287">
        <v>1176</v>
      </c>
      <c r="B76" s="287" t="s">
        <v>527</v>
      </c>
      <c r="C76" s="289">
        <v>0</v>
      </c>
      <c r="D76" s="289">
        <v>2378395.4</v>
      </c>
      <c r="E76" s="289">
        <v>0</v>
      </c>
      <c r="F76" s="289">
        <v>3995.27</v>
      </c>
      <c r="G76" s="289">
        <v>30717.82</v>
      </c>
      <c r="H76" s="289">
        <v>8152.02</v>
      </c>
      <c r="I76" s="289">
        <v>32815.910000000003</v>
      </c>
      <c r="J76" s="289">
        <v>0</v>
      </c>
      <c r="K76" s="289">
        <v>416247</v>
      </c>
      <c r="L76" s="289">
        <v>0</v>
      </c>
      <c r="M76" s="289">
        <v>0</v>
      </c>
      <c r="N76" s="289">
        <v>0</v>
      </c>
      <c r="O76" s="289">
        <v>0</v>
      </c>
      <c r="P76" s="289">
        <v>8272</v>
      </c>
      <c r="Q76" s="289">
        <v>0</v>
      </c>
      <c r="R76" s="289">
        <v>0</v>
      </c>
      <c r="S76" s="289">
        <v>0</v>
      </c>
      <c r="T76" s="289">
        <v>0</v>
      </c>
      <c r="U76" s="289">
        <v>91678.399999999994</v>
      </c>
      <c r="V76" s="289">
        <v>5256732</v>
      </c>
      <c r="W76" s="289">
        <v>19966.29</v>
      </c>
      <c r="X76" s="289">
        <v>0</v>
      </c>
      <c r="Y76" s="289">
        <v>0</v>
      </c>
      <c r="Z76" s="289">
        <v>10242.870000000001</v>
      </c>
      <c r="AA76" s="289">
        <v>204977</v>
      </c>
      <c r="AB76" s="289">
        <v>0</v>
      </c>
      <c r="AC76" s="289">
        <v>0</v>
      </c>
      <c r="AD76" s="289">
        <v>46488.4</v>
      </c>
      <c r="AE76" s="289">
        <v>130579.23</v>
      </c>
      <c r="AF76" s="289">
        <v>0</v>
      </c>
      <c r="AG76" s="289">
        <v>0</v>
      </c>
      <c r="AH76" s="289">
        <v>38242.49</v>
      </c>
      <c r="AI76" s="289">
        <v>0</v>
      </c>
      <c r="AJ76" s="289">
        <v>0</v>
      </c>
      <c r="AK76" s="289">
        <v>2875.91</v>
      </c>
      <c r="AL76" s="289">
        <v>0</v>
      </c>
      <c r="AM76" s="289">
        <v>12536</v>
      </c>
      <c r="AN76" s="289">
        <v>20171.48</v>
      </c>
      <c r="AO76" s="289">
        <v>0</v>
      </c>
      <c r="AP76" s="289">
        <v>8644.65</v>
      </c>
      <c r="AQ76" s="289">
        <v>1921660.01</v>
      </c>
      <c r="AR76" s="289">
        <v>1803767.17</v>
      </c>
      <c r="AS76" s="289">
        <v>340140.08</v>
      </c>
      <c r="AT76" s="289">
        <v>226150.77</v>
      </c>
      <c r="AU76" s="289">
        <v>291959.67999999999</v>
      </c>
      <c r="AV76" s="289">
        <v>722.44</v>
      </c>
      <c r="AW76" s="289">
        <v>164584.98000000001</v>
      </c>
      <c r="AX76" s="289">
        <v>100297.03</v>
      </c>
      <c r="AY76" s="289">
        <v>327515.33</v>
      </c>
      <c r="AZ76" s="289">
        <v>545537.4</v>
      </c>
      <c r="BA76" s="289">
        <v>1185496.8700000001</v>
      </c>
      <c r="BB76" s="289">
        <v>156521.26</v>
      </c>
      <c r="BC76" s="289">
        <v>116558.12</v>
      </c>
      <c r="BD76" s="289">
        <v>0</v>
      </c>
      <c r="BE76" s="289">
        <v>285282.34999999998</v>
      </c>
      <c r="BF76" s="289">
        <v>744720.32</v>
      </c>
      <c r="BG76" s="289">
        <v>470092</v>
      </c>
      <c r="BH76" s="289">
        <v>119014.91</v>
      </c>
      <c r="BI76" s="289">
        <v>0</v>
      </c>
      <c r="BJ76" s="289">
        <v>0</v>
      </c>
      <c r="BK76" s="289">
        <v>0</v>
      </c>
      <c r="BL76" s="289">
        <v>0</v>
      </c>
      <c r="BM76" s="289">
        <v>0</v>
      </c>
      <c r="BN76" s="289">
        <v>0</v>
      </c>
      <c r="BO76" s="289">
        <v>0</v>
      </c>
      <c r="BP76" s="289">
        <v>0</v>
      </c>
      <c r="BQ76" s="289">
        <v>1930484.19</v>
      </c>
      <c r="BR76" s="289">
        <v>1852193.61</v>
      </c>
      <c r="BS76" s="289">
        <v>1930484.19</v>
      </c>
      <c r="BT76" s="289">
        <v>1852193.61</v>
      </c>
      <c r="BU76" s="289">
        <v>0</v>
      </c>
      <c r="BV76" s="289">
        <v>0</v>
      </c>
      <c r="BW76" s="289">
        <v>708358.35</v>
      </c>
      <c r="BX76" s="289">
        <v>0</v>
      </c>
      <c r="BY76" s="289">
        <v>0</v>
      </c>
      <c r="BZ76" s="289">
        <v>0</v>
      </c>
      <c r="CA76" s="289">
        <v>0</v>
      </c>
      <c r="CB76" s="289">
        <v>4064.64</v>
      </c>
      <c r="CC76" s="289">
        <v>0</v>
      </c>
      <c r="CD76" s="289">
        <v>0</v>
      </c>
      <c r="CE76" s="289">
        <v>0</v>
      </c>
      <c r="CF76" s="289">
        <v>0</v>
      </c>
      <c r="CG76" s="289">
        <v>0</v>
      </c>
      <c r="CH76" s="289">
        <v>21769</v>
      </c>
      <c r="CI76" s="289">
        <v>0</v>
      </c>
      <c r="CJ76" s="289">
        <v>0</v>
      </c>
      <c r="CK76" s="289">
        <v>0</v>
      </c>
      <c r="CL76" s="289">
        <v>0</v>
      </c>
      <c r="CM76" s="289">
        <v>226136</v>
      </c>
      <c r="CN76" s="289">
        <v>0</v>
      </c>
      <c r="CO76" s="289">
        <v>0</v>
      </c>
      <c r="CP76" s="289">
        <v>0</v>
      </c>
      <c r="CQ76" s="289">
        <v>0</v>
      </c>
      <c r="CR76" s="289">
        <v>0</v>
      </c>
      <c r="CS76" s="289">
        <v>0</v>
      </c>
      <c r="CT76" s="289">
        <v>159682.26</v>
      </c>
      <c r="CU76" s="289">
        <v>0</v>
      </c>
      <c r="CV76" s="289">
        <v>0</v>
      </c>
      <c r="CW76" s="289">
        <v>0</v>
      </c>
      <c r="CX76" s="289">
        <v>21573.39</v>
      </c>
      <c r="CY76" s="289">
        <v>0</v>
      </c>
      <c r="CZ76" s="289">
        <v>0</v>
      </c>
      <c r="DA76" s="289">
        <v>0</v>
      </c>
      <c r="DB76" s="289">
        <v>0</v>
      </c>
      <c r="DC76" s="289">
        <v>0</v>
      </c>
      <c r="DD76" s="289">
        <v>0</v>
      </c>
      <c r="DE76" s="289">
        <v>0</v>
      </c>
      <c r="DF76" s="289">
        <v>0</v>
      </c>
      <c r="DG76" s="289">
        <v>0</v>
      </c>
      <c r="DH76" s="289">
        <v>0</v>
      </c>
      <c r="DI76" s="289">
        <v>797346.78</v>
      </c>
      <c r="DJ76" s="289">
        <v>0</v>
      </c>
      <c r="DK76" s="289">
        <v>0</v>
      </c>
      <c r="DL76" s="289">
        <v>164384.35999999999</v>
      </c>
      <c r="DM76" s="289">
        <v>137942.07999999999</v>
      </c>
      <c r="DN76" s="289">
        <v>0</v>
      </c>
      <c r="DO76" s="289">
        <v>0</v>
      </c>
      <c r="DP76" s="289">
        <v>32090.42</v>
      </c>
      <c r="DQ76" s="289">
        <v>0</v>
      </c>
      <c r="DR76" s="289">
        <v>0</v>
      </c>
      <c r="DS76" s="289">
        <v>0</v>
      </c>
      <c r="DT76" s="289">
        <v>0</v>
      </c>
      <c r="DU76" s="289">
        <v>0</v>
      </c>
      <c r="DV76" s="289">
        <v>9820</v>
      </c>
      <c r="DW76" s="289">
        <v>0</v>
      </c>
      <c r="DX76" s="289">
        <v>30292.21</v>
      </c>
      <c r="DY76" s="289">
        <v>32944.97</v>
      </c>
      <c r="DZ76" s="289">
        <v>3500</v>
      </c>
      <c r="EA76" s="289">
        <v>847.24</v>
      </c>
      <c r="EB76" s="289">
        <v>0</v>
      </c>
      <c r="EC76" s="289">
        <v>0</v>
      </c>
      <c r="ED76" s="289">
        <v>395.89</v>
      </c>
      <c r="EE76" s="289">
        <v>157908.51999999999</v>
      </c>
      <c r="EF76" s="289">
        <v>7788817.5300000003</v>
      </c>
      <c r="EG76" s="289">
        <v>319726.67</v>
      </c>
      <c r="EH76" s="289">
        <v>7250739.75</v>
      </c>
      <c r="EI76" s="289">
        <v>0</v>
      </c>
      <c r="EJ76" s="289">
        <v>0</v>
      </c>
      <c r="EK76" s="289">
        <v>60838.48</v>
      </c>
      <c r="EL76" s="289">
        <v>0</v>
      </c>
      <c r="EM76" s="289">
        <v>8405711.7599999998</v>
      </c>
      <c r="EN76" s="289">
        <v>63824.47</v>
      </c>
      <c r="EO76" s="289">
        <v>4885718.72</v>
      </c>
      <c r="EP76" s="289">
        <v>7213013.6299999999</v>
      </c>
      <c r="EQ76" s="289">
        <v>822.64</v>
      </c>
      <c r="ER76" s="289">
        <v>2390296.7400000002</v>
      </c>
      <c r="ES76" s="289">
        <v>0</v>
      </c>
      <c r="ET76" s="289">
        <v>0</v>
      </c>
      <c r="EU76" s="289">
        <v>75575.649999999994</v>
      </c>
      <c r="EV76" s="289">
        <v>138386.75</v>
      </c>
      <c r="EW76" s="289">
        <v>427065.28</v>
      </c>
      <c r="EX76" s="289">
        <v>354623.48</v>
      </c>
      <c r="EY76" s="289">
        <v>9630.7000000000007</v>
      </c>
      <c r="EZ76" s="289">
        <v>0</v>
      </c>
      <c r="FA76" s="289">
        <v>0</v>
      </c>
      <c r="FB76" s="289">
        <v>0</v>
      </c>
      <c r="FC76" s="289">
        <v>0</v>
      </c>
      <c r="FD76" s="289">
        <v>0</v>
      </c>
      <c r="FE76" s="289">
        <v>0</v>
      </c>
      <c r="FF76" s="289">
        <v>0</v>
      </c>
      <c r="FG76" s="289">
        <v>0</v>
      </c>
      <c r="FH76" s="289">
        <v>0</v>
      </c>
      <c r="FI76" s="289">
        <v>0</v>
      </c>
      <c r="FJ76" s="289">
        <v>0</v>
      </c>
      <c r="FK76" s="289">
        <v>0</v>
      </c>
    </row>
    <row r="77" spans="1:167" x14ac:dyDescent="0.15">
      <c r="A77" s="287">
        <v>1183</v>
      </c>
      <c r="B77" s="287" t="s">
        <v>528</v>
      </c>
      <c r="C77" s="289">
        <v>0</v>
      </c>
      <c r="D77" s="289">
        <v>5452624.9400000004</v>
      </c>
      <c r="E77" s="289">
        <v>0</v>
      </c>
      <c r="F77" s="289">
        <v>66769.679999999993</v>
      </c>
      <c r="G77" s="289">
        <v>23802.2</v>
      </c>
      <c r="H77" s="289">
        <v>3586.34</v>
      </c>
      <c r="I77" s="289">
        <v>106277.95</v>
      </c>
      <c r="J77" s="289">
        <v>0</v>
      </c>
      <c r="K77" s="289">
        <v>1338031</v>
      </c>
      <c r="L77" s="289">
        <v>0</v>
      </c>
      <c r="M77" s="289">
        <v>13755.25</v>
      </c>
      <c r="N77" s="289">
        <v>0</v>
      </c>
      <c r="O77" s="289">
        <v>0</v>
      </c>
      <c r="P77" s="289">
        <v>15652.12</v>
      </c>
      <c r="Q77" s="289">
        <v>0</v>
      </c>
      <c r="R77" s="289">
        <v>0</v>
      </c>
      <c r="S77" s="289">
        <v>0</v>
      </c>
      <c r="T77" s="289">
        <v>0</v>
      </c>
      <c r="U77" s="289">
        <v>70581.41</v>
      </c>
      <c r="V77" s="289">
        <v>6622090</v>
      </c>
      <c r="W77" s="289">
        <v>31713.47</v>
      </c>
      <c r="X77" s="289">
        <v>0</v>
      </c>
      <c r="Y77" s="289">
        <v>0</v>
      </c>
      <c r="Z77" s="289">
        <v>1479.38</v>
      </c>
      <c r="AA77" s="289">
        <v>321999</v>
      </c>
      <c r="AB77" s="289">
        <v>0</v>
      </c>
      <c r="AC77" s="289">
        <v>0</v>
      </c>
      <c r="AD77" s="289">
        <v>89946.32</v>
      </c>
      <c r="AE77" s="289">
        <v>148835.85999999999</v>
      </c>
      <c r="AF77" s="289">
        <v>0</v>
      </c>
      <c r="AG77" s="289">
        <v>0</v>
      </c>
      <c r="AH77" s="289">
        <v>55638.97</v>
      </c>
      <c r="AI77" s="289">
        <v>0</v>
      </c>
      <c r="AJ77" s="289">
        <v>0</v>
      </c>
      <c r="AK77" s="289">
        <v>0</v>
      </c>
      <c r="AL77" s="289">
        <v>0</v>
      </c>
      <c r="AM77" s="289">
        <v>0</v>
      </c>
      <c r="AN77" s="289">
        <v>10842.66</v>
      </c>
      <c r="AO77" s="289">
        <v>0</v>
      </c>
      <c r="AP77" s="289">
        <v>29.25</v>
      </c>
      <c r="AQ77" s="289">
        <v>2964067.05</v>
      </c>
      <c r="AR77" s="289">
        <v>2212463.48</v>
      </c>
      <c r="AS77" s="289">
        <v>708531.12</v>
      </c>
      <c r="AT77" s="289">
        <v>333221.44</v>
      </c>
      <c r="AU77" s="289">
        <v>237026.47</v>
      </c>
      <c r="AV77" s="289">
        <v>0</v>
      </c>
      <c r="AW77" s="289">
        <v>705106.3</v>
      </c>
      <c r="AX77" s="289">
        <v>617917.86</v>
      </c>
      <c r="AY77" s="289">
        <v>438406.66</v>
      </c>
      <c r="AZ77" s="289">
        <v>530035.81000000006</v>
      </c>
      <c r="BA77" s="289">
        <v>2486049.29</v>
      </c>
      <c r="BB77" s="289">
        <v>98307.12</v>
      </c>
      <c r="BC77" s="289">
        <v>124225.8</v>
      </c>
      <c r="BD77" s="289">
        <v>160134.93</v>
      </c>
      <c r="BE77" s="289">
        <v>179301.32</v>
      </c>
      <c r="BF77" s="289">
        <v>1621137.11</v>
      </c>
      <c r="BG77" s="289">
        <v>708176.62</v>
      </c>
      <c r="BH77" s="289">
        <v>3711.78</v>
      </c>
      <c r="BI77" s="289">
        <v>0</v>
      </c>
      <c r="BJ77" s="289">
        <v>0</v>
      </c>
      <c r="BK77" s="289">
        <v>0</v>
      </c>
      <c r="BL77" s="289">
        <v>0</v>
      </c>
      <c r="BM77" s="289">
        <v>0</v>
      </c>
      <c r="BN77" s="289">
        <v>0</v>
      </c>
      <c r="BO77" s="289">
        <v>0</v>
      </c>
      <c r="BP77" s="289">
        <v>0</v>
      </c>
      <c r="BQ77" s="289">
        <v>2536184.2000000002</v>
      </c>
      <c r="BR77" s="289">
        <v>2782019.84</v>
      </c>
      <c r="BS77" s="289">
        <v>2536184.2000000002</v>
      </c>
      <c r="BT77" s="289">
        <v>2782019.84</v>
      </c>
      <c r="BU77" s="289">
        <v>0</v>
      </c>
      <c r="BV77" s="289">
        <v>0</v>
      </c>
      <c r="BW77" s="289">
        <v>1601216.49</v>
      </c>
      <c r="BX77" s="289">
        <v>0</v>
      </c>
      <c r="BY77" s="289">
        <v>0</v>
      </c>
      <c r="BZ77" s="289">
        <v>0</v>
      </c>
      <c r="CA77" s="289">
        <v>397.87</v>
      </c>
      <c r="CB77" s="289">
        <v>0</v>
      </c>
      <c r="CC77" s="289">
        <v>0</v>
      </c>
      <c r="CD77" s="289">
        <v>0</v>
      </c>
      <c r="CE77" s="289">
        <v>0</v>
      </c>
      <c r="CF77" s="289">
        <v>0</v>
      </c>
      <c r="CG77" s="289">
        <v>0</v>
      </c>
      <c r="CH77" s="289">
        <v>49116.11</v>
      </c>
      <c r="CI77" s="289">
        <v>0</v>
      </c>
      <c r="CJ77" s="289">
        <v>0</v>
      </c>
      <c r="CK77" s="289">
        <v>0</v>
      </c>
      <c r="CL77" s="289">
        <v>0</v>
      </c>
      <c r="CM77" s="289">
        <v>540136</v>
      </c>
      <c r="CN77" s="289">
        <v>78307</v>
      </c>
      <c r="CO77" s="289">
        <v>0</v>
      </c>
      <c r="CP77" s="289">
        <v>0</v>
      </c>
      <c r="CQ77" s="289">
        <v>0</v>
      </c>
      <c r="CR77" s="289">
        <v>172.71</v>
      </c>
      <c r="CS77" s="289">
        <v>22502</v>
      </c>
      <c r="CT77" s="289">
        <v>227060.28</v>
      </c>
      <c r="CU77" s="289">
        <v>0</v>
      </c>
      <c r="CV77" s="289">
        <v>0</v>
      </c>
      <c r="CW77" s="289">
        <v>0</v>
      </c>
      <c r="CX77" s="289">
        <v>191851.38</v>
      </c>
      <c r="CY77" s="289">
        <v>0</v>
      </c>
      <c r="CZ77" s="289">
        <v>0</v>
      </c>
      <c r="DA77" s="289">
        <v>0</v>
      </c>
      <c r="DB77" s="289">
        <v>0</v>
      </c>
      <c r="DC77" s="289">
        <v>0</v>
      </c>
      <c r="DD77" s="289">
        <v>0</v>
      </c>
      <c r="DE77" s="289">
        <v>0</v>
      </c>
      <c r="DF77" s="289">
        <v>0</v>
      </c>
      <c r="DG77" s="289">
        <v>0</v>
      </c>
      <c r="DH77" s="289">
        <v>0</v>
      </c>
      <c r="DI77" s="289">
        <v>1890717.26</v>
      </c>
      <c r="DJ77" s="289">
        <v>2886</v>
      </c>
      <c r="DK77" s="289">
        <v>0</v>
      </c>
      <c r="DL77" s="289">
        <v>306586.37</v>
      </c>
      <c r="DM77" s="289">
        <v>267142.76</v>
      </c>
      <c r="DN77" s="289">
        <v>0</v>
      </c>
      <c r="DO77" s="289">
        <v>0</v>
      </c>
      <c r="DP77" s="289">
        <v>223788.26</v>
      </c>
      <c r="DQ77" s="289">
        <v>2090.96</v>
      </c>
      <c r="DR77" s="289">
        <v>0</v>
      </c>
      <c r="DS77" s="289">
        <v>0</v>
      </c>
      <c r="DT77" s="289">
        <v>0</v>
      </c>
      <c r="DU77" s="289">
        <v>0</v>
      </c>
      <c r="DV77" s="289">
        <v>17548.23</v>
      </c>
      <c r="DW77" s="289">
        <v>0</v>
      </c>
      <c r="DX77" s="289">
        <v>0</v>
      </c>
      <c r="DY77" s="289">
        <v>0</v>
      </c>
      <c r="DZ77" s="289">
        <v>0</v>
      </c>
      <c r="EA77" s="289">
        <v>0</v>
      </c>
      <c r="EB77" s="289">
        <v>0</v>
      </c>
      <c r="EC77" s="289">
        <v>0</v>
      </c>
      <c r="ED77" s="289">
        <v>106768.43</v>
      </c>
      <c r="EE77" s="289">
        <v>130391.87</v>
      </c>
      <c r="EF77" s="289">
        <v>1235093.26</v>
      </c>
      <c r="EG77" s="289">
        <v>1041954.82</v>
      </c>
      <c r="EH77" s="289">
        <v>0</v>
      </c>
      <c r="EI77" s="289">
        <v>0</v>
      </c>
      <c r="EJ77" s="289">
        <v>0</v>
      </c>
      <c r="EK77" s="289">
        <v>169515</v>
      </c>
      <c r="EL77" s="289">
        <v>0</v>
      </c>
      <c r="EM77" s="289">
        <v>6782542.0999999996</v>
      </c>
      <c r="EN77" s="289">
        <v>26306.7</v>
      </c>
      <c r="EO77" s="289">
        <v>26382.22</v>
      </c>
      <c r="EP77" s="289">
        <v>75.52</v>
      </c>
      <c r="EQ77" s="289">
        <v>0</v>
      </c>
      <c r="ER77" s="289">
        <v>0</v>
      </c>
      <c r="ES77" s="289">
        <v>0</v>
      </c>
      <c r="ET77" s="289">
        <v>0</v>
      </c>
      <c r="EU77" s="289">
        <v>0</v>
      </c>
      <c r="EV77" s="289">
        <v>0</v>
      </c>
      <c r="EW77" s="289">
        <v>565950.12</v>
      </c>
      <c r="EX77" s="289">
        <v>565950.12</v>
      </c>
      <c r="EY77" s="289">
        <v>0</v>
      </c>
      <c r="EZ77" s="289">
        <v>34754.160000000003</v>
      </c>
      <c r="FA77" s="289">
        <v>70805.149999999994</v>
      </c>
      <c r="FB77" s="289">
        <v>120470</v>
      </c>
      <c r="FC77" s="289">
        <v>84419.01</v>
      </c>
      <c r="FD77" s="289">
        <v>0</v>
      </c>
      <c r="FE77" s="289">
        <v>0</v>
      </c>
      <c r="FF77" s="289">
        <v>0</v>
      </c>
      <c r="FG77" s="289">
        <v>0</v>
      </c>
      <c r="FH77" s="289">
        <v>0</v>
      </c>
      <c r="FI77" s="289">
        <v>0</v>
      </c>
      <c r="FJ77" s="289">
        <v>0</v>
      </c>
      <c r="FK77" s="289">
        <v>0</v>
      </c>
    </row>
    <row r="78" spans="1:167" x14ac:dyDescent="0.15">
      <c r="A78" s="287">
        <v>1204</v>
      </c>
      <c r="B78" s="287" t="s">
        <v>529</v>
      </c>
      <c r="C78" s="289">
        <v>1325.84</v>
      </c>
      <c r="D78" s="289">
        <v>1269838.3600000001</v>
      </c>
      <c r="E78" s="289">
        <v>572.79</v>
      </c>
      <c r="F78" s="289">
        <v>144.5</v>
      </c>
      <c r="G78" s="289">
        <v>2349.66</v>
      </c>
      <c r="H78" s="289">
        <v>29582.6</v>
      </c>
      <c r="I78" s="289">
        <v>2409.9699999999998</v>
      </c>
      <c r="J78" s="289">
        <v>7500</v>
      </c>
      <c r="K78" s="289">
        <v>165622.81</v>
      </c>
      <c r="L78" s="289">
        <v>0</v>
      </c>
      <c r="M78" s="289">
        <v>0</v>
      </c>
      <c r="N78" s="289">
        <v>0</v>
      </c>
      <c r="O78" s="289">
        <v>0</v>
      </c>
      <c r="P78" s="289">
        <v>25553</v>
      </c>
      <c r="Q78" s="289">
        <v>0</v>
      </c>
      <c r="R78" s="289">
        <v>0</v>
      </c>
      <c r="S78" s="289">
        <v>12282.31</v>
      </c>
      <c r="T78" s="289">
        <v>0</v>
      </c>
      <c r="U78" s="289">
        <v>31863.05</v>
      </c>
      <c r="V78" s="289">
        <v>2782767</v>
      </c>
      <c r="W78" s="289">
        <v>3975.7</v>
      </c>
      <c r="X78" s="289">
        <v>0</v>
      </c>
      <c r="Y78" s="289">
        <v>172325.24</v>
      </c>
      <c r="Z78" s="289">
        <v>2782.69</v>
      </c>
      <c r="AA78" s="289">
        <v>253699.68</v>
      </c>
      <c r="AB78" s="289">
        <v>0</v>
      </c>
      <c r="AC78" s="289">
        <v>0</v>
      </c>
      <c r="AD78" s="289">
        <v>0</v>
      </c>
      <c r="AE78" s="289">
        <v>107731.19</v>
      </c>
      <c r="AF78" s="289">
        <v>0</v>
      </c>
      <c r="AG78" s="289">
        <v>0</v>
      </c>
      <c r="AH78" s="289">
        <v>0</v>
      </c>
      <c r="AI78" s="289">
        <v>19967</v>
      </c>
      <c r="AJ78" s="289">
        <v>0</v>
      </c>
      <c r="AK78" s="289">
        <v>0</v>
      </c>
      <c r="AL78" s="289">
        <v>0</v>
      </c>
      <c r="AM78" s="289">
        <v>0</v>
      </c>
      <c r="AN78" s="289">
        <v>9071.99</v>
      </c>
      <c r="AO78" s="289">
        <v>0</v>
      </c>
      <c r="AP78" s="289">
        <v>2265.0700000000002</v>
      </c>
      <c r="AQ78" s="289">
        <v>1146543.56</v>
      </c>
      <c r="AR78" s="289">
        <v>544013.31999999995</v>
      </c>
      <c r="AS78" s="289">
        <v>180505.99</v>
      </c>
      <c r="AT78" s="289">
        <v>77196.679999999993</v>
      </c>
      <c r="AU78" s="289">
        <v>86097.67</v>
      </c>
      <c r="AV78" s="289">
        <v>0</v>
      </c>
      <c r="AW78" s="289">
        <v>84515.4</v>
      </c>
      <c r="AX78" s="289">
        <v>56341.52</v>
      </c>
      <c r="AY78" s="289">
        <v>182845.74</v>
      </c>
      <c r="AZ78" s="289">
        <v>341373.27</v>
      </c>
      <c r="BA78" s="289">
        <v>696946.49</v>
      </c>
      <c r="BB78" s="289">
        <v>147042.82999999999</v>
      </c>
      <c r="BC78" s="289">
        <v>46727.05</v>
      </c>
      <c r="BD78" s="289">
        <v>0</v>
      </c>
      <c r="BE78" s="289">
        <v>1452</v>
      </c>
      <c r="BF78" s="289">
        <v>937650.83</v>
      </c>
      <c r="BG78" s="289">
        <v>483937.09</v>
      </c>
      <c r="BH78" s="289">
        <v>401.93</v>
      </c>
      <c r="BI78" s="289">
        <v>0</v>
      </c>
      <c r="BJ78" s="289">
        <v>0</v>
      </c>
      <c r="BK78" s="289">
        <v>0</v>
      </c>
      <c r="BL78" s="289">
        <v>0</v>
      </c>
      <c r="BM78" s="289">
        <v>0</v>
      </c>
      <c r="BN78" s="289">
        <v>0</v>
      </c>
      <c r="BO78" s="289">
        <v>0</v>
      </c>
      <c r="BP78" s="289">
        <v>0</v>
      </c>
      <c r="BQ78" s="289">
        <v>2127106.2400000002</v>
      </c>
      <c r="BR78" s="289">
        <v>2017145.32</v>
      </c>
      <c r="BS78" s="289">
        <v>2127106.2400000002</v>
      </c>
      <c r="BT78" s="289">
        <v>2017145.32</v>
      </c>
      <c r="BU78" s="289">
        <v>0</v>
      </c>
      <c r="BV78" s="289">
        <v>0</v>
      </c>
      <c r="BW78" s="289">
        <v>536200.82999999996</v>
      </c>
      <c r="BX78" s="289">
        <v>0</v>
      </c>
      <c r="BY78" s="289">
        <v>0</v>
      </c>
      <c r="BZ78" s="289">
        <v>0</v>
      </c>
      <c r="CA78" s="289">
        <v>0</v>
      </c>
      <c r="CB78" s="289">
        <v>0</v>
      </c>
      <c r="CC78" s="289">
        <v>0</v>
      </c>
      <c r="CD78" s="289">
        <v>0</v>
      </c>
      <c r="CE78" s="289">
        <v>0</v>
      </c>
      <c r="CF78" s="289">
        <v>0</v>
      </c>
      <c r="CG78" s="289">
        <v>0</v>
      </c>
      <c r="CH78" s="289">
        <v>5412</v>
      </c>
      <c r="CI78" s="289">
        <v>0</v>
      </c>
      <c r="CJ78" s="289">
        <v>0</v>
      </c>
      <c r="CK78" s="289">
        <v>29344.51</v>
      </c>
      <c r="CL78" s="289">
        <v>0</v>
      </c>
      <c r="CM78" s="289">
        <v>164048</v>
      </c>
      <c r="CN78" s="289">
        <v>0</v>
      </c>
      <c r="CO78" s="289">
        <v>0</v>
      </c>
      <c r="CP78" s="289">
        <v>0</v>
      </c>
      <c r="CQ78" s="289">
        <v>0</v>
      </c>
      <c r="CR78" s="289">
        <v>0</v>
      </c>
      <c r="CS78" s="289">
        <v>0</v>
      </c>
      <c r="CT78" s="289">
        <v>73153.77</v>
      </c>
      <c r="CU78" s="289">
        <v>0</v>
      </c>
      <c r="CV78" s="289">
        <v>0</v>
      </c>
      <c r="CW78" s="289">
        <v>0</v>
      </c>
      <c r="CX78" s="289">
        <v>0</v>
      </c>
      <c r="CY78" s="289">
        <v>0</v>
      </c>
      <c r="CZ78" s="289">
        <v>0</v>
      </c>
      <c r="DA78" s="289">
        <v>0</v>
      </c>
      <c r="DB78" s="289">
        <v>0</v>
      </c>
      <c r="DC78" s="289">
        <v>0</v>
      </c>
      <c r="DD78" s="289">
        <v>0</v>
      </c>
      <c r="DE78" s="289">
        <v>0</v>
      </c>
      <c r="DF78" s="289">
        <v>0</v>
      </c>
      <c r="DG78" s="289">
        <v>0</v>
      </c>
      <c r="DH78" s="289">
        <v>0</v>
      </c>
      <c r="DI78" s="289">
        <v>606673.81000000006</v>
      </c>
      <c r="DJ78" s="289">
        <v>0</v>
      </c>
      <c r="DK78" s="289">
        <v>0</v>
      </c>
      <c r="DL78" s="289">
        <v>151683.28</v>
      </c>
      <c r="DM78" s="289">
        <v>4130.58</v>
      </c>
      <c r="DN78" s="289">
        <v>0</v>
      </c>
      <c r="DO78" s="289">
        <v>0</v>
      </c>
      <c r="DP78" s="289">
        <v>17492.29</v>
      </c>
      <c r="DQ78" s="289">
        <v>0</v>
      </c>
      <c r="DR78" s="289">
        <v>0</v>
      </c>
      <c r="DS78" s="289">
        <v>0</v>
      </c>
      <c r="DT78" s="289">
        <v>0</v>
      </c>
      <c r="DU78" s="289">
        <v>0</v>
      </c>
      <c r="DV78" s="289">
        <v>23435</v>
      </c>
      <c r="DW78" s="289">
        <v>3418.31</v>
      </c>
      <c r="DX78" s="289">
        <v>98099.64</v>
      </c>
      <c r="DY78" s="289">
        <v>114604.97</v>
      </c>
      <c r="DZ78" s="289">
        <v>60969.440000000002</v>
      </c>
      <c r="EA78" s="289">
        <v>44464.11</v>
      </c>
      <c r="EB78" s="289">
        <v>0</v>
      </c>
      <c r="EC78" s="289">
        <v>0</v>
      </c>
      <c r="ED78" s="289">
        <v>0</v>
      </c>
      <c r="EE78" s="289">
        <v>0</v>
      </c>
      <c r="EF78" s="289">
        <v>0</v>
      </c>
      <c r="EG78" s="289">
        <v>0</v>
      </c>
      <c r="EH78" s="289">
        <v>0</v>
      </c>
      <c r="EI78" s="289">
        <v>0</v>
      </c>
      <c r="EJ78" s="289">
        <v>0</v>
      </c>
      <c r="EK78" s="289">
        <v>0</v>
      </c>
      <c r="EL78" s="289">
        <v>0</v>
      </c>
      <c r="EM78" s="289">
        <v>0</v>
      </c>
      <c r="EN78" s="289">
        <v>1523280.33</v>
      </c>
      <c r="EO78" s="289">
        <v>1953291.79</v>
      </c>
      <c r="EP78" s="289">
        <v>430011.46</v>
      </c>
      <c r="EQ78" s="289">
        <v>0</v>
      </c>
      <c r="ER78" s="289">
        <v>0</v>
      </c>
      <c r="ES78" s="289">
        <v>0</v>
      </c>
      <c r="ET78" s="289">
        <v>0</v>
      </c>
      <c r="EU78" s="289">
        <v>76155.87</v>
      </c>
      <c r="EV78" s="289">
        <v>39686.83</v>
      </c>
      <c r="EW78" s="289">
        <v>284362.43</v>
      </c>
      <c r="EX78" s="289">
        <v>320831.46999999997</v>
      </c>
      <c r="EY78" s="289">
        <v>0</v>
      </c>
      <c r="EZ78" s="289">
        <v>49293.4</v>
      </c>
      <c r="FA78" s="289">
        <v>53287.56</v>
      </c>
      <c r="FB78" s="289">
        <v>167962.58</v>
      </c>
      <c r="FC78" s="289">
        <v>0</v>
      </c>
      <c r="FD78" s="289">
        <v>163968.42000000001</v>
      </c>
      <c r="FE78" s="289">
        <v>0</v>
      </c>
      <c r="FF78" s="289">
        <v>0</v>
      </c>
      <c r="FG78" s="289">
        <v>0</v>
      </c>
      <c r="FH78" s="289">
        <v>0</v>
      </c>
      <c r="FI78" s="289">
        <v>0</v>
      </c>
      <c r="FJ78" s="289">
        <v>0</v>
      </c>
      <c r="FK78" s="289">
        <v>0</v>
      </c>
    </row>
    <row r="79" spans="1:167" x14ac:dyDescent="0.15">
      <c r="A79" s="287">
        <v>1218</v>
      </c>
      <c r="B79" s="287" t="s">
        <v>530</v>
      </c>
      <c r="C79" s="289">
        <v>0</v>
      </c>
      <c r="D79" s="289">
        <v>6436119.3499999996</v>
      </c>
      <c r="E79" s="289">
        <v>0</v>
      </c>
      <c r="F79" s="289">
        <v>337.87</v>
      </c>
      <c r="G79" s="289">
        <v>13481.85</v>
      </c>
      <c r="H79" s="289">
        <v>18991.990000000002</v>
      </c>
      <c r="I79" s="289">
        <v>20663.68</v>
      </c>
      <c r="J79" s="289">
        <v>3993.89</v>
      </c>
      <c r="K79" s="289">
        <v>134896</v>
      </c>
      <c r="L79" s="289">
        <v>0</v>
      </c>
      <c r="M79" s="289">
        <v>1500</v>
      </c>
      <c r="N79" s="289">
        <v>0</v>
      </c>
      <c r="O79" s="289">
        <v>0</v>
      </c>
      <c r="P79" s="289">
        <v>8784.3799999999992</v>
      </c>
      <c r="Q79" s="289">
        <v>0</v>
      </c>
      <c r="R79" s="289">
        <v>0</v>
      </c>
      <c r="S79" s="289">
        <v>0</v>
      </c>
      <c r="T79" s="289">
        <v>5900</v>
      </c>
      <c r="U79" s="289">
        <v>76426.89</v>
      </c>
      <c r="V79" s="289">
        <v>2827379</v>
      </c>
      <c r="W79" s="289">
        <v>7224.41</v>
      </c>
      <c r="X79" s="289">
        <v>0</v>
      </c>
      <c r="Y79" s="289">
        <v>0</v>
      </c>
      <c r="Z79" s="289">
        <v>5398.17</v>
      </c>
      <c r="AA79" s="289">
        <v>240375.77</v>
      </c>
      <c r="AB79" s="289">
        <v>0</v>
      </c>
      <c r="AC79" s="289">
        <v>565021.56000000006</v>
      </c>
      <c r="AD79" s="289">
        <v>90620.04</v>
      </c>
      <c r="AE79" s="289">
        <v>229140.52</v>
      </c>
      <c r="AF79" s="289">
        <v>0</v>
      </c>
      <c r="AG79" s="289">
        <v>0</v>
      </c>
      <c r="AH79" s="289">
        <v>165757.67000000001</v>
      </c>
      <c r="AI79" s="289">
        <v>0</v>
      </c>
      <c r="AJ79" s="289">
        <v>0</v>
      </c>
      <c r="AK79" s="289">
        <v>0</v>
      </c>
      <c r="AL79" s="289">
        <v>0</v>
      </c>
      <c r="AM79" s="289">
        <v>5701.15</v>
      </c>
      <c r="AN79" s="289">
        <v>125484.65</v>
      </c>
      <c r="AO79" s="289">
        <v>0</v>
      </c>
      <c r="AP79" s="289">
        <v>6866.66</v>
      </c>
      <c r="AQ79" s="289">
        <v>2878296.34</v>
      </c>
      <c r="AR79" s="289">
        <v>1426434.01</v>
      </c>
      <c r="AS79" s="289">
        <v>186778.66</v>
      </c>
      <c r="AT79" s="289">
        <v>236909.28</v>
      </c>
      <c r="AU79" s="289">
        <v>169831.3</v>
      </c>
      <c r="AV79" s="289">
        <v>132728.66</v>
      </c>
      <c r="AW79" s="289">
        <v>381164.21</v>
      </c>
      <c r="AX79" s="289">
        <v>392159.98</v>
      </c>
      <c r="AY79" s="289">
        <v>282215.34999999998</v>
      </c>
      <c r="AZ79" s="289">
        <v>502904.73</v>
      </c>
      <c r="BA79" s="289">
        <v>1847805.15</v>
      </c>
      <c r="BB79" s="289">
        <v>479524.68</v>
      </c>
      <c r="BC79" s="289">
        <v>103412.64</v>
      </c>
      <c r="BD79" s="289">
        <v>0</v>
      </c>
      <c r="BE79" s="289">
        <v>239494.15</v>
      </c>
      <c r="BF79" s="289">
        <v>1484381.6</v>
      </c>
      <c r="BG79" s="289">
        <v>495637.07</v>
      </c>
      <c r="BH79" s="289">
        <v>56036.800000000003</v>
      </c>
      <c r="BI79" s="289">
        <v>0</v>
      </c>
      <c r="BJ79" s="289">
        <v>0</v>
      </c>
      <c r="BK79" s="289">
        <v>0</v>
      </c>
      <c r="BL79" s="289">
        <v>0</v>
      </c>
      <c r="BM79" s="289">
        <v>0</v>
      </c>
      <c r="BN79" s="289">
        <v>0</v>
      </c>
      <c r="BO79" s="289">
        <v>0</v>
      </c>
      <c r="BP79" s="289">
        <v>0</v>
      </c>
      <c r="BQ79" s="289">
        <v>4345585.29</v>
      </c>
      <c r="BR79" s="289">
        <v>4039936.18</v>
      </c>
      <c r="BS79" s="289">
        <v>4345585.29</v>
      </c>
      <c r="BT79" s="289">
        <v>4039936.18</v>
      </c>
      <c r="BU79" s="289">
        <v>0</v>
      </c>
      <c r="BV79" s="289">
        <v>0</v>
      </c>
      <c r="BW79" s="289">
        <v>1245834.8</v>
      </c>
      <c r="BX79" s="289">
        <v>0</v>
      </c>
      <c r="BY79" s="289">
        <v>0</v>
      </c>
      <c r="BZ79" s="289">
        <v>0</v>
      </c>
      <c r="CA79" s="289">
        <v>0</v>
      </c>
      <c r="CB79" s="289">
        <v>0</v>
      </c>
      <c r="CC79" s="289">
        <v>0</v>
      </c>
      <c r="CD79" s="289">
        <v>0</v>
      </c>
      <c r="CE79" s="289">
        <v>0</v>
      </c>
      <c r="CF79" s="289">
        <v>0</v>
      </c>
      <c r="CG79" s="289">
        <v>0</v>
      </c>
      <c r="CH79" s="289">
        <v>3244.54</v>
      </c>
      <c r="CI79" s="289">
        <v>0</v>
      </c>
      <c r="CJ79" s="289">
        <v>0</v>
      </c>
      <c r="CK79" s="289">
        <v>0</v>
      </c>
      <c r="CL79" s="289">
        <v>0</v>
      </c>
      <c r="CM79" s="289">
        <v>442975</v>
      </c>
      <c r="CN79" s="289">
        <v>0</v>
      </c>
      <c r="CO79" s="289">
        <v>0</v>
      </c>
      <c r="CP79" s="289">
        <v>0</v>
      </c>
      <c r="CQ79" s="289">
        <v>0</v>
      </c>
      <c r="CR79" s="289">
        <v>0</v>
      </c>
      <c r="CS79" s="289">
        <v>0</v>
      </c>
      <c r="CT79" s="289">
        <v>210397.12</v>
      </c>
      <c r="CU79" s="289">
        <v>0</v>
      </c>
      <c r="CV79" s="289">
        <v>0</v>
      </c>
      <c r="CW79" s="289">
        <v>0</v>
      </c>
      <c r="CX79" s="289">
        <v>77469.19</v>
      </c>
      <c r="CY79" s="289">
        <v>0</v>
      </c>
      <c r="CZ79" s="289">
        <v>0</v>
      </c>
      <c r="DA79" s="289">
        <v>0</v>
      </c>
      <c r="DB79" s="289">
        <v>0</v>
      </c>
      <c r="DC79" s="289">
        <v>0</v>
      </c>
      <c r="DD79" s="289">
        <v>0</v>
      </c>
      <c r="DE79" s="289">
        <v>0</v>
      </c>
      <c r="DF79" s="289">
        <v>0</v>
      </c>
      <c r="DG79" s="289">
        <v>0</v>
      </c>
      <c r="DH79" s="289">
        <v>0</v>
      </c>
      <c r="DI79" s="289">
        <v>1493898.22</v>
      </c>
      <c r="DJ79" s="289">
        <v>0</v>
      </c>
      <c r="DK79" s="289">
        <v>0</v>
      </c>
      <c r="DL79" s="289">
        <v>183076.3</v>
      </c>
      <c r="DM79" s="289">
        <v>161901.04</v>
      </c>
      <c r="DN79" s="289">
        <v>0</v>
      </c>
      <c r="DO79" s="289">
        <v>0</v>
      </c>
      <c r="DP79" s="289">
        <v>44456.69</v>
      </c>
      <c r="DQ79" s="289">
        <v>1071.81</v>
      </c>
      <c r="DR79" s="289">
        <v>7598.06</v>
      </c>
      <c r="DS79" s="289">
        <v>0</v>
      </c>
      <c r="DT79" s="289">
        <v>0</v>
      </c>
      <c r="DU79" s="289">
        <v>0</v>
      </c>
      <c r="DV79" s="289">
        <v>87310.82</v>
      </c>
      <c r="DW79" s="289">
        <v>607.71</v>
      </c>
      <c r="DX79" s="289">
        <v>286738.09000000003</v>
      </c>
      <c r="DY79" s="289">
        <v>148358.59</v>
      </c>
      <c r="DZ79" s="289">
        <v>302109.42</v>
      </c>
      <c r="EA79" s="289">
        <v>194693.45</v>
      </c>
      <c r="EB79" s="289">
        <v>245795.47</v>
      </c>
      <c r="EC79" s="289">
        <v>0</v>
      </c>
      <c r="ED79" s="289">
        <v>1320.84</v>
      </c>
      <c r="EE79" s="289">
        <v>0.1</v>
      </c>
      <c r="EF79" s="289">
        <v>109826</v>
      </c>
      <c r="EG79" s="289">
        <v>111146.74</v>
      </c>
      <c r="EH79" s="289">
        <v>0</v>
      </c>
      <c r="EI79" s="289">
        <v>0</v>
      </c>
      <c r="EJ79" s="289">
        <v>0</v>
      </c>
      <c r="EK79" s="289">
        <v>0</v>
      </c>
      <c r="EL79" s="289">
        <v>0</v>
      </c>
      <c r="EM79" s="289">
        <v>607095.31000000006</v>
      </c>
      <c r="EN79" s="289">
        <v>37114.910000000003</v>
      </c>
      <c r="EO79" s="289">
        <v>138516.1</v>
      </c>
      <c r="EP79" s="289">
        <v>101401.19</v>
      </c>
      <c r="EQ79" s="289">
        <v>0</v>
      </c>
      <c r="ER79" s="289">
        <v>0</v>
      </c>
      <c r="ES79" s="289">
        <v>0</v>
      </c>
      <c r="ET79" s="289">
        <v>0</v>
      </c>
      <c r="EU79" s="289">
        <v>0</v>
      </c>
      <c r="EV79" s="289">
        <v>0</v>
      </c>
      <c r="EW79" s="289">
        <v>604425.31000000006</v>
      </c>
      <c r="EX79" s="289">
        <v>604425.31000000006</v>
      </c>
      <c r="EY79" s="289">
        <v>0</v>
      </c>
      <c r="EZ79" s="289">
        <v>55070.92</v>
      </c>
      <c r="FA79" s="289">
        <v>22020.98</v>
      </c>
      <c r="FB79" s="289">
        <v>500</v>
      </c>
      <c r="FC79" s="289">
        <v>7766.62</v>
      </c>
      <c r="FD79" s="289">
        <v>25783.32</v>
      </c>
      <c r="FE79" s="289">
        <v>0</v>
      </c>
      <c r="FF79" s="289">
        <v>0</v>
      </c>
      <c r="FG79" s="289">
        <v>0</v>
      </c>
      <c r="FH79" s="289">
        <v>0</v>
      </c>
      <c r="FI79" s="289">
        <v>0</v>
      </c>
      <c r="FJ79" s="289">
        <v>0</v>
      </c>
      <c r="FK79" s="289">
        <v>0</v>
      </c>
    </row>
    <row r="80" spans="1:167" x14ac:dyDescent="0.15">
      <c r="A80" s="287">
        <v>1232</v>
      </c>
      <c r="B80" s="287" t="s">
        <v>531</v>
      </c>
      <c r="C80" s="289">
        <v>0</v>
      </c>
      <c r="D80" s="289">
        <v>6387453.9500000002</v>
      </c>
      <c r="E80" s="289">
        <v>0</v>
      </c>
      <c r="F80" s="289">
        <v>7470</v>
      </c>
      <c r="G80" s="289">
        <v>82719.73</v>
      </c>
      <c r="H80" s="289">
        <v>6787.57</v>
      </c>
      <c r="I80" s="289">
        <v>59519.44</v>
      </c>
      <c r="J80" s="289">
        <v>1121.25</v>
      </c>
      <c r="K80" s="289">
        <v>323600</v>
      </c>
      <c r="L80" s="289">
        <v>0</v>
      </c>
      <c r="M80" s="289">
        <v>41428.5</v>
      </c>
      <c r="N80" s="289">
        <v>0</v>
      </c>
      <c r="O80" s="289">
        <v>0</v>
      </c>
      <c r="P80" s="289">
        <v>6361</v>
      </c>
      <c r="Q80" s="289">
        <v>0</v>
      </c>
      <c r="R80" s="289">
        <v>0</v>
      </c>
      <c r="S80" s="289">
        <v>0</v>
      </c>
      <c r="T80" s="289">
        <v>0</v>
      </c>
      <c r="U80" s="289">
        <v>84471.44</v>
      </c>
      <c r="V80" s="289">
        <v>366561</v>
      </c>
      <c r="W80" s="289">
        <v>6307.75</v>
      </c>
      <c r="X80" s="289">
        <v>0</v>
      </c>
      <c r="Y80" s="289">
        <v>0</v>
      </c>
      <c r="Z80" s="289">
        <v>244093.43</v>
      </c>
      <c r="AA80" s="289">
        <v>412386.26</v>
      </c>
      <c r="AB80" s="289">
        <v>0</v>
      </c>
      <c r="AC80" s="289">
        <v>0</v>
      </c>
      <c r="AD80" s="289">
        <v>42666.61</v>
      </c>
      <c r="AE80" s="289">
        <v>166489.54999999999</v>
      </c>
      <c r="AF80" s="289">
        <v>0</v>
      </c>
      <c r="AG80" s="289">
        <v>0</v>
      </c>
      <c r="AH80" s="289">
        <v>0</v>
      </c>
      <c r="AI80" s="289">
        <v>0</v>
      </c>
      <c r="AJ80" s="289">
        <v>0</v>
      </c>
      <c r="AK80" s="289">
        <v>0</v>
      </c>
      <c r="AL80" s="289">
        <v>0</v>
      </c>
      <c r="AM80" s="289">
        <v>0</v>
      </c>
      <c r="AN80" s="289">
        <v>7325</v>
      </c>
      <c r="AO80" s="289">
        <v>0</v>
      </c>
      <c r="AP80" s="289">
        <v>0</v>
      </c>
      <c r="AQ80" s="289">
        <v>1560031.83</v>
      </c>
      <c r="AR80" s="289">
        <v>1349744.41</v>
      </c>
      <c r="AS80" s="289">
        <v>146358.89000000001</v>
      </c>
      <c r="AT80" s="289">
        <v>204198.12</v>
      </c>
      <c r="AU80" s="289">
        <v>236183.09</v>
      </c>
      <c r="AV80" s="289">
        <v>0</v>
      </c>
      <c r="AW80" s="289">
        <v>215245.98</v>
      </c>
      <c r="AX80" s="289">
        <v>233958.82</v>
      </c>
      <c r="AY80" s="289">
        <v>296604.69</v>
      </c>
      <c r="AZ80" s="289">
        <v>405741.87</v>
      </c>
      <c r="BA80" s="289">
        <v>1372134.34</v>
      </c>
      <c r="BB80" s="289">
        <v>407329.14</v>
      </c>
      <c r="BC80" s="289">
        <v>76571</v>
      </c>
      <c r="BD80" s="289">
        <v>0</v>
      </c>
      <c r="BE80" s="289">
        <v>162175.64000000001</v>
      </c>
      <c r="BF80" s="289">
        <v>663324.26</v>
      </c>
      <c r="BG80" s="289">
        <v>408060.04</v>
      </c>
      <c r="BH80" s="289">
        <v>108.39</v>
      </c>
      <c r="BI80" s="289">
        <v>0</v>
      </c>
      <c r="BJ80" s="289">
        <v>0</v>
      </c>
      <c r="BK80" s="289">
        <v>0</v>
      </c>
      <c r="BL80" s="289">
        <v>0</v>
      </c>
      <c r="BM80" s="289">
        <v>0</v>
      </c>
      <c r="BN80" s="289">
        <v>0</v>
      </c>
      <c r="BO80" s="289">
        <v>227666</v>
      </c>
      <c r="BP80" s="289">
        <v>227666</v>
      </c>
      <c r="BQ80" s="289">
        <v>3541328.37</v>
      </c>
      <c r="BR80" s="289">
        <v>4050320.34</v>
      </c>
      <c r="BS80" s="289">
        <v>3768994.37</v>
      </c>
      <c r="BT80" s="289">
        <v>4277986.34</v>
      </c>
      <c r="BU80" s="289">
        <v>0</v>
      </c>
      <c r="BV80" s="289">
        <v>0</v>
      </c>
      <c r="BW80" s="289">
        <v>661809.75</v>
      </c>
      <c r="BX80" s="289">
        <v>0</v>
      </c>
      <c r="BY80" s="289">
        <v>0</v>
      </c>
      <c r="BZ80" s="289">
        <v>0</v>
      </c>
      <c r="CA80" s="289">
        <v>0</v>
      </c>
      <c r="CB80" s="289">
        <v>0</v>
      </c>
      <c r="CC80" s="289">
        <v>0</v>
      </c>
      <c r="CD80" s="289">
        <v>0</v>
      </c>
      <c r="CE80" s="289">
        <v>33758.449999999997</v>
      </c>
      <c r="CF80" s="289">
        <v>0</v>
      </c>
      <c r="CG80" s="289">
        <v>0</v>
      </c>
      <c r="CH80" s="289">
        <v>163368.32999999999</v>
      </c>
      <c r="CI80" s="289">
        <v>0</v>
      </c>
      <c r="CJ80" s="289">
        <v>0</v>
      </c>
      <c r="CK80" s="289">
        <v>0</v>
      </c>
      <c r="CL80" s="289">
        <v>0</v>
      </c>
      <c r="CM80" s="289">
        <v>86839</v>
      </c>
      <c r="CN80" s="289">
        <v>0</v>
      </c>
      <c r="CO80" s="289">
        <v>0</v>
      </c>
      <c r="CP80" s="289">
        <v>0</v>
      </c>
      <c r="CQ80" s="289">
        <v>0</v>
      </c>
      <c r="CR80" s="289">
        <v>0</v>
      </c>
      <c r="CS80" s="289">
        <v>0</v>
      </c>
      <c r="CT80" s="289">
        <v>190474</v>
      </c>
      <c r="CU80" s="289">
        <v>0</v>
      </c>
      <c r="CV80" s="289">
        <v>0</v>
      </c>
      <c r="CW80" s="289">
        <v>0</v>
      </c>
      <c r="CX80" s="289">
        <v>124662.3</v>
      </c>
      <c r="CY80" s="289">
        <v>0</v>
      </c>
      <c r="CZ80" s="289">
        <v>0</v>
      </c>
      <c r="DA80" s="289">
        <v>0</v>
      </c>
      <c r="DB80" s="289">
        <v>0</v>
      </c>
      <c r="DC80" s="289">
        <v>0</v>
      </c>
      <c r="DD80" s="289">
        <v>0</v>
      </c>
      <c r="DE80" s="289">
        <v>0</v>
      </c>
      <c r="DF80" s="289">
        <v>0</v>
      </c>
      <c r="DG80" s="289">
        <v>0</v>
      </c>
      <c r="DH80" s="289">
        <v>0</v>
      </c>
      <c r="DI80" s="289">
        <v>364906.39</v>
      </c>
      <c r="DJ80" s="289">
        <v>0</v>
      </c>
      <c r="DK80" s="289">
        <v>0</v>
      </c>
      <c r="DL80" s="289">
        <v>220564.63</v>
      </c>
      <c r="DM80" s="289">
        <v>112077.69</v>
      </c>
      <c r="DN80" s="289">
        <v>0</v>
      </c>
      <c r="DO80" s="289">
        <v>0</v>
      </c>
      <c r="DP80" s="289">
        <v>1148.23</v>
      </c>
      <c r="DQ80" s="289">
        <v>0</v>
      </c>
      <c r="DR80" s="289">
        <v>0</v>
      </c>
      <c r="DS80" s="289">
        <v>0</v>
      </c>
      <c r="DT80" s="289">
        <v>0</v>
      </c>
      <c r="DU80" s="289">
        <v>0</v>
      </c>
      <c r="DV80" s="289">
        <v>562214.89</v>
      </c>
      <c r="DW80" s="289">
        <v>0</v>
      </c>
      <c r="DX80" s="289">
        <v>33847.019999999997</v>
      </c>
      <c r="DY80" s="289">
        <v>28480.84</v>
      </c>
      <c r="DZ80" s="289">
        <v>11507.05</v>
      </c>
      <c r="EA80" s="289">
        <v>6518.73</v>
      </c>
      <c r="EB80" s="289">
        <v>10354.5</v>
      </c>
      <c r="EC80" s="289">
        <v>0</v>
      </c>
      <c r="ED80" s="289">
        <v>14551.32</v>
      </c>
      <c r="EE80" s="289">
        <v>0</v>
      </c>
      <c r="EF80" s="289">
        <v>424353.37</v>
      </c>
      <c r="EG80" s="289">
        <v>438904.69</v>
      </c>
      <c r="EH80" s="289">
        <v>0</v>
      </c>
      <c r="EI80" s="289">
        <v>0</v>
      </c>
      <c r="EJ80" s="289">
        <v>0</v>
      </c>
      <c r="EK80" s="289">
        <v>0</v>
      </c>
      <c r="EL80" s="289">
        <v>0</v>
      </c>
      <c r="EM80" s="289">
        <v>0</v>
      </c>
      <c r="EN80" s="289">
        <v>0</v>
      </c>
      <c r="EO80" s="289">
        <v>0</v>
      </c>
      <c r="EP80" s="289">
        <v>0</v>
      </c>
      <c r="EQ80" s="289">
        <v>0</v>
      </c>
      <c r="ER80" s="289">
        <v>0</v>
      </c>
      <c r="ES80" s="289">
        <v>0</v>
      </c>
      <c r="ET80" s="289">
        <v>0</v>
      </c>
      <c r="EU80" s="289">
        <v>37952.69</v>
      </c>
      <c r="EV80" s="289">
        <v>24034.25</v>
      </c>
      <c r="EW80" s="289">
        <v>318486.90000000002</v>
      </c>
      <c r="EX80" s="289">
        <v>332405.34000000003</v>
      </c>
      <c r="EY80" s="289">
        <v>0</v>
      </c>
      <c r="EZ80" s="289">
        <v>32832.31</v>
      </c>
      <c r="FA80" s="289">
        <v>29543.86</v>
      </c>
      <c r="FB80" s="289">
        <v>56083.45</v>
      </c>
      <c r="FC80" s="289">
        <v>2713.88</v>
      </c>
      <c r="FD80" s="289">
        <v>56658.02</v>
      </c>
      <c r="FE80" s="289">
        <v>0</v>
      </c>
      <c r="FF80" s="289">
        <v>0</v>
      </c>
      <c r="FG80" s="289">
        <v>0</v>
      </c>
      <c r="FH80" s="289">
        <v>0</v>
      </c>
      <c r="FI80" s="289">
        <v>0</v>
      </c>
      <c r="FJ80" s="289">
        <v>0</v>
      </c>
      <c r="FK80" s="289">
        <v>0</v>
      </c>
    </row>
    <row r="81" spans="1:167" x14ac:dyDescent="0.15">
      <c r="A81" s="287">
        <v>1246</v>
      </c>
      <c r="B81" s="287" t="s">
        <v>532</v>
      </c>
      <c r="C81" s="289">
        <v>0</v>
      </c>
      <c r="D81" s="289">
        <v>2619950.98</v>
      </c>
      <c r="E81" s="289">
        <v>0</v>
      </c>
      <c r="F81" s="289">
        <v>9318.25</v>
      </c>
      <c r="G81" s="289">
        <v>39005.599999999999</v>
      </c>
      <c r="H81" s="289">
        <v>11025.18</v>
      </c>
      <c r="I81" s="289">
        <v>55433.62</v>
      </c>
      <c r="J81" s="289">
        <v>0</v>
      </c>
      <c r="K81" s="289">
        <v>500130.55</v>
      </c>
      <c r="L81" s="289">
        <v>0</v>
      </c>
      <c r="M81" s="289">
        <v>0</v>
      </c>
      <c r="N81" s="289">
        <v>0</v>
      </c>
      <c r="O81" s="289">
        <v>0</v>
      </c>
      <c r="P81" s="289">
        <v>10031.620000000001</v>
      </c>
      <c r="Q81" s="289">
        <v>0</v>
      </c>
      <c r="R81" s="289">
        <v>2100</v>
      </c>
      <c r="S81" s="289">
        <v>0</v>
      </c>
      <c r="T81" s="289">
        <v>0</v>
      </c>
      <c r="U81" s="289">
        <v>69248.800000000003</v>
      </c>
      <c r="V81" s="289">
        <v>4195807</v>
      </c>
      <c r="W81" s="289">
        <v>15986.42</v>
      </c>
      <c r="X81" s="289">
        <v>0</v>
      </c>
      <c r="Y81" s="289">
        <v>0</v>
      </c>
      <c r="Z81" s="289">
        <v>263.20999999999998</v>
      </c>
      <c r="AA81" s="289">
        <v>386157</v>
      </c>
      <c r="AB81" s="289">
        <v>0</v>
      </c>
      <c r="AC81" s="289">
        <v>0</v>
      </c>
      <c r="AD81" s="289">
        <v>26443</v>
      </c>
      <c r="AE81" s="289">
        <v>83886</v>
      </c>
      <c r="AF81" s="289">
        <v>0</v>
      </c>
      <c r="AG81" s="289">
        <v>0</v>
      </c>
      <c r="AH81" s="289">
        <v>11293.56</v>
      </c>
      <c r="AI81" s="289">
        <v>0</v>
      </c>
      <c r="AJ81" s="289">
        <v>0</v>
      </c>
      <c r="AK81" s="289">
        <v>0</v>
      </c>
      <c r="AL81" s="289">
        <v>0</v>
      </c>
      <c r="AM81" s="289">
        <v>4747</v>
      </c>
      <c r="AN81" s="289">
        <v>0</v>
      </c>
      <c r="AO81" s="289">
        <v>0</v>
      </c>
      <c r="AP81" s="289">
        <v>1696.19</v>
      </c>
      <c r="AQ81" s="289">
        <v>1475028.32</v>
      </c>
      <c r="AR81" s="289">
        <v>1381640.31</v>
      </c>
      <c r="AS81" s="289">
        <v>398395.61</v>
      </c>
      <c r="AT81" s="289">
        <v>215964.95</v>
      </c>
      <c r="AU81" s="289">
        <v>224805.72</v>
      </c>
      <c r="AV81" s="289">
        <v>6565.99</v>
      </c>
      <c r="AW81" s="289">
        <v>140929.5</v>
      </c>
      <c r="AX81" s="289">
        <v>265087.49</v>
      </c>
      <c r="AY81" s="289">
        <v>358851.76</v>
      </c>
      <c r="AZ81" s="289">
        <v>504918.92</v>
      </c>
      <c r="BA81" s="289">
        <v>968925.47</v>
      </c>
      <c r="BB81" s="289">
        <v>345344.37</v>
      </c>
      <c r="BC81" s="289">
        <v>62785.599999999999</v>
      </c>
      <c r="BD81" s="289">
        <v>0</v>
      </c>
      <c r="BE81" s="289">
        <v>203511.71</v>
      </c>
      <c r="BF81" s="289">
        <v>1200219.73</v>
      </c>
      <c r="BG81" s="289">
        <v>514010.19</v>
      </c>
      <c r="BH81" s="289">
        <v>2943.41</v>
      </c>
      <c r="BI81" s="289">
        <v>0</v>
      </c>
      <c r="BJ81" s="289">
        <v>0</v>
      </c>
      <c r="BK81" s="289">
        <v>0</v>
      </c>
      <c r="BL81" s="289">
        <v>0</v>
      </c>
      <c r="BM81" s="289">
        <v>0</v>
      </c>
      <c r="BN81" s="289">
        <v>0</v>
      </c>
      <c r="BO81" s="289">
        <v>2261388.16</v>
      </c>
      <c r="BP81" s="289">
        <v>2033983.09</v>
      </c>
      <c r="BQ81" s="289">
        <v>0</v>
      </c>
      <c r="BR81" s="289">
        <v>0</v>
      </c>
      <c r="BS81" s="289">
        <v>2261388.16</v>
      </c>
      <c r="BT81" s="289">
        <v>2033983.09</v>
      </c>
      <c r="BU81" s="289">
        <v>0</v>
      </c>
      <c r="BV81" s="289">
        <v>0</v>
      </c>
      <c r="BW81" s="289">
        <v>1060724.73</v>
      </c>
      <c r="BX81" s="289">
        <v>0</v>
      </c>
      <c r="BY81" s="289">
        <v>0</v>
      </c>
      <c r="BZ81" s="289">
        <v>0</v>
      </c>
      <c r="CA81" s="289">
        <v>0</v>
      </c>
      <c r="CB81" s="289">
        <v>0</v>
      </c>
      <c r="CC81" s="289">
        <v>0</v>
      </c>
      <c r="CD81" s="289">
        <v>0</v>
      </c>
      <c r="CE81" s="289">
        <v>0</v>
      </c>
      <c r="CF81" s="289">
        <v>0</v>
      </c>
      <c r="CG81" s="289">
        <v>0</v>
      </c>
      <c r="CH81" s="289">
        <v>4396.62</v>
      </c>
      <c r="CI81" s="289">
        <v>0</v>
      </c>
      <c r="CJ81" s="289">
        <v>0</v>
      </c>
      <c r="CK81" s="289">
        <v>0</v>
      </c>
      <c r="CL81" s="289">
        <v>0</v>
      </c>
      <c r="CM81" s="289">
        <v>350206</v>
      </c>
      <c r="CN81" s="289">
        <v>149654</v>
      </c>
      <c r="CO81" s="289">
        <v>0</v>
      </c>
      <c r="CP81" s="289">
        <v>0</v>
      </c>
      <c r="CQ81" s="289">
        <v>0</v>
      </c>
      <c r="CR81" s="289">
        <v>57.57</v>
      </c>
      <c r="CS81" s="289">
        <v>0</v>
      </c>
      <c r="CT81" s="289">
        <v>147518.70000000001</v>
      </c>
      <c r="CU81" s="289">
        <v>0</v>
      </c>
      <c r="CV81" s="289">
        <v>0</v>
      </c>
      <c r="CW81" s="289">
        <v>0</v>
      </c>
      <c r="CX81" s="289">
        <v>42624.99</v>
      </c>
      <c r="CY81" s="289">
        <v>0</v>
      </c>
      <c r="CZ81" s="289">
        <v>0</v>
      </c>
      <c r="DA81" s="289">
        <v>0</v>
      </c>
      <c r="DB81" s="289">
        <v>0</v>
      </c>
      <c r="DC81" s="289">
        <v>26508.560000000001</v>
      </c>
      <c r="DD81" s="289">
        <v>0</v>
      </c>
      <c r="DE81" s="289">
        <v>0</v>
      </c>
      <c r="DF81" s="289">
        <v>0</v>
      </c>
      <c r="DG81" s="289">
        <v>0</v>
      </c>
      <c r="DH81" s="289">
        <v>0</v>
      </c>
      <c r="DI81" s="289">
        <v>1352891.19</v>
      </c>
      <c r="DJ81" s="289">
        <v>0</v>
      </c>
      <c r="DK81" s="289">
        <v>0</v>
      </c>
      <c r="DL81" s="289">
        <v>225078.26</v>
      </c>
      <c r="DM81" s="289">
        <v>11415.43</v>
      </c>
      <c r="DN81" s="289">
        <v>0</v>
      </c>
      <c r="DO81" s="289">
        <v>0</v>
      </c>
      <c r="DP81" s="289">
        <v>47714.51</v>
      </c>
      <c r="DQ81" s="289">
        <v>1206.75</v>
      </c>
      <c r="DR81" s="289">
        <v>0</v>
      </c>
      <c r="DS81" s="289">
        <v>0</v>
      </c>
      <c r="DT81" s="289">
        <v>30837.18</v>
      </c>
      <c r="DU81" s="289">
        <v>0</v>
      </c>
      <c r="DV81" s="289">
        <v>86039.29</v>
      </c>
      <c r="DW81" s="289">
        <v>26508.560000000001</v>
      </c>
      <c r="DX81" s="289">
        <v>32020.94</v>
      </c>
      <c r="DY81" s="289">
        <v>39284.44</v>
      </c>
      <c r="DZ81" s="289">
        <v>198819.22</v>
      </c>
      <c r="EA81" s="289">
        <v>191555.72</v>
      </c>
      <c r="EB81" s="289">
        <v>0</v>
      </c>
      <c r="EC81" s="289">
        <v>0</v>
      </c>
      <c r="ED81" s="289">
        <v>60405.35</v>
      </c>
      <c r="EE81" s="289">
        <v>63207.35</v>
      </c>
      <c r="EF81" s="289">
        <v>528158</v>
      </c>
      <c r="EG81" s="289">
        <v>388663</v>
      </c>
      <c r="EH81" s="289">
        <v>0</v>
      </c>
      <c r="EI81" s="289">
        <v>0</v>
      </c>
      <c r="EJ81" s="289">
        <v>136330</v>
      </c>
      <c r="EK81" s="289">
        <v>363</v>
      </c>
      <c r="EL81" s="289">
        <v>0</v>
      </c>
      <c r="EM81" s="289">
        <v>2805000</v>
      </c>
      <c r="EN81" s="289">
        <v>0</v>
      </c>
      <c r="EO81" s="289">
        <v>-96695</v>
      </c>
      <c r="EP81" s="289">
        <v>0</v>
      </c>
      <c r="EQ81" s="289">
        <v>0</v>
      </c>
      <c r="ER81" s="289">
        <v>96695</v>
      </c>
      <c r="ES81" s="289">
        <v>0</v>
      </c>
      <c r="ET81" s="289">
        <v>0</v>
      </c>
      <c r="EU81" s="289">
        <v>138921.49</v>
      </c>
      <c r="EV81" s="289">
        <v>157878.23000000001</v>
      </c>
      <c r="EW81" s="289">
        <v>391404.5</v>
      </c>
      <c r="EX81" s="289">
        <v>372447.76</v>
      </c>
      <c r="EY81" s="289">
        <v>0</v>
      </c>
      <c r="EZ81" s="289">
        <v>99799.48</v>
      </c>
      <c r="FA81" s="289">
        <v>107517.12</v>
      </c>
      <c r="FB81" s="289">
        <v>70971</v>
      </c>
      <c r="FC81" s="289">
        <v>58545.46</v>
      </c>
      <c r="FD81" s="289">
        <v>4707.8999999999996</v>
      </c>
      <c r="FE81" s="289">
        <v>0</v>
      </c>
      <c r="FF81" s="289">
        <v>0</v>
      </c>
      <c r="FG81" s="289">
        <v>0</v>
      </c>
      <c r="FH81" s="289">
        <v>0</v>
      </c>
      <c r="FI81" s="289">
        <v>0</v>
      </c>
      <c r="FJ81" s="289">
        <v>0</v>
      </c>
      <c r="FK81" s="289">
        <v>0</v>
      </c>
    </row>
    <row r="82" spans="1:167" x14ac:dyDescent="0.15">
      <c r="A82" s="287">
        <v>1253</v>
      </c>
      <c r="B82" s="287" t="s">
        <v>533</v>
      </c>
      <c r="C82" s="289">
        <v>0</v>
      </c>
      <c r="D82" s="289">
        <v>7936466</v>
      </c>
      <c r="E82" s="289">
        <v>0</v>
      </c>
      <c r="F82" s="289">
        <v>12468.25</v>
      </c>
      <c r="G82" s="289">
        <v>158434.10999999999</v>
      </c>
      <c r="H82" s="289">
        <v>12869.64</v>
      </c>
      <c r="I82" s="289">
        <v>400158.13</v>
      </c>
      <c r="J82" s="289">
        <v>2812.64</v>
      </c>
      <c r="K82" s="289">
        <v>1830490.43</v>
      </c>
      <c r="L82" s="289">
        <v>0</v>
      </c>
      <c r="M82" s="289">
        <v>40443.629999999997</v>
      </c>
      <c r="N82" s="289">
        <v>0</v>
      </c>
      <c r="O82" s="289">
        <v>0</v>
      </c>
      <c r="P82" s="289">
        <v>303.64</v>
      </c>
      <c r="Q82" s="289">
        <v>0</v>
      </c>
      <c r="R82" s="289">
        <v>100</v>
      </c>
      <c r="S82" s="289">
        <v>0</v>
      </c>
      <c r="T82" s="289">
        <v>0</v>
      </c>
      <c r="U82" s="289">
        <v>185243</v>
      </c>
      <c r="V82" s="289">
        <v>17916352</v>
      </c>
      <c r="W82" s="289">
        <v>53448.1</v>
      </c>
      <c r="X82" s="289">
        <v>0</v>
      </c>
      <c r="Y82" s="289">
        <v>404359.19</v>
      </c>
      <c r="Z82" s="289">
        <v>0</v>
      </c>
      <c r="AA82" s="289">
        <v>667490</v>
      </c>
      <c r="AB82" s="289">
        <v>0</v>
      </c>
      <c r="AC82" s="289">
        <v>0</v>
      </c>
      <c r="AD82" s="289">
        <v>112984.09</v>
      </c>
      <c r="AE82" s="289">
        <v>731448.35</v>
      </c>
      <c r="AF82" s="289">
        <v>0</v>
      </c>
      <c r="AG82" s="289">
        <v>0</v>
      </c>
      <c r="AH82" s="289">
        <v>139505.62</v>
      </c>
      <c r="AI82" s="289">
        <v>0</v>
      </c>
      <c r="AJ82" s="289">
        <v>0</v>
      </c>
      <c r="AK82" s="289">
        <v>0</v>
      </c>
      <c r="AL82" s="289">
        <v>210420.42</v>
      </c>
      <c r="AM82" s="289">
        <v>500</v>
      </c>
      <c r="AN82" s="289">
        <v>0</v>
      </c>
      <c r="AO82" s="289">
        <v>0</v>
      </c>
      <c r="AP82" s="289">
        <v>49570.09</v>
      </c>
      <c r="AQ82" s="289">
        <v>6232229.5199999996</v>
      </c>
      <c r="AR82" s="289">
        <v>6871543.5300000003</v>
      </c>
      <c r="AS82" s="289">
        <v>756613.26</v>
      </c>
      <c r="AT82" s="289">
        <v>973056.34</v>
      </c>
      <c r="AU82" s="289">
        <v>1001489.02</v>
      </c>
      <c r="AV82" s="289">
        <v>144901.03</v>
      </c>
      <c r="AW82" s="289">
        <v>747080.06</v>
      </c>
      <c r="AX82" s="289">
        <v>993745.93</v>
      </c>
      <c r="AY82" s="289">
        <v>510726.27</v>
      </c>
      <c r="AZ82" s="289">
        <v>1817595.91</v>
      </c>
      <c r="BA82" s="289">
        <v>3869301.54</v>
      </c>
      <c r="BB82" s="289">
        <v>1039065.63</v>
      </c>
      <c r="BC82" s="289">
        <v>298584.26</v>
      </c>
      <c r="BD82" s="289">
        <v>272826.46000000002</v>
      </c>
      <c r="BE82" s="289">
        <v>305040.52</v>
      </c>
      <c r="BF82" s="289">
        <v>3412827.26</v>
      </c>
      <c r="BG82" s="289">
        <v>2380042.41</v>
      </c>
      <c r="BH82" s="289">
        <v>5287.35</v>
      </c>
      <c r="BI82" s="289">
        <v>0</v>
      </c>
      <c r="BJ82" s="289">
        <v>0</v>
      </c>
      <c r="BK82" s="289">
        <v>0</v>
      </c>
      <c r="BL82" s="289">
        <v>0</v>
      </c>
      <c r="BM82" s="289">
        <v>0</v>
      </c>
      <c r="BN82" s="289">
        <v>0</v>
      </c>
      <c r="BO82" s="289">
        <v>0</v>
      </c>
      <c r="BP82" s="289">
        <v>0</v>
      </c>
      <c r="BQ82" s="289">
        <v>6722642.5800000001</v>
      </c>
      <c r="BR82" s="289">
        <v>5956553.6100000003</v>
      </c>
      <c r="BS82" s="289">
        <v>6722642.5800000001</v>
      </c>
      <c r="BT82" s="289">
        <v>5956553.6100000003</v>
      </c>
      <c r="BU82" s="289">
        <v>0</v>
      </c>
      <c r="BV82" s="289">
        <v>0</v>
      </c>
      <c r="BW82" s="289">
        <v>3348709.98</v>
      </c>
      <c r="BX82" s="289">
        <v>0</v>
      </c>
      <c r="BY82" s="289">
        <v>0</v>
      </c>
      <c r="BZ82" s="289">
        <v>0</v>
      </c>
      <c r="CA82" s="289">
        <v>0</v>
      </c>
      <c r="CB82" s="289">
        <v>0</v>
      </c>
      <c r="CC82" s="289">
        <v>0</v>
      </c>
      <c r="CD82" s="289">
        <v>0</v>
      </c>
      <c r="CE82" s="289">
        <v>2175</v>
      </c>
      <c r="CF82" s="289">
        <v>0</v>
      </c>
      <c r="CG82" s="289">
        <v>0</v>
      </c>
      <c r="CH82" s="289">
        <v>0</v>
      </c>
      <c r="CI82" s="289">
        <v>0</v>
      </c>
      <c r="CJ82" s="289">
        <v>0</v>
      </c>
      <c r="CK82" s="289">
        <v>0</v>
      </c>
      <c r="CL82" s="289">
        <v>0</v>
      </c>
      <c r="CM82" s="289">
        <v>1056921</v>
      </c>
      <c r="CN82" s="289">
        <v>0</v>
      </c>
      <c r="CO82" s="289">
        <v>0</v>
      </c>
      <c r="CP82" s="289">
        <v>0</v>
      </c>
      <c r="CQ82" s="289">
        <v>0</v>
      </c>
      <c r="CR82" s="289">
        <v>690.84</v>
      </c>
      <c r="CS82" s="289">
        <v>0</v>
      </c>
      <c r="CT82" s="289">
        <v>359943.17</v>
      </c>
      <c r="CU82" s="289">
        <v>0</v>
      </c>
      <c r="CV82" s="289">
        <v>0</v>
      </c>
      <c r="CW82" s="289">
        <v>0</v>
      </c>
      <c r="CX82" s="289">
        <v>182629.92</v>
      </c>
      <c r="CY82" s="289">
        <v>0</v>
      </c>
      <c r="CZ82" s="289">
        <v>0</v>
      </c>
      <c r="DA82" s="289">
        <v>0</v>
      </c>
      <c r="DB82" s="289">
        <v>0</v>
      </c>
      <c r="DC82" s="289">
        <v>0</v>
      </c>
      <c r="DD82" s="289">
        <v>0</v>
      </c>
      <c r="DE82" s="289">
        <v>0</v>
      </c>
      <c r="DF82" s="289">
        <v>0</v>
      </c>
      <c r="DG82" s="289">
        <v>2472.65</v>
      </c>
      <c r="DH82" s="289">
        <v>0</v>
      </c>
      <c r="DI82" s="289">
        <v>3455353.1</v>
      </c>
      <c r="DJ82" s="289">
        <v>0</v>
      </c>
      <c r="DK82" s="289">
        <v>0</v>
      </c>
      <c r="DL82" s="289">
        <v>717231.32</v>
      </c>
      <c r="DM82" s="289">
        <v>241367.16</v>
      </c>
      <c r="DN82" s="289">
        <v>0</v>
      </c>
      <c r="DO82" s="289">
        <v>0</v>
      </c>
      <c r="DP82" s="289">
        <v>206732.9</v>
      </c>
      <c r="DQ82" s="289">
        <v>9097.08</v>
      </c>
      <c r="DR82" s="289">
        <v>0</v>
      </c>
      <c r="DS82" s="289">
        <v>0</v>
      </c>
      <c r="DT82" s="289">
        <v>0</v>
      </c>
      <c r="DU82" s="289">
        <v>0</v>
      </c>
      <c r="DV82" s="289">
        <v>318815.7</v>
      </c>
      <c r="DW82" s="289">
        <v>0</v>
      </c>
      <c r="DX82" s="289">
        <v>-70435.27</v>
      </c>
      <c r="DY82" s="289">
        <v>-78927.38</v>
      </c>
      <c r="DZ82" s="289">
        <v>38448.11</v>
      </c>
      <c r="EA82" s="289">
        <v>22841.11</v>
      </c>
      <c r="EB82" s="289">
        <v>24099.11</v>
      </c>
      <c r="EC82" s="289">
        <v>0</v>
      </c>
      <c r="ED82" s="289">
        <v>651796.56000000006</v>
      </c>
      <c r="EE82" s="289">
        <v>1526708.81</v>
      </c>
      <c r="EF82" s="289">
        <v>8109887.75</v>
      </c>
      <c r="EG82" s="289">
        <v>2169581</v>
      </c>
      <c r="EH82" s="289">
        <v>5065394.5</v>
      </c>
      <c r="EI82" s="289">
        <v>0</v>
      </c>
      <c r="EJ82" s="289">
        <v>0</v>
      </c>
      <c r="EK82" s="289">
        <v>0</v>
      </c>
      <c r="EL82" s="289">
        <v>0</v>
      </c>
      <c r="EM82" s="289">
        <v>26127074.59</v>
      </c>
      <c r="EN82" s="289">
        <v>0</v>
      </c>
      <c r="EO82" s="289">
        <v>7344889.1500000004</v>
      </c>
      <c r="EP82" s="289">
        <v>13820000</v>
      </c>
      <c r="EQ82" s="289">
        <v>0</v>
      </c>
      <c r="ER82" s="289">
        <v>6475110.8499999996</v>
      </c>
      <c r="ES82" s="289">
        <v>0</v>
      </c>
      <c r="ET82" s="289">
        <v>0</v>
      </c>
      <c r="EU82" s="289">
        <v>1886.6</v>
      </c>
      <c r="EV82" s="289">
        <v>86858.69</v>
      </c>
      <c r="EW82" s="289">
        <v>1169996.3799999999</v>
      </c>
      <c r="EX82" s="289">
        <v>1085024.29</v>
      </c>
      <c r="EY82" s="289">
        <v>0</v>
      </c>
      <c r="EZ82" s="289">
        <v>-6451.56</v>
      </c>
      <c r="FA82" s="289">
        <v>-337.87</v>
      </c>
      <c r="FB82" s="289">
        <v>709091.4</v>
      </c>
      <c r="FC82" s="289">
        <v>908.74</v>
      </c>
      <c r="FD82" s="289">
        <v>702068.97</v>
      </c>
      <c r="FE82" s="289">
        <v>0</v>
      </c>
      <c r="FF82" s="289">
        <v>0</v>
      </c>
      <c r="FG82" s="289">
        <v>0</v>
      </c>
      <c r="FH82" s="289">
        <v>262969.18</v>
      </c>
      <c r="FI82" s="289">
        <v>230681.14</v>
      </c>
      <c r="FJ82" s="289">
        <v>32288.04</v>
      </c>
      <c r="FK82" s="289">
        <v>0</v>
      </c>
    </row>
    <row r="83" spans="1:167" x14ac:dyDescent="0.15">
      <c r="A83" s="287">
        <v>1260</v>
      </c>
      <c r="B83" s="287" t="s">
        <v>534</v>
      </c>
      <c r="C83" s="289">
        <v>0</v>
      </c>
      <c r="D83" s="289">
        <v>5679874.6399999997</v>
      </c>
      <c r="E83" s="289">
        <v>10</v>
      </c>
      <c r="F83" s="289">
        <v>6713</v>
      </c>
      <c r="G83" s="289">
        <v>1830</v>
      </c>
      <c r="H83" s="289">
        <v>17442.77</v>
      </c>
      <c r="I83" s="289">
        <v>16391.3</v>
      </c>
      <c r="J83" s="289">
        <v>0</v>
      </c>
      <c r="K83" s="289">
        <v>651820</v>
      </c>
      <c r="L83" s="289">
        <v>0</v>
      </c>
      <c r="M83" s="289">
        <v>0</v>
      </c>
      <c r="N83" s="289">
        <v>0</v>
      </c>
      <c r="O83" s="289">
        <v>0</v>
      </c>
      <c r="P83" s="289">
        <v>15906.42</v>
      </c>
      <c r="Q83" s="289">
        <v>0</v>
      </c>
      <c r="R83" s="289">
        <v>0</v>
      </c>
      <c r="S83" s="289">
        <v>0</v>
      </c>
      <c r="T83" s="289">
        <v>41728.589999999997</v>
      </c>
      <c r="U83" s="289">
        <v>75734.31</v>
      </c>
      <c r="V83" s="289">
        <v>3804726</v>
      </c>
      <c r="W83" s="289">
        <v>17940.28</v>
      </c>
      <c r="X83" s="289">
        <v>0</v>
      </c>
      <c r="Y83" s="289">
        <v>328984.56</v>
      </c>
      <c r="Z83" s="289">
        <v>8291.36</v>
      </c>
      <c r="AA83" s="289">
        <v>308303.49</v>
      </c>
      <c r="AB83" s="289">
        <v>0</v>
      </c>
      <c r="AC83" s="289">
        <v>3439.82</v>
      </c>
      <c r="AD83" s="289">
        <v>42499.17</v>
      </c>
      <c r="AE83" s="289">
        <v>291235.24</v>
      </c>
      <c r="AF83" s="289">
        <v>0</v>
      </c>
      <c r="AG83" s="289">
        <v>0</v>
      </c>
      <c r="AH83" s="289">
        <v>13893.93</v>
      </c>
      <c r="AI83" s="289">
        <v>0</v>
      </c>
      <c r="AJ83" s="289">
        <v>0</v>
      </c>
      <c r="AK83" s="289">
        <v>0</v>
      </c>
      <c r="AL83" s="289">
        <v>0</v>
      </c>
      <c r="AM83" s="289">
        <v>0</v>
      </c>
      <c r="AN83" s="289">
        <v>105466.09</v>
      </c>
      <c r="AO83" s="289">
        <v>0</v>
      </c>
      <c r="AP83" s="289">
        <v>0</v>
      </c>
      <c r="AQ83" s="289">
        <v>2372378.29</v>
      </c>
      <c r="AR83" s="289">
        <v>2147049.56</v>
      </c>
      <c r="AS83" s="289">
        <v>336846.67</v>
      </c>
      <c r="AT83" s="289">
        <v>259662.36</v>
      </c>
      <c r="AU83" s="289">
        <v>279622.19</v>
      </c>
      <c r="AV83" s="289">
        <v>16933.71</v>
      </c>
      <c r="AW83" s="289">
        <v>262695.40999999997</v>
      </c>
      <c r="AX83" s="289">
        <v>329257.98</v>
      </c>
      <c r="AY83" s="289">
        <v>312896.33</v>
      </c>
      <c r="AZ83" s="289">
        <v>767706.19</v>
      </c>
      <c r="BA83" s="289">
        <v>2008667.19</v>
      </c>
      <c r="BB83" s="289">
        <v>56067.76</v>
      </c>
      <c r="BC83" s="289">
        <v>71405</v>
      </c>
      <c r="BD83" s="289">
        <v>227879.84</v>
      </c>
      <c r="BE83" s="289">
        <v>417117.47</v>
      </c>
      <c r="BF83" s="289">
        <v>1289033.71</v>
      </c>
      <c r="BG83" s="289">
        <v>337482.02</v>
      </c>
      <c r="BH83" s="289">
        <v>1073.67</v>
      </c>
      <c r="BI83" s="289">
        <v>0</v>
      </c>
      <c r="BJ83" s="289">
        <v>0</v>
      </c>
      <c r="BK83" s="289">
        <v>0</v>
      </c>
      <c r="BL83" s="289">
        <v>0</v>
      </c>
      <c r="BM83" s="289">
        <v>164713.99</v>
      </c>
      <c r="BN83" s="289">
        <v>59076.66</v>
      </c>
      <c r="BO83" s="289">
        <v>2983286.8</v>
      </c>
      <c r="BP83" s="289">
        <v>3027379.75</v>
      </c>
      <c r="BQ83" s="289">
        <v>0</v>
      </c>
      <c r="BR83" s="289">
        <v>0</v>
      </c>
      <c r="BS83" s="289">
        <v>3148000.79</v>
      </c>
      <c r="BT83" s="289">
        <v>3086456.41</v>
      </c>
      <c r="BU83" s="289">
        <v>0</v>
      </c>
      <c r="BV83" s="289">
        <v>0</v>
      </c>
      <c r="BW83" s="289">
        <v>1214033.71</v>
      </c>
      <c r="BX83" s="289">
        <v>0</v>
      </c>
      <c r="BY83" s="289">
        <v>0</v>
      </c>
      <c r="BZ83" s="289">
        <v>0</v>
      </c>
      <c r="CA83" s="289">
        <v>0</v>
      </c>
      <c r="CB83" s="289">
        <v>0</v>
      </c>
      <c r="CC83" s="289">
        <v>0</v>
      </c>
      <c r="CD83" s="289">
        <v>0</v>
      </c>
      <c r="CE83" s="289">
        <v>0</v>
      </c>
      <c r="CF83" s="289">
        <v>0</v>
      </c>
      <c r="CG83" s="289">
        <v>0</v>
      </c>
      <c r="CH83" s="289">
        <v>576</v>
      </c>
      <c r="CI83" s="289">
        <v>0</v>
      </c>
      <c r="CJ83" s="289">
        <v>0</v>
      </c>
      <c r="CK83" s="289">
        <v>0</v>
      </c>
      <c r="CL83" s="289">
        <v>0</v>
      </c>
      <c r="CM83" s="289">
        <v>315334</v>
      </c>
      <c r="CN83" s="289">
        <v>0</v>
      </c>
      <c r="CO83" s="289">
        <v>0</v>
      </c>
      <c r="CP83" s="289">
        <v>0</v>
      </c>
      <c r="CQ83" s="289">
        <v>0</v>
      </c>
      <c r="CR83" s="289">
        <v>0</v>
      </c>
      <c r="CS83" s="289">
        <v>0</v>
      </c>
      <c r="CT83" s="289">
        <v>282994.78000000003</v>
      </c>
      <c r="CU83" s="289">
        <v>0</v>
      </c>
      <c r="CV83" s="289">
        <v>0</v>
      </c>
      <c r="CW83" s="289">
        <v>0</v>
      </c>
      <c r="CX83" s="289">
        <v>61338.6</v>
      </c>
      <c r="CY83" s="289">
        <v>0</v>
      </c>
      <c r="CZ83" s="289">
        <v>0</v>
      </c>
      <c r="DA83" s="289">
        <v>0</v>
      </c>
      <c r="DB83" s="289">
        <v>0</v>
      </c>
      <c r="DC83" s="289">
        <v>0</v>
      </c>
      <c r="DD83" s="289">
        <v>1083.7</v>
      </c>
      <c r="DE83" s="289">
        <v>0</v>
      </c>
      <c r="DF83" s="289">
        <v>0</v>
      </c>
      <c r="DG83" s="289">
        <v>0</v>
      </c>
      <c r="DH83" s="289">
        <v>0</v>
      </c>
      <c r="DI83" s="289">
        <v>1386251.01</v>
      </c>
      <c r="DJ83" s="289">
        <v>0</v>
      </c>
      <c r="DK83" s="289">
        <v>0</v>
      </c>
      <c r="DL83" s="289">
        <v>188748.13</v>
      </c>
      <c r="DM83" s="289">
        <v>184629.72</v>
      </c>
      <c r="DN83" s="289">
        <v>0</v>
      </c>
      <c r="DO83" s="289">
        <v>0</v>
      </c>
      <c r="DP83" s="289">
        <v>78532.820000000007</v>
      </c>
      <c r="DQ83" s="289">
        <v>178.57</v>
      </c>
      <c r="DR83" s="289">
        <v>0</v>
      </c>
      <c r="DS83" s="289">
        <v>0</v>
      </c>
      <c r="DT83" s="289">
        <v>0</v>
      </c>
      <c r="DU83" s="289">
        <v>0</v>
      </c>
      <c r="DV83" s="289">
        <v>36932.910000000003</v>
      </c>
      <c r="DW83" s="289">
        <v>87.63</v>
      </c>
      <c r="DX83" s="289">
        <v>254973.48</v>
      </c>
      <c r="DY83" s="289">
        <v>271856.61</v>
      </c>
      <c r="DZ83" s="289">
        <v>69950.09</v>
      </c>
      <c r="EA83" s="289">
        <v>33071.43</v>
      </c>
      <c r="EB83" s="289">
        <v>19995.53</v>
      </c>
      <c r="EC83" s="289">
        <v>0</v>
      </c>
      <c r="ED83" s="289">
        <v>2082.7600000000002</v>
      </c>
      <c r="EE83" s="289">
        <v>2106.84</v>
      </c>
      <c r="EF83" s="289">
        <v>75024.08</v>
      </c>
      <c r="EG83" s="289">
        <v>75000</v>
      </c>
      <c r="EH83" s="289">
        <v>0</v>
      </c>
      <c r="EI83" s="289">
        <v>0</v>
      </c>
      <c r="EJ83" s="289">
        <v>0</v>
      </c>
      <c r="EK83" s="289">
        <v>0</v>
      </c>
      <c r="EL83" s="289">
        <v>0</v>
      </c>
      <c r="EM83" s="289">
        <v>808122.75</v>
      </c>
      <c r="EN83" s="289">
        <v>100.91</v>
      </c>
      <c r="EO83" s="289">
        <v>102.1</v>
      </c>
      <c r="EP83" s="289">
        <v>30001.19</v>
      </c>
      <c r="EQ83" s="289">
        <v>0</v>
      </c>
      <c r="ER83" s="289">
        <v>30000</v>
      </c>
      <c r="ES83" s="289">
        <v>0</v>
      </c>
      <c r="ET83" s="289">
        <v>0</v>
      </c>
      <c r="EU83" s="289">
        <v>0</v>
      </c>
      <c r="EV83" s="289">
        <v>3799.78</v>
      </c>
      <c r="EW83" s="289">
        <v>466885.54</v>
      </c>
      <c r="EX83" s="289">
        <v>463085.76</v>
      </c>
      <c r="EY83" s="289">
        <v>0</v>
      </c>
      <c r="EZ83" s="289">
        <v>108417.92</v>
      </c>
      <c r="FA83" s="289">
        <v>125612.48</v>
      </c>
      <c r="FB83" s="289">
        <v>294788.15999999997</v>
      </c>
      <c r="FC83" s="289">
        <v>0</v>
      </c>
      <c r="FD83" s="289">
        <v>277593.59999999998</v>
      </c>
      <c r="FE83" s="289">
        <v>0</v>
      </c>
      <c r="FF83" s="289">
        <v>0</v>
      </c>
      <c r="FG83" s="289">
        <v>0</v>
      </c>
      <c r="FH83" s="289">
        <v>0</v>
      </c>
      <c r="FI83" s="289">
        <v>0</v>
      </c>
      <c r="FJ83" s="289">
        <v>0</v>
      </c>
      <c r="FK83" s="289">
        <v>0</v>
      </c>
    </row>
    <row r="84" spans="1:167" x14ac:dyDescent="0.15">
      <c r="A84" s="287">
        <v>1295</v>
      </c>
      <c r="B84" s="287" t="s">
        <v>535</v>
      </c>
      <c r="C84" s="289">
        <v>0</v>
      </c>
      <c r="D84" s="289">
        <v>3308334.13</v>
      </c>
      <c r="E84" s="289">
        <v>0</v>
      </c>
      <c r="F84" s="289">
        <v>11640.5</v>
      </c>
      <c r="G84" s="289">
        <v>45533</v>
      </c>
      <c r="H84" s="289">
        <v>6678.64</v>
      </c>
      <c r="I84" s="289">
        <v>40258.68</v>
      </c>
      <c r="J84" s="289">
        <v>0</v>
      </c>
      <c r="K84" s="289">
        <v>317394.68</v>
      </c>
      <c r="L84" s="289">
        <v>0</v>
      </c>
      <c r="M84" s="289">
        <v>0</v>
      </c>
      <c r="N84" s="289">
        <v>0</v>
      </c>
      <c r="O84" s="289">
        <v>0</v>
      </c>
      <c r="P84" s="289">
        <v>12017.28</v>
      </c>
      <c r="Q84" s="289">
        <v>0</v>
      </c>
      <c r="R84" s="289">
        <v>0</v>
      </c>
      <c r="S84" s="289">
        <v>0</v>
      </c>
      <c r="T84" s="289">
        <v>0</v>
      </c>
      <c r="U84" s="289">
        <v>70942.62</v>
      </c>
      <c r="V84" s="289">
        <v>5425143</v>
      </c>
      <c r="W84" s="289">
        <v>10030.26</v>
      </c>
      <c r="X84" s="289">
        <v>0</v>
      </c>
      <c r="Y84" s="289">
        <v>0</v>
      </c>
      <c r="Z84" s="289">
        <v>12575.3</v>
      </c>
      <c r="AA84" s="289">
        <v>202527</v>
      </c>
      <c r="AB84" s="289">
        <v>0</v>
      </c>
      <c r="AC84" s="289">
        <v>0</v>
      </c>
      <c r="AD84" s="289">
        <v>49548.11</v>
      </c>
      <c r="AE84" s="289">
        <v>193437.46</v>
      </c>
      <c r="AF84" s="289">
        <v>0</v>
      </c>
      <c r="AG84" s="289">
        <v>0</v>
      </c>
      <c r="AH84" s="289">
        <v>45729.1</v>
      </c>
      <c r="AI84" s="289">
        <v>0</v>
      </c>
      <c r="AJ84" s="289">
        <v>0</v>
      </c>
      <c r="AK84" s="289">
        <v>0</v>
      </c>
      <c r="AL84" s="289">
        <v>0</v>
      </c>
      <c r="AM84" s="289">
        <v>0</v>
      </c>
      <c r="AN84" s="289">
        <v>11467.9</v>
      </c>
      <c r="AO84" s="289">
        <v>0</v>
      </c>
      <c r="AP84" s="289">
        <v>49124.74</v>
      </c>
      <c r="AQ84" s="289">
        <v>1931995.9</v>
      </c>
      <c r="AR84" s="289">
        <v>2178516.35</v>
      </c>
      <c r="AS84" s="289">
        <v>312669.46999999997</v>
      </c>
      <c r="AT84" s="289">
        <v>269036.34000000003</v>
      </c>
      <c r="AU84" s="289">
        <v>234406.29</v>
      </c>
      <c r="AV84" s="289">
        <v>197749.56</v>
      </c>
      <c r="AW84" s="289">
        <v>250102.66</v>
      </c>
      <c r="AX84" s="289">
        <v>354271.2</v>
      </c>
      <c r="AY84" s="289">
        <v>303456.64000000001</v>
      </c>
      <c r="AZ84" s="289">
        <v>444797.47</v>
      </c>
      <c r="BA84" s="289">
        <v>1842147.42</v>
      </c>
      <c r="BB84" s="289">
        <v>8650.75</v>
      </c>
      <c r="BC84" s="289">
        <v>123217</v>
      </c>
      <c r="BD84" s="289">
        <v>16000</v>
      </c>
      <c r="BE84" s="289">
        <v>72112.91</v>
      </c>
      <c r="BF84" s="289">
        <v>870903.28</v>
      </c>
      <c r="BG84" s="289">
        <v>355790.54</v>
      </c>
      <c r="BH84" s="289">
        <v>0</v>
      </c>
      <c r="BI84" s="289">
        <v>0</v>
      </c>
      <c r="BJ84" s="289">
        <v>0</v>
      </c>
      <c r="BK84" s="289">
        <v>3011250.98</v>
      </c>
      <c r="BL84" s="289">
        <v>0</v>
      </c>
      <c r="BM84" s="289">
        <v>0</v>
      </c>
      <c r="BN84" s="289">
        <v>0</v>
      </c>
      <c r="BO84" s="289">
        <v>0</v>
      </c>
      <c r="BP84" s="289">
        <v>0</v>
      </c>
      <c r="BQ84" s="289">
        <v>0</v>
      </c>
      <c r="BR84" s="289">
        <v>3057809.6</v>
      </c>
      <c r="BS84" s="289">
        <v>3011250.98</v>
      </c>
      <c r="BT84" s="289">
        <v>3057809.6</v>
      </c>
      <c r="BU84" s="289">
        <v>0</v>
      </c>
      <c r="BV84" s="289">
        <v>0</v>
      </c>
      <c r="BW84" s="289">
        <v>570903.28</v>
      </c>
      <c r="BX84" s="289">
        <v>0</v>
      </c>
      <c r="BY84" s="289">
        <v>0</v>
      </c>
      <c r="BZ84" s="289">
        <v>0</v>
      </c>
      <c r="CA84" s="289">
        <v>0</v>
      </c>
      <c r="CB84" s="289">
        <v>0</v>
      </c>
      <c r="CC84" s="289">
        <v>0</v>
      </c>
      <c r="CD84" s="289">
        <v>0</v>
      </c>
      <c r="CE84" s="289">
        <v>0</v>
      </c>
      <c r="CF84" s="289">
        <v>0</v>
      </c>
      <c r="CG84" s="289">
        <v>0</v>
      </c>
      <c r="CH84" s="289">
        <v>0</v>
      </c>
      <c r="CI84" s="289">
        <v>0</v>
      </c>
      <c r="CJ84" s="289">
        <v>0</v>
      </c>
      <c r="CK84" s="289">
        <v>0</v>
      </c>
      <c r="CL84" s="289">
        <v>0</v>
      </c>
      <c r="CM84" s="289">
        <v>232174</v>
      </c>
      <c r="CN84" s="289">
        <v>0</v>
      </c>
      <c r="CO84" s="289">
        <v>0</v>
      </c>
      <c r="CP84" s="289">
        <v>0</v>
      </c>
      <c r="CQ84" s="289">
        <v>0</v>
      </c>
      <c r="CR84" s="289">
        <v>0</v>
      </c>
      <c r="CS84" s="289">
        <v>0</v>
      </c>
      <c r="CT84" s="289">
        <v>107790.66</v>
      </c>
      <c r="CU84" s="289">
        <v>0</v>
      </c>
      <c r="CV84" s="289">
        <v>0</v>
      </c>
      <c r="CW84" s="289">
        <v>0</v>
      </c>
      <c r="CX84" s="289">
        <v>29388.75</v>
      </c>
      <c r="CY84" s="289">
        <v>0</v>
      </c>
      <c r="CZ84" s="289">
        <v>0</v>
      </c>
      <c r="DA84" s="289">
        <v>0</v>
      </c>
      <c r="DB84" s="289">
        <v>0</v>
      </c>
      <c r="DC84" s="289">
        <v>0</v>
      </c>
      <c r="DD84" s="289">
        <v>0</v>
      </c>
      <c r="DE84" s="289">
        <v>0</v>
      </c>
      <c r="DF84" s="289">
        <v>0</v>
      </c>
      <c r="DG84" s="289">
        <v>0</v>
      </c>
      <c r="DH84" s="289">
        <v>0</v>
      </c>
      <c r="DI84" s="289">
        <v>773029.39</v>
      </c>
      <c r="DJ84" s="289">
        <v>0</v>
      </c>
      <c r="DK84" s="289">
        <v>0</v>
      </c>
      <c r="DL84" s="289">
        <v>54828.3</v>
      </c>
      <c r="DM84" s="289">
        <v>55135.1</v>
      </c>
      <c r="DN84" s="289">
        <v>0</v>
      </c>
      <c r="DO84" s="289">
        <v>0</v>
      </c>
      <c r="DP84" s="289">
        <v>56829.9</v>
      </c>
      <c r="DQ84" s="289">
        <v>246</v>
      </c>
      <c r="DR84" s="289">
        <v>0</v>
      </c>
      <c r="DS84" s="289">
        <v>0</v>
      </c>
      <c r="DT84" s="289">
        <v>0</v>
      </c>
      <c r="DU84" s="289">
        <v>0</v>
      </c>
      <c r="DV84" s="289">
        <v>188</v>
      </c>
      <c r="DW84" s="289">
        <v>0</v>
      </c>
      <c r="DX84" s="289">
        <v>909713.29</v>
      </c>
      <c r="DY84" s="289">
        <v>939630.06</v>
      </c>
      <c r="DZ84" s="289">
        <v>67473.31</v>
      </c>
      <c r="EA84" s="289">
        <v>22487.84</v>
      </c>
      <c r="EB84" s="289">
        <v>15068.7</v>
      </c>
      <c r="EC84" s="289">
        <v>0</v>
      </c>
      <c r="ED84" s="289">
        <v>211167.81</v>
      </c>
      <c r="EE84" s="289">
        <v>11028.3</v>
      </c>
      <c r="EF84" s="289">
        <v>253375.49</v>
      </c>
      <c r="EG84" s="289">
        <v>453515</v>
      </c>
      <c r="EH84" s="289">
        <v>0</v>
      </c>
      <c r="EI84" s="289">
        <v>0</v>
      </c>
      <c r="EJ84" s="289">
        <v>0</v>
      </c>
      <c r="EK84" s="289">
        <v>0</v>
      </c>
      <c r="EL84" s="289">
        <v>0</v>
      </c>
      <c r="EM84" s="289">
        <v>4430000</v>
      </c>
      <c r="EN84" s="289">
        <v>1000</v>
      </c>
      <c r="EO84" s="289">
        <v>3827834.89</v>
      </c>
      <c r="EP84" s="289">
        <v>4306538.72</v>
      </c>
      <c r="EQ84" s="289">
        <v>0</v>
      </c>
      <c r="ER84" s="289">
        <v>479703.83</v>
      </c>
      <c r="ES84" s="289">
        <v>0</v>
      </c>
      <c r="ET84" s="289">
        <v>0</v>
      </c>
      <c r="EU84" s="289">
        <v>6459.68</v>
      </c>
      <c r="EV84" s="289">
        <v>25389.4</v>
      </c>
      <c r="EW84" s="289">
        <v>406020.99</v>
      </c>
      <c r="EX84" s="289">
        <v>387091.27</v>
      </c>
      <c r="EY84" s="289">
        <v>0</v>
      </c>
      <c r="EZ84" s="289">
        <v>182139.82</v>
      </c>
      <c r="FA84" s="289">
        <v>202967.09</v>
      </c>
      <c r="FB84" s="289">
        <v>37585</v>
      </c>
      <c r="FC84" s="289">
        <v>0</v>
      </c>
      <c r="FD84" s="289">
        <v>16757.73</v>
      </c>
      <c r="FE84" s="289">
        <v>0</v>
      </c>
      <c r="FF84" s="289">
        <v>0</v>
      </c>
      <c r="FG84" s="289">
        <v>0</v>
      </c>
      <c r="FH84" s="289">
        <v>0</v>
      </c>
      <c r="FI84" s="289">
        <v>0</v>
      </c>
      <c r="FJ84" s="289">
        <v>0</v>
      </c>
      <c r="FK84" s="289">
        <v>0</v>
      </c>
    </row>
    <row r="85" spans="1:167" x14ac:dyDescent="0.15">
      <c r="A85" s="287">
        <v>1309</v>
      </c>
      <c r="B85" s="287" t="s">
        <v>536</v>
      </c>
      <c r="C85" s="289">
        <v>0</v>
      </c>
      <c r="D85" s="289">
        <v>3553749</v>
      </c>
      <c r="E85" s="289">
        <v>7586.76</v>
      </c>
      <c r="F85" s="289">
        <v>0</v>
      </c>
      <c r="G85" s="289">
        <v>24246.89</v>
      </c>
      <c r="H85" s="289">
        <v>7756.89</v>
      </c>
      <c r="I85" s="289">
        <v>61269.19</v>
      </c>
      <c r="J85" s="289">
        <v>3199.98</v>
      </c>
      <c r="K85" s="289">
        <v>371868</v>
      </c>
      <c r="L85" s="289">
        <v>0</v>
      </c>
      <c r="M85" s="289">
        <v>0</v>
      </c>
      <c r="N85" s="289">
        <v>0</v>
      </c>
      <c r="O85" s="289">
        <v>0</v>
      </c>
      <c r="P85" s="289">
        <v>564.99</v>
      </c>
      <c r="Q85" s="289">
        <v>0</v>
      </c>
      <c r="R85" s="289">
        <v>0</v>
      </c>
      <c r="S85" s="289">
        <v>0</v>
      </c>
      <c r="T85" s="289">
        <v>0</v>
      </c>
      <c r="U85" s="289">
        <v>38241.06</v>
      </c>
      <c r="V85" s="289">
        <v>4865742</v>
      </c>
      <c r="W85" s="289">
        <v>31222.29</v>
      </c>
      <c r="X85" s="289">
        <v>0</v>
      </c>
      <c r="Y85" s="289">
        <v>0</v>
      </c>
      <c r="Z85" s="289">
        <v>22698.74</v>
      </c>
      <c r="AA85" s="289">
        <v>195801</v>
      </c>
      <c r="AB85" s="289">
        <v>0</v>
      </c>
      <c r="AC85" s="289">
        <v>0</v>
      </c>
      <c r="AD85" s="289">
        <v>23660.82</v>
      </c>
      <c r="AE85" s="289">
        <v>56677.24</v>
      </c>
      <c r="AF85" s="289">
        <v>0</v>
      </c>
      <c r="AG85" s="289">
        <v>0</v>
      </c>
      <c r="AH85" s="289">
        <v>0</v>
      </c>
      <c r="AI85" s="289">
        <v>0</v>
      </c>
      <c r="AJ85" s="289">
        <v>0</v>
      </c>
      <c r="AK85" s="289">
        <v>0</v>
      </c>
      <c r="AL85" s="289">
        <v>0</v>
      </c>
      <c r="AM85" s="289">
        <v>6293.75</v>
      </c>
      <c r="AN85" s="289">
        <v>32998.519999999997</v>
      </c>
      <c r="AO85" s="289">
        <v>0</v>
      </c>
      <c r="AP85" s="289">
        <v>1180.5</v>
      </c>
      <c r="AQ85" s="289">
        <v>2376173.7599999998</v>
      </c>
      <c r="AR85" s="289">
        <v>1152012</v>
      </c>
      <c r="AS85" s="289">
        <v>261309.89</v>
      </c>
      <c r="AT85" s="289">
        <v>234526.47</v>
      </c>
      <c r="AU85" s="289">
        <v>180385.19</v>
      </c>
      <c r="AV85" s="289">
        <v>48043.96</v>
      </c>
      <c r="AW85" s="289">
        <v>200603.75</v>
      </c>
      <c r="AX85" s="289">
        <v>330760.71000000002</v>
      </c>
      <c r="AY85" s="289">
        <v>292910.53999999998</v>
      </c>
      <c r="AZ85" s="289">
        <v>377506.66</v>
      </c>
      <c r="BA85" s="289">
        <v>1331139.96</v>
      </c>
      <c r="BB85" s="289">
        <v>192031.27</v>
      </c>
      <c r="BC85" s="289">
        <v>124442.45</v>
      </c>
      <c r="BD85" s="289">
        <v>20381.78</v>
      </c>
      <c r="BE85" s="289">
        <v>118450.21</v>
      </c>
      <c r="BF85" s="289">
        <v>1286709.1499999999</v>
      </c>
      <c r="BG85" s="289">
        <v>522901.68</v>
      </c>
      <c r="BH85" s="289">
        <v>2392.29</v>
      </c>
      <c r="BI85" s="289">
        <v>0</v>
      </c>
      <c r="BJ85" s="289">
        <v>0</v>
      </c>
      <c r="BK85" s="289">
        <v>0</v>
      </c>
      <c r="BL85" s="289">
        <v>17728.36</v>
      </c>
      <c r="BM85" s="289">
        <v>0</v>
      </c>
      <c r="BN85" s="289">
        <v>0</v>
      </c>
      <c r="BO85" s="289">
        <v>1390974.9</v>
      </c>
      <c r="BP85" s="289">
        <v>1625322.44</v>
      </c>
      <c r="BQ85" s="289">
        <v>0</v>
      </c>
      <c r="BR85" s="289">
        <v>0</v>
      </c>
      <c r="BS85" s="289">
        <v>1390974.9</v>
      </c>
      <c r="BT85" s="289">
        <v>1643050.8</v>
      </c>
      <c r="BU85" s="289">
        <v>0</v>
      </c>
      <c r="BV85" s="289">
        <v>0</v>
      </c>
      <c r="BW85" s="289">
        <v>1078201.56</v>
      </c>
      <c r="BX85" s="289">
        <v>0</v>
      </c>
      <c r="BY85" s="289">
        <v>0</v>
      </c>
      <c r="BZ85" s="289">
        <v>0</v>
      </c>
      <c r="CA85" s="289">
        <v>0</v>
      </c>
      <c r="CB85" s="289">
        <v>10888</v>
      </c>
      <c r="CC85" s="289">
        <v>68135.210000000006</v>
      </c>
      <c r="CD85" s="289">
        <v>0</v>
      </c>
      <c r="CE85" s="289">
        <v>0</v>
      </c>
      <c r="CF85" s="289">
        <v>0</v>
      </c>
      <c r="CG85" s="289">
        <v>0</v>
      </c>
      <c r="CH85" s="289">
        <v>0</v>
      </c>
      <c r="CI85" s="289">
        <v>0</v>
      </c>
      <c r="CJ85" s="289">
        <v>0</v>
      </c>
      <c r="CK85" s="289">
        <v>0</v>
      </c>
      <c r="CL85" s="289">
        <v>0</v>
      </c>
      <c r="CM85" s="289">
        <v>383919</v>
      </c>
      <c r="CN85" s="289">
        <v>14908</v>
      </c>
      <c r="CO85" s="289">
        <v>0</v>
      </c>
      <c r="CP85" s="289">
        <v>0</v>
      </c>
      <c r="CQ85" s="289">
        <v>0</v>
      </c>
      <c r="CR85" s="289">
        <v>0</v>
      </c>
      <c r="CS85" s="289">
        <v>4284</v>
      </c>
      <c r="CT85" s="289">
        <v>145516.68</v>
      </c>
      <c r="CU85" s="289">
        <v>0</v>
      </c>
      <c r="CV85" s="289">
        <v>0</v>
      </c>
      <c r="CW85" s="289">
        <v>0</v>
      </c>
      <c r="CX85" s="289">
        <v>51579.51</v>
      </c>
      <c r="CY85" s="289">
        <v>0</v>
      </c>
      <c r="CZ85" s="289">
        <v>0</v>
      </c>
      <c r="DA85" s="289">
        <v>0</v>
      </c>
      <c r="DB85" s="289">
        <v>0</v>
      </c>
      <c r="DC85" s="289">
        <v>0</v>
      </c>
      <c r="DD85" s="289">
        <v>0</v>
      </c>
      <c r="DE85" s="289">
        <v>0</v>
      </c>
      <c r="DF85" s="289">
        <v>0</v>
      </c>
      <c r="DG85" s="289">
        <v>0</v>
      </c>
      <c r="DH85" s="289">
        <v>0</v>
      </c>
      <c r="DI85" s="289">
        <v>1324610.8400000001</v>
      </c>
      <c r="DJ85" s="289">
        <v>0</v>
      </c>
      <c r="DK85" s="289">
        <v>0</v>
      </c>
      <c r="DL85" s="289">
        <v>248048.22</v>
      </c>
      <c r="DM85" s="289">
        <v>115897.4</v>
      </c>
      <c r="DN85" s="289">
        <v>0</v>
      </c>
      <c r="DO85" s="289">
        <v>0</v>
      </c>
      <c r="DP85" s="289">
        <v>28320.49</v>
      </c>
      <c r="DQ85" s="289">
        <v>0</v>
      </c>
      <c r="DR85" s="289">
        <v>0</v>
      </c>
      <c r="DS85" s="289">
        <v>0</v>
      </c>
      <c r="DT85" s="289">
        <v>0</v>
      </c>
      <c r="DU85" s="289">
        <v>0</v>
      </c>
      <c r="DV85" s="289">
        <v>24853.17</v>
      </c>
      <c r="DW85" s="289">
        <v>15701.84</v>
      </c>
      <c r="DX85" s="289">
        <v>66678.25</v>
      </c>
      <c r="DY85" s="289">
        <v>168694.47</v>
      </c>
      <c r="DZ85" s="289">
        <v>263175.74</v>
      </c>
      <c r="EA85" s="289">
        <v>142321.26999999999</v>
      </c>
      <c r="EB85" s="289">
        <v>18838.25</v>
      </c>
      <c r="EC85" s="289">
        <v>0</v>
      </c>
      <c r="ED85" s="289">
        <v>144185.29999999999</v>
      </c>
      <c r="EE85" s="289">
        <v>218160.6</v>
      </c>
      <c r="EF85" s="289">
        <v>7467932.4800000004</v>
      </c>
      <c r="EG85" s="289">
        <v>1093511.03</v>
      </c>
      <c r="EH85" s="289">
        <v>6300446.1500000004</v>
      </c>
      <c r="EI85" s="289">
        <v>0</v>
      </c>
      <c r="EJ85" s="289">
        <v>0</v>
      </c>
      <c r="EK85" s="289">
        <v>0</v>
      </c>
      <c r="EL85" s="289">
        <v>0</v>
      </c>
      <c r="EM85" s="289">
        <v>9042862.1600000001</v>
      </c>
      <c r="EN85" s="289">
        <v>274168.26</v>
      </c>
      <c r="EO85" s="289">
        <v>2182050.25</v>
      </c>
      <c r="EP85" s="289">
        <v>3110858.57</v>
      </c>
      <c r="EQ85" s="289">
        <v>0</v>
      </c>
      <c r="ER85" s="289">
        <v>1202976.58</v>
      </c>
      <c r="ES85" s="289">
        <v>0</v>
      </c>
      <c r="ET85" s="289">
        <v>0</v>
      </c>
      <c r="EU85" s="289">
        <v>114499.35</v>
      </c>
      <c r="EV85" s="289">
        <v>129937.41</v>
      </c>
      <c r="EW85" s="289">
        <v>376225.13</v>
      </c>
      <c r="EX85" s="289">
        <v>360787.07</v>
      </c>
      <c r="EY85" s="289">
        <v>0</v>
      </c>
      <c r="EZ85" s="289">
        <v>37.89</v>
      </c>
      <c r="FA85" s="289">
        <v>34.94</v>
      </c>
      <c r="FB85" s="289">
        <v>70659.28</v>
      </c>
      <c r="FC85" s="289">
        <v>0</v>
      </c>
      <c r="FD85" s="289">
        <v>70662.23</v>
      </c>
      <c r="FE85" s="289">
        <v>0</v>
      </c>
      <c r="FF85" s="289">
        <v>0</v>
      </c>
      <c r="FG85" s="289">
        <v>0</v>
      </c>
      <c r="FH85" s="289">
        <v>25019.58</v>
      </c>
      <c r="FI85" s="289">
        <v>19513.87</v>
      </c>
      <c r="FJ85" s="289">
        <v>5505.71</v>
      </c>
      <c r="FK85" s="289">
        <v>0</v>
      </c>
    </row>
    <row r="86" spans="1:167" x14ac:dyDescent="0.15">
      <c r="A86" s="287">
        <v>1316</v>
      </c>
      <c r="B86" s="287" t="s">
        <v>537</v>
      </c>
      <c r="C86" s="289">
        <v>26062.23</v>
      </c>
      <c r="D86" s="289">
        <v>17647546</v>
      </c>
      <c r="E86" s="289">
        <v>15930</v>
      </c>
      <c r="F86" s="289">
        <v>4802.45</v>
      </c>
      <c r="G86" s="289">
        <v>80401.05</v>
      </c>
      <c r="H86" s="289">
        <v>101653.16</v>
      </c>
      <c r="I86" s="289">
        <v>170823.1</v>
      </c>
      <c r="J86" s="289">
        <v>0</v>
      </c>
      <c r="K86" s="289">
        <v>923586.73</v>
      </c>
      <c r="L86" s="289">
        <v>0</v>
      </c>
      <c r="M86" s="289">
        <v>0</v>
      </c>
      <c r="N86" s="289">
        <v>0</v>
      </c>
      <c r="O86" s="289">
        <v>0</v>
      </c>
      <c r="P86" s="289">
        <v>1000</v>
      </c>
      <c r="Q86" s="289">
        <v>0</v>
      </c>
      <c r="R86" s="289">
        <v>0</v>
      </c>
      <c r="S86" s="289">
        <v>0</v>
      </c>
      <c r="T86" s="289">
        <v>0</v>
      </c>
      <c r="U86" s="289">
        <v>184400.11</v>
      </c>
      <c r="V86" s="289">
        <v>16353468</v>
      </c>
      <c r="W86" s="289">
        <v>65673.61</v>
      </c>
      <c r="X86" s="289">
        <v>0</v>
      </c>
      <c r="Y86" s="289">
        <v>0</v>
      </c>
      <c r="Z86" s="289">
        <v>1206.9100000000001</v>
      </c>
      <c r="AA86" s="289">
        <v>2355098</v>
      </c>
      <c r="AB86" s="289">
        <v>21361.66</v>
      </c>
      <c r="AC86" s="289">
        <v>0</v>
      </c>
      <c r="AD86" s="289">
        <v>59225.53</v>
      </c>
      <c r="AE86" s="289">
        <v>265422.92</v>
      </c>
      <c r="AF86" s="289">
        <v>0</v>
      </c>
      <c r="AG86" s="289">
        <v>0</v>
      </c>
      <c r="AH86" s="289">
        <v>126958.26</v>
      </c>
      <c r="AI86" s="289">
        <v>0</v>
      </c>
      <c r="AJ86" s="289">
        <v>0</v>
      </c>
      <c r="AK86" s="289">
        <v>0</v>
      </c>
      <c r="AL86" s="289">
        <v>0</v>
      </c>
      <c r="AM86" s="289">
        <v>30206.47</v>
      </c>
      <c r="AN86" s="289">
        <v>90202.92</v>
      </c>
      <c r="AO86" s="289">
        <v>494</v>
      </c>
      <c r="AP86" s="289">
        <v>31555.75</v>
      </c>
      <c r="AQ86" s="289">
        <v>6579652.25</v>
      </c>
      <c r="AR86" s="289">
        <v>7468244.75</v>
      </c>
      <c r="AS86" s="289">
        <v>1281569.98</v>
      </c>
      <c r="AT86" s="289">
        <v>1056575.43</v>
      </c>
      <c r="AU86" s="289">
        <v>569611.16</v>
      </c>
      <c r="AV86" s="289">
        <v>203102.24</v>
      </c>
      <c r="AW86" s="289">
        <v>1287494.96</v>
      </c>
      <c r="AX86" s="289">
        <v>2641151.7400000002</v>
      </c>
      <c r="AY86" s="289">
        <v>818792.94</v>
      </c>
      <c r="AZ86" s="289">
        <v>1877241.52</v>
      </c>
      <c r="BA86" s="289">
        <v>6013942.3099999996</v>
      </c>
      <c r="BB86" s="289">
        <v>1817273.47</v>
      </c>
      <c r="BC86" s="289">
        <v>319511.58</v>
      </c>
      <c r="BD86" s="289">
        <v>26140.97</v>
      </c>
      <c r="BE86" s="289">
        <v>787576.52</v>
      </c>
      <c r="BF86" s="289">
        <v>4848528.57</v>
      </c>
      <c r="BG86" s="289">
        <v>858620.78</v>
      </c>
      <c r="BH86" s="289">
        <v>4461.22</v>
      </c>
      <c r="BI86" s="289">
        <v>0</v>
      </c>
      <c r="BJ86" s="289">
        <v>0</v>
      </c>
      <c r="BK86" s="289">
        <v>0</v>
      </c>
      <c r="BL86" s="289">
        <v>29481.86</v>
      </c>
      <c r="BM86" s="289">
        <v>0</v>
      </c>
      <c r="BN86" s="289">
        <v>0</v>
      </c>
      <c r="BO86" s="289">
        <v>63476.53</v>
      </c>
      <c r="BP86" s="289">
        <v>219190.77</v>
      </c>
      <c r="BQ86" s="289">
        <v>18788924.09</v>
      </c>
      <c r="BR86" s="289">
        <v>18701314.460000001</v>
      </c>
      <c r="BS86" s="289">
        <v>18852400.620000001</v>
      </c>
      <c r="BT86" s="289">
        <v>18949987.09</v>
      </c>
      <c r="BU86" s="289">
        <v>0</v>
      </c>
      <c r="BV86" s="289">
        <v>0</v>
      </c>
      <c r="BW86" s="289">
        <v>4139525.47</v>
      </c>
      <c r="BX86" s="289">
        <v>0</v>
      </c>
      <c r="BY86" s="289">
        <v>0</v>
      </c>
      <c r="BZ86" s="289">
        <v>0</v>
      </c>
      <c r="CA86" s="289">
        <v>0</v>
      </c>
      <c r="CB86" s="289">
        <v>15487.27</v>
      </c>
      <c r="CC86" s="289">
        <v>0</v>
      </c>
      <c r="CD86" s="289">
        <v>0</v>
      </c>
      <c r="CE86" s="289">
        <v>30443.24</v>
      </c>
      <c r="CF86" s="289">
        <v>0</v>
      </c>
      <c r="CG86" s="289">
        <v>0</v>
      </c>
      <c r="CH86" s="289">
        <v>0</v>
      </c>
      <c r="CI86" s="289">
        <v>0</v>
      </c>
      <c r="CJ86" s="289">
        <v>0</v>
      </c>
      <c r="CK86" s="289">
        <v>0</v>
      </c>
      <c r="CL86" s="289">
        <v>0</v>
      </c>
      <c r="CM86" s="289">
        <v>1259439</v>
      </c>
      <c r="CN86" s="289">
        <v>0</v>
      </c>
      <c r="CO86" s="289">
        <v>0</v>
      </c>
      <c r="CP86" s="289">
        <v>0</v>
      </c>
      <c r="CQ86" s="289">
        <v>0</v>
      </c>
      <c r="CR86" s="289">
        <v>575.70000000000005</v>
      </c>
      <c r="CS86" s="289">
        <v>0</v>
      </c>
      <c r="CT86" s="289">
        <v>671421.34</v>
      </c>
      <c r="CU86" s="289">
        <v>0</v>
      </c>
      <c r="CV86" s="289">
        <v>0</v>
      </c>
      <c r="CW86" s="289">
        <v>0</v>
      </c>
      <c r="CX86" s="289">
        <v>152862.31</v>
      </c>
      <c r="CY86" s="289">
        <v>0</v>
      </c>
      <c r="CZ86" s="289">
        <v>0</v>
      </c>
      <c r="DA86" s="289">
        <v>0</v>
      </c>
      <c r="DB86" s="289">
        <v>0</v>
      </c>
      <c r="DC86" s="289">
        <v>0</v>
      </c>
      <c r="DD86" s="289">
        <v>0</v>
      </c>
      <c r="DE86" s="289">
        <v>0</v>
      </c>
      <c r="DF86" s="289">
        <v>0</v>
      </c>
      <c r="DG86" s="289">
        <v>0</v>
      </c>
      <c r="DH86" s="289">
        <v>0</v>
      </c>
      <c r="DI86" s="289">
        <v>4367942.21</v>
      </c>
      <c r="DJ86" s="289">
        <v>0</v>
      </c>
      <c r="DK86" s="289">
        <v>0</v>
      </c>
      <c r="DL86" s="289">
        <v>896661.08</v>
      </c>
      <c r="DM86" s="289">
        <v>332518.65000000002</v>
      </c>
      <c r="DN86" s="289">
        <v>0</v>
      </c>
      <c r="DO86" s="289">
        <v>0</v>
      </c>
      <c r="DP86" s="289">
        <v>326534.46999999997</v>
      </c>
      <c r="DQ86" s="289">
        <v>14305.39</v>
      </c>
      <c r="DR86" s="289">
        <v>0</v>
      </c>
      <c r="DS86" s="289">
        <v>0</v>
      </c>
      <c r="DT86" s="289">
        <v>0</v>
      </c>
      <c r="DU86" s="289">
        <v>0</v>
      </c>
      <c r="DV86" s="289">
        <v>331792.53000000003</v>
      </c>
      <c r="DW86" s="289">
        <v>0</v>
      </c>
      <c r="DX86" s="289">
        <v>100224.49</v>
      </c>
      <c r="DY86" s="289">
        <v>235264.68</v>
      </c>
      <c r="DZ86" s="289">
        <v>483063.98</v>
      </c>
      <c r="EA86" s="289">
        <v>307078.51</v>
      </c>
      <c r="EB86" s="289">
        <v>16901.830000000002</v>
      </c>
      <c r="EC86" s="289">
        <v>24043.45</v>
      </c>
      <c r="ED86" s="289">
        <v>2662606.61</v>
      </c>
      <c r="EE86" s="289">
        <v>2122729.0299999998</v>
      </c>
      <c r="EF86" s="289">
        <v>6599859.0800000001</v>
      </c>
      <c r="EG86" s="289">
        <v>7139736.6600000001</v>
      </c>
      <c r="EH86" s="289">
        <v>0</v>
      </c>
      <c r="EI86" s="289">
        <v>0</v>
      </c>
      <c r="EJ86" s="289">
        <v>0</v>
      </c>
      <c r="EK86" s="289">
        <v>0</v>
      </c>
      <c r="EL86" s="289">
        <v>0</v>
      </c>
      <c r="EM86" s="289">
        <v>44815000</v>
      </c>
      <c r="EN86" s="289">
        <v>30652742.300000001</v>
      </c>
      <c r="EO86" s="289">
        <v>8219759.0700000003</v>
      </c>
      <c r="EP86" s="289">
        <v>6299530.8399999999</v>
      </c>
      <c r="EQ86" s="289">
        <v>0</v>
      </c>
      <c r="ER86" s="289">
        <v>28732514.07</v>
      </c>
      <c r="ES86" s="289">
        <v>0</v>
      </c>
      <c r="ET86" s="289">
        <v>0</v>
      </c>
      <c r="EU86" s="289">
        <v>520083.88</v>
      </c>
      <c r="EV86" s="289">
        <v>390906.82</v>
      </c>
      <c r="EW86" s="289">
        <v>1539859.67</v>
      </c>
      <c r="EX86" s="289">
        <v>1669036.73</v>
      </c>
      <c r="EY86" s="289">
        <v>0</v>
      </c>
      <c r="EZ86" s="289">
        <v>71706.77</v>
      </c>
      <c r="FA86" s="289">
        <v>57606.97</v>
      </c>
      <c r="FB86" s="289">
        <v>116945.14</v>
      </c>
      <c r="FC86" s="289">
        <v>0</v>
      </c>
      <c r="FD86" s="289">
        <v>131044.94</v>
      </c>
      <c r="FE86" s="289">
        <v>0</v>
      </c>
      <c r="FF86" s="289">
        <v>0</v>
      </c>
      <c r="FG86" s="289">
        <v>0</v>
      </c>
      <c r="FH86" s="289">
        <v>80117.740000000005</v>
      </c>
      <c r="FI86" s="289">
        <v>49557.21</v>
      </c>
      <c r="FJ86" s="289">
        <v>27162.84</v>
      </c>
      <c r="FK86" s="289">
        <v>3397.69</v>
      </c>
    </row>
    <row r="87" spans="1:167" x14ac:dyDescent="0.15">
      <c r="A87" s="287">
        <v>1376</v>
      </c>
      <c r="B87" s="287" t="s">
        <v>538</v>
      </c>
      <c r="C87" s="289">
        <v>0</v>
      </c>
      <c r="D87" s="289">
        <v>30835463</v>
      </c>
      <c r="E87" s="289">
        <v>0</v>
      </c>
      <c r="F87" s="289">
        <v>237.84</v>
      </c>
      <c r="G87" s="289">
        <v>89191.94</v>
      </c>
      <c r="H87" s="289">
        <v>26699.89</v>
      </c>
      <c r="I87" s="289">
        <v>725662.92</v>
      </c>
      <c r="J87" s="289">
        <v>0</v>
      </c>
      <c r="K87" s="289">
        <v>3652084</v>
      </c>
      <c r="L87" s="289">
        <v>0</v>
      </c>
      <c r="M87" s="289">
        <v>0</v>
      </c>
      <c r="N87" s="289">
        <v>0</v>
      </c>
      <c r="O87" s="289">
        <v>0</v>
      </c>
      <c r="P87" s="289">
        <v>15289</v>
      </c>
      <c r="Q87" s="289">
        <v>0</v>
      </c>
      <c r="R87" s="289">
        <v>0</v>
      </c>
      <c r="S87" s="289">
        <v>0</v>
      </c>
      <c r="T87" s="289">
        <v>0</v>
      </c>
      <c r="U87" s="289">
        <v>242192.01</v>
      </c>
      <c r="V87" s="289">
        <v>6845915</v>
      </c>
      <c r="W87" s="289">
        <v>72847.509999999995</v>
      </c>
      <c r="X87" s="289">
        <v>0</v>
      </c>
      <c r="Y87" s="289">
        <v>0</v>
      </c>
      <c r="Z87" s="289">
        <v>82158.899999999994</v>
      </c>
      <c r="AA87" s="289">
        <v>1004526</v>
      </c>
      <c r="AB87" s="289">
        <v>0</v>
      </c>
      <c r="AC87" s="289">
        <v>0</v>
      </c>
      <c r="AD87" s="289">
        <v>71582.94</v>
      </c>
      <c r="AE87" s="289">
        <v>183738.17</v>
      </c>
      <c r="AF87" s="289">
        <v>0</v>
      </c>
      <c r="AG87" s="289">
        <v>0</v>
      </c>
      <c r="AH87" s="289">
        <v>32934.74</v>
      </c>
      <c r="AI87" s="289">
        <v>0</v>
      </c>
      <c r="AJ87" s="289">
        <v>0</v>
      </c>
      <c r="AK87" s="289">
        <v>2500</v>
      </c>
      <c r="AL87" s="289">
        <v>207464</v>
      </c>
      <c r="AM87" s="289">
        <v>6145.45</v>
      </c>
      <c r="AN87" s="289">
        <v>87777.79</v>
      </c>
      <c r="AO87" s="289">
        <v>0</v>
      </c>
      <c r="AP87" s="289">
        <v>80724.91</v>
      </c>
      <c r="AQ87" s="289">
        <v>6681467.9299999997</v>
      </c>
      <c r="AR87" s="289">
        <v>11900968.84</v>
      </c>
      <c r="AS87" s="289">
        <v>943778.94</v>
      </c>
      <c r="AT87" s="289">
        <v>916483.38</v>
      </c>
      <c r="AU87" s="289">
        <v>722299.25</v>
      </c>
      <c r="AV87" s="289">
        <v>111114.15</v>
      </c>
      <c r="AW87" s="289">
        <v>1373285.8</v>
      </c>
      <c r="AX87" s="289">
        <v>1954229.25</v>
      </c>
      <c r="AY87" s="289">
        <v>462104.7</v>
      </c>
      <c r="AZ87" s="289">
        <v>2089399.24</v>
      </c>
      <c r="BA87" s="289">
        <v>8357997.9400000004</v>
      </c>
      <c r="BB87" s="289">
        <v>2434861.1</v>
      </c>
      <c r="BC87" s="289">
        <v>328668.7</v>
      </c>
      <c r="BD87" s="289">
        <v>54940</v>
      </c>
      <c r="BE87" s="289">
        <v>890968.68</v>
      </c>
      <c r="BF87" s="289">
        <v>4774779.22</v>
      </c>
      <c r="BG87" s="289">
        <v>1373668.89</v>
      </c>
      <c r="BH87" s="289">
        <v>6452.46</v>
      </c>
      <c r="BI87" s="289">
        <v>555915.4</v>
      </c>
      <c r="BJ87" s="289">
        <v>555915.4</v>
      </c>
      <c r="BK87" s="289">
        <v>0</v>
      </c>
      <c r="BL87" s="289">
        <v>0</v>
      </c>
      <c r="BM87" s="289">
        <v>5200000</v>
      </c>
      <c r="BN87" s="289">
        <v>3200000</v>
      </c>
      <c r="BO87" s="289">
        <v>0</v>
      </c>
      <c r="BP87" s="289">
        <v>0</v>
      </c>
      <c r="BQ87" s="289">
        <v>8690302.0299999993</v>
      </c>
      <c r="BR87" s="289">
        <v>9577969.5700000003</v>
      </c>
      <c r="BS87" s="289">
        <v>14446217.43</v>
      </c>
      <c r="BT87" s="289">
        <v>13333884.970000001</v>
      </c>
      <c r="BU87" s="289">
        <v>0</v>
      </c>
      <c r="BV87" s="289">
        <v>0</v>
      </c>
      <c r="BW87" s="289">
        <v>4774779.22</v>
      </c>
      <c r="BX87" s="289">
        <v>0</v>
      </c>
      <c r="BY87" s="289">
        <v>0</v>
      </c>
      <c r="BZ87" s="289">
        <v>0</v>
      </c>
      <c r="CA87" s="289">
        <v>0</v>
      </c>
      <c r="CB87" s="289">
        <v>492.56</v>
      </c>
      <c r="CC87" s="289">
        <v>0</v>
      </c>
      <c r="CD87" s="289">
        <v>0</v>
      </c>
      <c r="CE87" s="289">
        <v>0</v>
      </c>
      <c r="CF87" s="289">
        <v>0</v>
      </c>
      <c r="CG87" s="289">
        <v>0</v>
      </c>
      <c r="CH87" s="289">
        <v>7500</v>
      </c>
      <c r="CI87" s="289">
        <v>0</v>
      </c>
      <c r="CJ87" s="289">
        <v>0</v>
      </c>
      <c r="CK87" s="289">
        <v>0</v>
      </c>
      <c r="CL87" s="289">
        <v>0</v>
      </c>
      <c r="CM87" s="289">
        <v>1483417</v>
      </c>
      <c r="CN87" s="289">
        <v>158309</v>
      </c>
      <c r="CO87" s="289">
        <v>0</v>
      </c>
      <c r="CP87" s="289">
        <v>0</v>
      </c>
      <c r="CQ87" s="289">
        <v>0</v>
      </c>
      <c r="CR87" s="289">
        <v>921.12</v>
      </c>
      <c r="CS87" s="289">
        <v>45494</v>
      </c>
      <c r="CT87" s="289">
        <v>859973.36</v>
      </c>
      <c r="CU87" s="289">
        <v>0</v>
      </c>
      <c r="CV87" s="289">
        <v>0</v>
      </c>
      <c r="CW87" s="289">
        <v>0</v>
      </c>
      <c r="CX87" s="289">
        <v>185051.61</v>
      </c>
      <c r="CY87" s="289">
        <v>0</v>
      </c>
      <c r="CZ87" s="289">
        <v>0</v>
      </c>
      <c r="DA87" s="289">
        <v>0</v>
      </c>
      <c r="DB87" s="289">
        <v>0</v>
      </c>
      <c r="DC87" s="289">
        <v>0</v>
      </c>
      <c r="DD87" s="289">
        <v>208.07</v>
      </c>
      <c r="DE87" s="289">
        <v>0</v>
      </c>
      <c r="DF87" s="289">
        <v>0</v>
      </c>
      <c r="DG87" s="289">
        <v>69</v>
      </c>
      <c r="DH87" s="289">
        <v>0</v>
      </c>
      <c r="DI87" s="289">
        <v>5198695.8600000003</v>
      </c>
      <c r="DJ87" s="289">
        <v>0</v>
      </c>
      <c r="DK87" s="289">
        <v>0</v>
      </c>
      <c r="DL87" s="289">
        <v>784191.65</v>
      </c>
      <c r="DM87" s="289">
        <v>376132.28</v>
      </c>
      <c r="DN87" s="289">
        <v>0</v>
      </c>
      <c r="DO87" s="289">
        <v>0</v>
      </c>
      <c r="DP87" s="289">
        <v>537470.5</v>
      </c>
      <c r="DQ87" s="289">
        <v>7032.75</v>
      </c>
      <c r="DR87" s="289">
        <v>0</v>
      </c>
      <c r="DS87" s="289">
        <v>0</v>
      </c>
      <c r="DT87" s="289">
        <v>51254.559999999998</v>
      </c>
      <c r="DU87" s="289">
        <v>0</v>
      </c>
      <c r="DV87" s="289">
        <v>561299.34</v>
      </c>
      <c r="DW87" s="289">
        <v>0</v>
      </c>
      <c r="DX87" s="289">
        <v>394784.41</v>
      </c>
      <c r="DY87" s="289">
        <v>401763.4</v>
      </c>
      <c r="DZ87" s="289">
        <v>39707.18</v>
      </c>
      <c r="EA87" s="289">
        <v>16739.189999999999</v>
      </c>
      <c r="EB87" s="289">
        <v>15989</v>
      </c>
      <c r="EC87" s="289">
        <v>0</v>
      </c>
      <c r="ED87" s="289">
        <v>911311.3</v>
      </c>
      <c r="EE87" s="289">
        <v>1910343.59</v>
      </c>
      <c r="EF87" s="289">
        <v>4266888.55</v>
      </c>
      <c r="EG87" s="289">
        <v>3267856.26</v>
      </c>
      <c r="EH87" s="289">
        <v>0</v>
      </c>
      <c r="EI87" s="289">
        <v>0</v>
      </c>
      <c r="EJ87" s="289">
        <v>0</v>
      </c>
      <c r="EK87" s="289">
        <v>0</v>
      </c>
      <c r="EL87" s="289">
        <v>0</v>
      </c>
      <c r="EM87" s="289">
        <v>44827823</v>
      </c>
      <c r="EN87" s="289">
        <v>5520509.5</v>
      </c>
      <c r="EO87" s="289">
        <v>1365865.88</v>
      </c>
      <c r="EP87" s="289">
        <v>243863.32</v>
      </c>
      <c r="EQ87" s="289">
        <v>0</v>
      </c>
      <c r="ER87" s="289">
        <v>4398506.9400000004</v>
      </c>
      <c r="ES87" s="289">
        <v>0</v>
      </c>
      <c r="ET87" s="289">
        <v>0</v>
      </c>
      <c r="EU87" s="289">
        <v>184717.26</v>
      </c>
      <c r="EV87" s="289">
        <v>184578.55</v>
      </c>
      <c r="EW87" s="289">
        <v>1492924.12</v>
      </c>
      <c r="EX87" s="289">
        <v>1493062.83</v>
      </c>
      <c r="EY87" s="289">
        <v>0</v>
      </c>
      <c r="EZ87" s="289">
        <v>177373.85</v>
      </c>
      <c r="FA87" s="289">
        <v>254230.38</v>
      </c>
      <c r="FB87" s="289">
        <v>312848.02</v>
      </c>
      <c r="FC87" s="289">
        <v>105.35</v>
      </c>
      <c r="FD87" s="289">
        <v>235886.14</v>
      </c>
      <c r="FE87" s="289">
        <v>0</v>
      </c>
      <c r="FF87" s="289">
        <v>0</v>
      </c>
      <c r="FG87" s="289">
        <v>0</v>
      </c>
      <c r="FH87" s="289">
        <v>0</v>
      </c>
      <c r="FI87" s="289">
        <v>0</v>
      </c>
      <c r="FJ87" s="289">
        <v>0</v>
      </c>
      <c r="FK87" s="289">
        <v>0</v>
      </c>
    </row>
    <row r="88" spans="1:167" x14ac:dyDescent="0.15">
      <c r="A88" s="287">
        <v>1380</v>
      </c>
      <c r="B88" s="287" t="s">
        <v>539</v>
      </c>
      <c r="C88" s="289">
        <v>0</v>
      </c>
      <c r="D88" s="289">
        <v>14450614.279999999</v>
      </c>
      <c r="E88" s="289">
        <v>34123.25</v>
      </c>
      <c r="F88" s="289">
        <v>4841.84</v>
      </c>
      <c r="G88" s="289">
        <v>26618.6</v>
      </c>
      <c r="H88" s="289">
        <v>3793.07</v>
      </c>
      <c r="I88" s="289">
        <v>123634.69</v>
      </c>
      <c r="J88" s="289">
        <v>0</v>
      </c>
      <c r="K88" s="289">
        <v>397598</v>
      </c>
      <c r="L88" s="289">
        <v>0</v>
      </c>
      <c r="M88" s="289">
        <v>0</v>
      </c>
      <c r="N88" s="289">
        <v>0</v>
      </c>
      <c r="O88" s="289">
        <v>0</v>
      </c>
      <c r="P88" s="289">
        <v>0</v>
      </c>
      <c r="Q88" s="289">
        <v>0</v>
      </c>
      <c r="R88" s="289">
        <v>0</v>
      </c>
      <c r="S88" s="289">
        <v>0</v>
      </c>
      <c r="T88" s="289">
        <v>0</v>
      </c>
      <c r="U88" s="289">
        <v>287321.01</v>
      </c>
      <c r="V88" s="289">
        <v>12814145</v>
      </c>
      <c r="W88" s="289">
        <v>18150.5</v>
      </c>
      <c r="X88" s="289">
        <v>0</v>
      </c>
      <c r="Y88" s="289">
        <v>0</v>
      </c>
      <c r="Z88" s="289">
        <v>13629.04</v>
      </c>
      <c r="AA88" s="289">
        <v>726467</v>
      </c>
      <c r="AB88" s="289">
        <v>36384.44</v>
      </c>
      <c r="AC88" s="289">
        <v>0</v>
      </c>
      <c r="AD88" s="289">
        <v>320548.83</v>
      </c>
      <c r="AE88" s="289">
        <v>734667.57</v>
      </c>
      <c r="AF88" s="289">
        <v>0</v>
      </c>
      <c r="AG88" s="289">
        <v>0</v>
      </c>
      <c r="AH88" s="289">
        <v>83222.17</v>
      </c>
      <c r="AI88" s="289">
        <v>0</v>
      </c>
      <c r="AJ88" s="289">
        <v>0</v>
      </c>
      <c r="AK88" s="289">
        <v>45210.74</v>
      </c>
      <c r="AL88" s="289">
        <v>468882.96</v>
      </c>
      <c r="AM88" s="289">
        <v>176219.18</v>
      </c>
      <c r="AN88" s="289">
        <v>114821.67</v>
      </c>
      <c r="AO88" s="289">
        <v>0</v>
      </c>
      <c r="AP88" s="289">
        <v>24469.69</v>
      </c>
      <c r="AQ88" s="289">
        <v>4211487.38</v>
      </c>
      <c r="AR88" s="289">
        <v>7767834.0999999996</v>
      </c>
      <c r="AS88" s="289">
        <v>723273.31</v>
      </c>
      <c r="AT88" s="289">
        <v>625379.9</v>
      </c>
      <c r="AU88" s="289">
        <v>402857.87</v>
      </c>
      <c r="AV88" s="289">
        <v>17364.3</v>
      </c>
      <c r="AW88" s="289">
        <v>874588.78</v>
      </c>
      <c r="AX88" s="289">
        <v>1779071.59</v>
      </c>
      <c r="AY88" s="289">
        <v>350059.49</v>
      </c>
      <c r="AZ88" s="289">
        <v>1815604.69</v>
      </c>
      <c r="BA88" s="289">
        <v>4389809.37</v>
      </c>
      <c r="BB88" s="289">
        <v>1393835.71</v>
      </c>
      <c r="BC88" s="289">
        <v>352573.01</v>
      </c>
      <c r="BD88" s="289">
        <v>269308.39</v>
      </c>
      <c r="BE88" s="289">
        <v>361436.19</v>
      </c>
      <c r="BF88" s="289">
        <v>2528376.87</v>
      </c>
      <c r="BG88" s="289">
        <v>4182157.71</v>
      </c>
      <c r="BH88" s="289">
        <v>507507.87</v>
      </c>
      <c r="BI88" s="289">
        <v>0</v>
      </c>
      <c r="BJ88" s="289">
        <v>0</v>
      </c>
      <c r="BK88" s="289">
        <v>0</v>
      </c>
      <c r="BL88" s="289">
        <v>0</v>
      </c>
      <c r="BM88" s="289">
        <v>0</v>
      </c>
      <c r="BN88" s="289">
        <v>0</v>
      </c>
      <c r="BO88" s="289">
        <v>0</v>
      </c>
      <c r="BP88" s="289">
        <v>0</v>
      </c>
      <c r="BQ88" s="289">
        <v>6145388.0800000001</v>
      </c>
      <c r="BR88" s="289">
        <v>4498225.08</v>
      </c>
      <c r="BS88" s="289">
        <v>6145388.0800000001</v>
      </c>
      <c r="BT88" s="289">
        <v>4498225.08</v>
      </c>
      <c r="BU88" s="289">
        <v>0</v>
      </c>
      <c r="BV88" s="289">
        <v>0</v>
      </c>
      <c r="BW88" s="289">
        <v>2528376.87</v>
      </c>
      <c r="BX88" s="289">
        <v>0</v>
      </c>
      <c r="BY88" s="289">
        <v>0</v>
      </c>
      <c r="BZ88" s="289">
        <v>0</v>
      </c>
      <c r="CA88" s="289">
        <v>0</v>
      </c>
      <c r="CB88" s="289">
        <v>0</v>
      </c>
      <c r="CC88" s="289">
        <v>0</v>
      </c>
      <c r="CD88" s="289">
        <v>0</v>
      </c>
      <c r="CE88" s="289">
        <v>0</v>
      </c>
      <c r="CF88" s="289">
        <v>0</v>
      </c>
      <c r="CG88" s="289">
        <v>0</v>
      </c>
      <c r="CH88" s="289">
        <v>0</v>
      </c>
      <c r="CI88" s="289">
        <v>60698.64</v>
      </c>
      <c r="CJ88" s="289">
        <v>0</v>
      </c>
      <c r="CK88" s="289">
        <v>0</v>
      </c>
      <c r="CL88" s="289">
        <v>0</v>
      </c>
      <c r="CM88" s="289">
        <v>655490</v>
      </c>
      <c r="CN88" s="289">
        <v>0</v>
      </c>
      <c r="CO88" s="289">
        <v>0</v>
      </c>
      <c r="CP88" s="289">
        <v>0</v>
      </c>
      <c r="CQ88" s="289">
        <v>0</v>
      </c>
      <c r="CR88" s="289">
        <v>345.42</v>
      </c>
      <c r="CS88" s="289">
        <v>0</v>
      </c>
      <c r="CT88" s="289">
        <v>594764.28</v>
      </c>
      <c r="CU88" s="289">
        <v>0</v>
      </c>
      <c r="CV88" s="289">
        <v>0</v>
      </c>
      <c r="CW88" s="289">
        <v>0</v>
      </c>
      <c r="CX88" s="289">
        <v>98716.27</v>
      </c>
      <c r="CY88" s="289">
        <v>0</v>
      </c>
      <c r="CZ88" s="289">
        <v>0</v>
      </c>
      <c r="DA88" s="289">
        <v>0</v>
      </c>
      <c r="DB88" s="289">
        <v>0</v>
      </c>
      <c r="DC88" s="289">
        <v>0</v>
      </c>
      <c r="DD88" s="289">
        <v>0</v>
      </c>
      <c r="DE88" s="289">
        <v>0</v>
      </c>
      <c r="DF88" s="289">
        <v>0</v>
      </c>
      <c r="DG88" s="289">
        <v>0</v>
      </c>
      <c r="DH88" s="289">
        <v>0</v>
      </c>
      <c r="DI88" s="289">
        <v>2538499.1</v>
      </c>
      <c r="DJ88" s="289">
        <v>0</v>
      </c>
      <c r="DK88" s="289">
        <v>0</v>
      </c>
      <c r="DL88" s="289">
        <v>946306.33</v>
      </c>
      <c r="DM88" s="289">
        <v>236011.4</v>
      </c>
      <c r="DN88" s="289">
        <v>0</v>
      </c>
      <c r="DO88" s="289">
        <v>0</v>
      </c>
      <c r="DP88" s="289">
        <v>143088.38</v>
      </c>
      <c r="DQ88" s="289">
        <v>0</v>
      </c>
      <c r="DR88" s="289">
        <v>0</v>
      </c>
      <c r="DS88" s="289">
        <v>0</v>
      </c>
      <c r="DT88" s="289">
        <v>0</v>
      </c>
      <c r="DU88" s="289">
        <v>0</v>
      </c>
      <c r="DV88" s="289">
        <v>74486.27</v>
      </c>
      <c r="DW88" s="289">
        <v>0</v>
      </c>
      <c r="DX88" s="289">
        <v>73101.53</v>
      </c>
      <c r="DY88" s="289">
        <v>84068.9</v>
      </c>
      <c r="DZ88" s="289">
        <v>98223.29</v>
      </c>
      <c r="EA88" s="289">
        <v>79599.59</v>
      </c>
      <c r="EB88" s="289">
        <v>7656.33</v>
      </c>
      <c r="EC88" s="289">
        <v>0</v>
      </c>
      <c r="ED88" s="289">
        <v>246421.52</v>
      </c>
      <c r="EE88" s="289">
        <v>166533.22</v>
      </c>
      <c r="EF88" s="289">
        <v>10588562.27</v>
      </c>
      <c r="EG88" s="289">
        <v>1256672.92</v>
      </c>
      <c r="EH88" s="289">
        <v>9115948</v>
      </c>
      <c r="EI88" s="289">
        <v>116829.65</v>
      </c>
      <c r="EJ88" s="289">
        <v>0</v>
      </c>
      <c r="EK88" s="289">
        <v>0</v>
      </c>
      <c r="EL88" s="289">
        <v>179000</v>
      </c>
      <c r="EM88" s="289">
        <v>19756259.140000001</v>
      </c>
      <c r="EN88" s="289">
        <v>4944128.16</v>
      </c>
      <c r="EO88" s="289">
        <v>8309019.2699999996</v>
      </c>
      <c r="EP88" s="289">
        <v>10000000.91</v>
      </c>
      <c r="EQ88" s="289">
        <v>0</v>
      </c>
      <c r="ER88" s="289">
        <v>6635109.7999999998</v>
      </c>
      <c r="ES88" s="289">
        <v>0</v>
      </c>
      <c r="ET88" s="289">
        <v>0</v>
      </c>
      <c r="EU88" s="289">
        <v>641115.88</v>
      </c>
      <c r="EV88" s="289">
        <v>737604.71</v>
      </c>
      <c r="EW88" s="289">
        <v>1316235.6399999999</v>
      </c>
      <c r="EX88" s="289">
        <v>1219746.81</v>
      </c>
      <c r="EY88" s="289">
        <v>0</v>
      </c>
      <c r="EZ88" s="289">
        <v>88789.78</v>
      </c>
      <c r="FA88" s="289">
        <v>83469.97</v>
      </c>
      <c r="FB88" s="289">
        <v>265.08999999999997</v>
      </c>
      <c r="FC88" s="289">
        <v>0</v>
      </c>
      <c r="FD88" s="289">
        <v>5584.9</v>
      </c>
      <c r="FE88" s="289">
        <v>0</v>
      </c>
      <c r="FF88" s="289">
        <v>0</v>
      </c>
      <c r="FG88" s="289">
        <v>0</v>
      </c>
      <c r="FH88" s="289">
        <v>0</v>
      </c>
      <c r="FI88" s="289">
        <v>0</v>
      </c>
      <c r="FJ88" s="289">
        <v>0</v>
      </c>
      <c r="FK88" s="289">
        <v>0</v>
      </c>
    </row>
    <row r="89" spans="1:167" x14ac:dyDescent="0.15">
      <c r="A89" s="287">
        <v>1407</v>
      </c>
      <c r="B89" s="287" t="s">
        <v>540</v>
      </c>
      <c r="C89" s="289">
        <v>28693.96</v>
      </c>
      <c r="D89" s="289">
        <v>5478316.8200000003</v>
      </c>
      <c r="E89" s="289">
        <v>0</v>
      </c>
      <c r="F89" s="289">
        <v>24845.01</v>
      </c>
      <c r="G89" s="289">
        <v>33072.1</v>
      </c>
      <c r="H89" s="289">
        <v>5429.81</v>
      </c>
      <c r="I89" s="289">
        <v>147229.4</v>
      </c>
      <c r="J89" s="289">
        <v>2753</v>
      </c>
      <c r="K89" s="289">
        <v>1284653</v>
      </c>
      <c r="L89" s="289">
        <v>0</v>
      </c>
      <c r="M89" s="289">
        <v>0</v>
      </c>
      <c r="N89" s="289">
        <v>0</v>
      </c>
      <c r="O89" s="289">
        <v>0</v>
      </c>
      <c r="P89" s="289">
        <v>7056</v>
      </c>
      <c r="Q89" s="289">
        <v>0</v>
      </c>
      <c r="R89" s="289">
        <v>0</v>
      </c>
      <c r="S89" s="289">
        <v>0</v>
      </c>
      <c r="T89" s="289">
        <v>0</v>
      </c>
      <c r="U89" s="289">
        <v>119182.47</v>
      </c>
      <c r="V89" s="289">
        <v>8373090</v>
      </c>
      <c r="W89" s="289">
        <v>25611.45</v>
      </c>
      <c r="X89" s="289">
        <v>0</v>
      </c>
      <c r="Y89" s="289">
        <v>0</v>
      </c>
      <c r="Z89" s="289">
        <v>3791.49</v>
      </c>
      <c r="AA89" s="289">
        <v>406548</v>
      </c>
      <c r="AB89" s="289">
        <v>0</v>
      </c>
      <c r="AC89" s="289">
        <v>0</v>
      </c>
      <c r="AD89" s="289">
        <v>46208</v>
      </c>
      <c r="AE89" s="289">
        <v>111045.53</v>
      </c>
      <c r="AF89" s="289">
        <v>0</v>
      </c>
      <c r="AG89" s="289">
        <v>0</v>
      </c>
      <c r="AH89" s="289">
        <v>9978.89</v>
      </c>
      <c r="AI89" s="289">
        <v>0</v>
      </c>
      <c r="AJ89" s="289">
        <v>0</v>
      </c>
      <c r="AK89" s="289">
        <v>699.9</v>
      </c>
      <c r="AL89" s="289">
        <v>0</v>
      </c>
      <c r="AM89" s="289">
        <v>389.07</v>
      </c>
      <c r="AN89" s="289">
        <v>135656.26</v>
      </c>
      <c r="AO89" s="289">
        <v>0</v>
      </c>
      <c r="AP89" s="289">
        <v>12738.28</v>
      </c>
      <c r="AQ89" s="289">
        <v>3684592.08</v>
      </c>
      <c r="AR89" s="289">
        <v>2500870.92</v>
      </c>
      <c r="AS89" s="289">
        <v>705072.41</v>
      </c>
      <c r="AT89" s="289">
        <v>306447.61</v>
      </c>
      <c r="AU89" s="289">
        <v>324333.32</v>
      </c>
      <c r="AV89" s="289">
        <v>122076.16</v>
      </c>
      <c r="AW89" s="289">
        <v>420552.36</v>
      </c>
      <c r="AX89" s="289">
        <v>450024.67</v>
      </c>
      <c r="AY89" s="289">
        <v>604381.02</v>
      </c>
      <c r="AZ89" s="289">
        <v>665523.1</v>
      </c>
      <c r="BA89" s="289">
        <v>3408382.9</v>
      </c>
      <c r="BB89" s="289">
        <v>605206.47</v>
      </c>
      <c r="BC89" s="289">
        <v>120418.36</v>
      </c>
      <c r="BD89" s="289">
        <v>3458.04</v>
      </c>
      <c r="BE89" s="289">
        <v>122009.58</v>
      </c>
      <c r="BF89" s="289">
        <v>1875301.72</v>
      </c>
      <c r="BG89" s="289">
        <v>508859.79</v>
      </c>
      <c r="BH89" s="289">
        <v>0</v>
      </c>
      <c r="BI89" s="289">
        <v>0</v>
      </c>
      <c r="BJ89" s="289">
        <v>0</v>
      </c>
      <c r="BK89" s="289">
        <v>0</v>
      </c>
      <c r="BL89" s="289">
        <v>0</v>
      </c>
      <c r="BM89" s="289">
        <v>0</v>
      </c>
      <c r="BN89" s="289">
        <v>0</v>
      </c>
      <c r="BO89" s="289">
        <v>0</v>
      </c>
      <c r="BP89" s="289">
        <v>0</v>
      </c>
      <c r="BQ89" s="289">
        <v>3362920.78</v>
      </c>
      <c r="BR89" s="289">
        <v>3192398.71</v>
      </c>
      <c r="BS89" s="289">
        <v>3362920.78</v>
      </c>
      <c r="BT89" s="289">
        <v>3192398.71</v>
      </c>
      <c r="BU89" s="289">
        <v>0</v>
      </c>
      <c r="BV89" s="289">
        <v>0</v>
      </c>
      <c r="BW89" s="289">
        <v>1635852.16</v>
      </c>
      <c r="BX89" s="289">
        <v>0</v>
      </c>
      <c r="BY89" s="289">
        <v>0</v>
      </c>
      <c r="BZ89" s="289">
        <v>0</v>
      </c>
      <c r="CA89" s="289">
        <v>1328.84</v>
      </c>
      <c r="CB89" s="289">
        <v>13178.06</v>
      </c>
      <c r="CC89" s="289">
        <v>0</v>
      </c>
      <c r="CD89" s="289">
        <v>0</v>
      </c>
      <c r="CE89" s="289">
        <v>0</v>
      </c>
      <c r="CF89" s="289">
        <v>0</v>
      </c>
      <c r="CG89" s="289">
        <v>0</v>
      </c>
      <c r="CH89" s="289">
        <v>36970.71</v>
      </c>
      <c r="CI89" s="289">
        <v>0</v>
      </c>
      <c r="CJ89" s="289">
        <v>0</v>
      </c>
      <c r="CK89" s="289">
        <v>0</v>
      </c>
      <c r="CL89" s="289">
        <v>0</v>
      </c>
      <c r="CM89" s="289">
        <v>484121</v>
      </c>
      <c r="CN89" s="289">
        <v>8552</v>
      </c>
      <c r="CO89" s="289">
        <v>0</v>
      </c>
      <c r="CP89" s="289">
        <v>0</v>
      </c>
      <c r="CQ89" s="289">
        <v>0</v>
      </c>
      <c r="CR89" s="289">
        <v>863.55</v>
      </c>
      <c r="CS89" s="289">
        <v>2458</v>
      </c>
      <c r="CT89" s="289">
        <v>419756.15</v>
      </c>
      <c r="CU89" s="289">
        <v>0</v>
      </c>
      <c r="CV89" s="289">
        <v>0</v>
      </c>
      <c r="CW89" s="289">
        <v>0</v>
      </c>
      <c r="CX89" s="289">
        <v>34509.78</v>
      </c>
      <c r="CY89" s="289">
        <v>0</v>
      </c>
      <c r="CZ89" s="289">
        <v>0</v>
      </c>
      <c r="DA89" s="289">
        <v>0</v>
      </c>
      <c r="DB89" s="289">
        <v>0</v>
      </c>
      <c r="DC89" s="289">
        <v>0</v>
      </c>
      <c r="DD89" s="289">
        <v>2</v>
      </c>
      <c r="DE89" s="289">
        <v>0</v>
      </c>
      <c r="DF89" s="289">
        <v>0</v>
      </c>
      <c r="DG89" s="289">
        <v>0</v>
      </c>
      <c r="DH89" s="289">
        <v>0</v>
      </c>
      <c r="DI89" s="289">
        <v>1965665.69</v>
      </c>
      <c r="DJ89" s="289">
        <v>0</v>
      </c>
      <c r="DK89" s="289">
        <v>166.26</v>
      </c>
      <c r="DL89" s="289">
        <v>307673.55</v>
      </c>
      <c r="DM89" s="289">
        <v>145819.84</v>
      </c>
      <c r="DN89" s="289">
        <v>280</v>
      </c>
      <c r="DO89" s="289">
        <v>0</v>
      </c>
      <c r="DP89" s="289">
        <v>17442.16</v>
      </c>
      <c r="DQ89" s="289">
        <v>0</v>
      </c>
      <c r="DR89" s="289">
        <v>0</v>
      </c>
      <c r="DS89" s="289">
        <v>0</v>
      </c>
      <c r="DT89" s="289">
        <v>0</v>
      </c>
      <c r="DU89" s="289">
        <v>0</v>
      </c>
      <c r="DV89" s="289">
        <v>200544.75</v>
      </c>
      <c r="DW89" s="289">
        <v>0</v>
      </c>
      <c r="DX89" s="289">
        <v>60127.040000000001</v>
      </c>
      <c r="DY89" s="289">
        <v>171388.73</v>
      </c>
      <c r="DZ89" s="289">
        <v>334798.34000000003</v>
      </c>
      <c r="EA89" s="289">
        <v>219540.75</v>
      </c>
      <c r="EB89" s="289">
        <v>3995.9</v>
      </c>
      <c r="EC89" s="289">
        <v>0</v>
      </c>
      <c r="ED89" s="289">
        <v>28693.61</v>
      </c>
      <c r="EE89" s="289">
        <v>0</v>
      </c>
      <c r="EF89" s="289">
        <v>1148839.43</v>
      </c>
      <c r="EG89" s="289">
        <v>839107.74</v>
      </c>
      <c r="EH89" s="289">
        <v>0</v>
      </c>
      <c r="EI89" s="289">
        <v>0</v>
      </c>
      <c r="EJ89" s="289">
        <v>0</v>
      </c>
      <c r="EK89" s="289">
        <v>309731.34000000003</v>
      </c>
      <c r="EL89" s="289">
        <v>28693.96</v>
      </c>
      <c r="EM89" s="289">
        <v>0</v>
      </c>
      <c r="EN89" s="289">
        <v>0</v>
      </c>
      <c r="EO89" s="289">
        <v>157.16</v>
      </c>
      <c r="EP89" s="289">
        <v>157.16</v>
      </c>
      <c r="EQ89" s="289">
        <v>0</v>
      </c>
      <c r="ER89" s="289">
        <v>0</v>
      </c>
      <c r="ES89" s="289">
        <v>0</v>
      </c>
      <c r="ET89" s="289">
        <v>0</v>
      </c>
      <c r="EU89" s="289">
        <v>46215.71</v>
      </c>
      <c r="EV89" s="289">
        <v>57624.94</v>
      </c>
      <c r="EW89" s="289">
        <v>704880.97</v>
      </c>
      <c r="EX89" s="289">
        <v>693471.74</v>
      </c>
      <c r="EY89" s="289">
        <v>0</v>
      </c>
      <c r="EZ89" s="289">
        <v>22464.39</v>
      </c>
      <c r="FA89" s="289">
        <v>18775.14</v>
      </c>
      <c r="FB89" s="289">
        <v>102130.5</v>
      </c>
      <c r="FC89" s="289">
        <v>13640.37</v>
      </c>
      <c r="FD89" s="289">
        <v>92179.38</v>
      </c>
      <c r="FE89" s="289">
        <v>0</v>
      </c>
      <c r="FF89" s="289">
        <v>0</v>
      </c>
      <c r="FG89" s="289">
        <v>0</v>
      </c>
      <c r="FH89" s="289">
        <v>19169</v>
      </c>
      <c r="FI89" s="289">
        <v>0</v>
      </c>
      <c r="FJ89" s="289">
        <v>19169</v>
      </c>
      <c r="FK89" s="289">
        <v>0</v>
      </c>
    </row>
    <row r="90" spans="1:167" x14ac:dyDescent="0.15">
      <c r="A90" s="287">
        <v>1414</v>
      </c>
      <c r="B90" s="287" t="s">
        <v>541</v>
      </c>
      <c r="C90" s="289">
        <v>17755.68</v>
      </c>
      <c r="D90" s="289">
        <v>14827109</v>
      </c>
      <c r="E90" s="289">
        <v>372</v>
      </c>
      <c r="F90" s="289">
        <v>0</v>
      </c>
      <c r="G90" s="289">
        <v>57330.28</v>
      </c>
      <c r="H90" s="289">
        <v>22526.32</v>
      </c>
      <c r="I90" s="289">
        <v>115623</v>
      </c>
      <c r="J90" s="289">
        <v>0</v>
      </c>
      <c r="K90" s="289">
        <v>3943484</v>
      </c>
      <c r="L90" s="289">
        <v>0</v>
      </c>
      <c r="M90" s="289">
        <v>40257</v>
      </c>
      <c r="N90" s="289">
        <v>0</v>
      </c>
      <c r="O90" s="289">
        <v>0</v>
      </c>
      <c r="P90" s="289">
        <v>18075</v>
      </c>
      <c r="Q90" s="289">
        <v>0</v>
      </c>
      <c r="R90" s="289">
        <v>0</v>
      </c>
      <c r="S90" s="289">
        <v>0</v>
      </c>
      <c r="T90" s="289">
        <v>0</v>
      </c>
      <c r="U90" s="289">
        <v>243032.57</v>
      </c>
      <c r="V90" s="289">
        <v>21864326</v>
      </c>
      <c r="W90" s="289">
        <v>43130.26</v>
      </c>
      <c r="X90" s="289">
        <v>0</v>
      </c>
      <c r="Y90" s="289">
        <v>0</v>
      </c>
      <c r="Z90" s="289">
        <v>4347</v>
      </c>
      <c r="AA90" s="289">
        <v>1021975</v>
      </c>
      <c r="AB90" s="289">
        <v>0</v>
      </c>
      <c r="AC90" s="289">
        <v>0</v>
      </c>
      <c r="AD90" s="289">
        <v>71652</v>
      </c>
      <c r="AE90" s="289">
        <v>255054.42</v>
      </c>
      <c r="AF90" s="289">
        <v>0</v>
      </c>
      <c r="AG90" s="289">
        <v>0</v>
      </c>
      <c r="AH90" s="289">
        <v>67751</v>
      </c>
      <c r="AI90" s="289">
        <v>0</v>
      </c>
      <c r="AJ90" s="289">
        <v>0</v>
      </c>
      <c r="AK90" s="289">
        <v>0</v>
      </c>
      <c r="AL90" s="289">
        <v>370254</v>
      </c>
      <c r="AM90" s="289">
        <v>0</v>
      </c>
      <c r="AN90" s="289">
        <v>213133</v>
      </c>
      <c r="AO90" s="289">
        <v>0</v>
      </c>
      <c r="AP90" s="289">
        <v>743</v>
      </c>
      <c r="AQ90" s="289">
        <v>11186932.689999999</v>
      </c>
      <c r="AR90" s="289">
        <v>7839949</v>
      </c>
      <c r="AS90" s="289">
        <v>1351968.33</v>
      </c>
      <c r="AT90" s="289">
        <v>1137450</v>
      </c>
      <c r="AU90" s="289">
        <v>415447</v>
      </c>
      <c r="AV90" s="289">
        <v>352083</v>
      </c>
      <c r="AW90" s="289">
        <v>1785577</v>
      </c>
      <c r="AX90" s="289">
        <v>1813502</v>
      </c>
      <c r="AY90" s="289">
        <v>398191</v>
      </c>
      <c r="AZ90" s="289">
        <v>2429491</v>
      </c>
      <c r="BA90" s="289">
        <v>6426448</v>
      </c>
      <c r="BB90" s="289">
        <v>1945188</v>
      </c>
      <c r="BC90" s="289">
        <v>328717</v>
      </c>
      <c r="BD90" s="289">
        <v>42951</v>
      </c>
      <c r="BE90" s="289">
        <v>233229</v>
      </c>
      <c r="BF90" s="289">
        <v>2947488</v>
      </c>
      <c r="BG90" s="289">
        <v>2302427.5</v>
      </c>
      <c r="BH90" s="289">
        <v>8105.67</v>
      </c>
      <c r="BI90" s="289">
        <v>0</v>
      </c>
      <c r="BJ90" s="289">
        <v>0</v>
      </c>
      <c r="BK90" s="289">
        <v>0</v>
      </c>
      <c r="BL90" s="289">
        <v>0</v>
      </c>
      <c r="BM90" s="289">
        <v>27566.09</v>
      </c>
      <c r="BN90" s="289">
        <v>27566.37</v>
      </c>
      <c r="BO90" s="289">
        <v>0</v>
      </c>
      <c r="BP90" s="289">
        <v>0</v>
      </c>
      <c r="BQ90" s="289">
        <v>8285764.8499999996</v>
      </c>
      <c r="BR90" s="289">
        <v>8538549.9100000001</v>
      </c>
      <c r="BS90" s="289">
        <v>8313330.9400000004</v>
      </c>
      <c r="BT90" s="289">
        <v>8566116.2799999993</v>
      </c>
      <c r="BU90" s="289">
        <v>0</v>
      </c>
      <c r="BV90" s="289">
        <v>0</v>
      </c>
      <c r="BW90" s="289">
        <v>2897944</v>
      </c>
      <c r="BX90" s="289">
        <v>0</v>
      </c>
      <c r="BY90" s="289">
        <v>0</v>
      </c>
      <c r="BZ90" s="289">
        <v>4.62</v>
      </c>
      <c r="CA90" s="289">
        <v>0</v>
      </c>
      <c r="CB90" s="289">
        <v>0</v>
      </c>
      <c r="CC90" s="289">
        <v>0</v>
      </c>
      <c r="CD90" s="289">
        <v>0</v>
      </c>
      <c r="CE90" s="289">
        <v>0</v>
      </c>
      <c r="CF90" s="289">
        <v>0</v>
      </c>
      <c r="CG90" s="289">
        <v>0</v>
      </c>
      <c r="CH90" s="289">
        <v>81267</v>
      </c>
      <c r="CI90" s="289">
        <v>0</v>
      </c>
      <c r="CJ90" s="289">
        <v>0</v>
      </c>
      <c r="CK90" s="289">
        <v>0</v>
      </c>
      <c r="CL90" s="289">
        <v>0</v>
      </c>
      <c r="CM90" s="289">
        <v>828383</v>
      </c>
      <c r="CN90" s="289">
        <v>0</v>
      </c>
      <c r="CO90" s="289">
        <v>0</v>
      </c>
      <c r="CP90" s="289">
        <v>0</v>
      </c>
      <c r="CQ90" s="289">
        <v>0</v>
      </c>
      <c r="CR90" s="289">
        <v>0</v>
      </c>
      <c r="CS90" s="289">
        <v>0</v>
      </c>
      <c r="CT90" s="289">
        <v>721143.38</v>
      </c>
      <c r="CU90" s="289">
        <v>0</v>
      </c>
      <c r="CV90" s="289">
        <v>0</v>
      </c>
      <c r="CW90" s="289">
        <v>0</v>
      </c>
      <c r="CX90" s="289">
        <v>69843</v>
      </c>
      <c r="CY90" s="289">
        <v>0</v>
      </c>
      <c r="CZ90" s="289">
        <v>0</v>
      </c>
      <c r="DA90" s="289">
        <v>0</v>
      </c>
      <c r="DB90" s="289">
        <v>0</v>
      </c>
      <c r="DC90" s="289">
        <v>0</v>
      </c>
      <c r="DD90" s="289">
        <v>0</v>
      </c>
      <c r="DE90" s="289">
        <v>0</v>
      </c>
      <c r="DF90" s="289">
        <v>0</v>
      </c>
      <c r="DG90" s="289">
        <v>0</v>
      </c>
      <c r="DH90" s="289">
        <v>0</v>
      </c>
      <c r="DI90" s="289">
        <v>2842501.24</v>
      </c>
      <c r="DJ90" s="289">
        <v>0</v>
      </c>
      <c r="DK90" s="289">
        <v>0</v>
      </c>
      <c r="DL90" s="289">
        <v>461259.45</v>
      </c>
      <c r="DM90" s="289">
        <v>288726.82</v>
      </c>
      <c r="DN90" s="289">
        <v>0</v>
      </c>
      <c r="DO90" s="289">
        <v>0</v>
      </c>
      <c r="DP90" s="289">
        <v>28258.7</v>
      </c>
      <c r="DQ90" s="289">
        <v>0</v>
      </c>
      <c r="DR90" s="289">
        <v>0</v>
      </c>
      <c r="DS90" s="289">
        <v>0</v>
      </c>
      <c r="DT90" s="289">
        <v>0</v>
      </c>
      <c r="DU90" s="289">
        <v>0</v>
      </c>
      <c r="DV90" s="289">
        <v>960083.11</v>
      </c>
      <c r="DW90" s="289">
        <v>0</v>
      </c>
      <c r="DX90" s="289">
        <v>2248554.73</v>
      </c>
      <c r="DY90" s="289">
        <v>2600282</v>
      </c>
      <c r="DZ90" s="289">
        <v>594846</v>
      </c>
      <c r="EA90" s="289">
        <v>40495</v>
      </c>
      <c r="EB90" s="289">
        <v>202623.73</v>
      </c>
      <c r="EC90" s="289">
        <v>0</v>
      </c>
      <c r="ED90" s="289">
        <v>6047670.5700000003</v>
      </c>
      <c r="EE90" s="289">
        <v>4746294.1900000004</v>
      </c>
      <c r="EF90" s="289">
        <v>6131790</v>
      </c>
      <c r="EG90" s="289">
        <v>7220866.3799999999</v>
      </c>
      <c r="EH90" s="289">
        <v>0</v>
      </c>
      <c r="EI90" s="289">
        <v>0</v>
      </c>
      <c r="EJ90" s="289">
        <v>0</v>
      </c>
      <c r="EK90" s="289">
        <v>212300</v>
      </c>
      <c r="EL90" s="289">
        <v>0</v>
      </c>
      <c r="EM90" s="289">
        <v>30206547.710000001</v>
      </c>
      <c r="EN90" s="289">
        <v>8028136.29</v>
      </c>
      <c r="EO90" s="289">
        <v>2606527.7200000002</v>
      </c>
      <c r="EP90" s="289">
        <v>95302</v>
      </c>
      <c r="EQ90" s="289">
        <v>0</v>
      </c>
      <c r="ER90" s="289">
        <v>5516910.5700000003</v>
      </c>
      <c r="ES90" s="289">
        <v>0</v>
      </c>
      <c r="ET90" s="289">
        <v>0</v>
      </c>
      <c r="EU90" s="289">
        <v>247.87</v>
      </c>
      <c r="EV90" s="289">
        <v>0</v>
      </c>
      <c r="EW90" s="289">
        <v>1767260.37</v>
      </c>
      <c r="EX90" s="289">
        <v>1767508.24</v>
      </c>
      <c r="EY90" s="289">
        <v>0</v>
      </c>
      <c r="EZ90" s="289">
        <v>89692.11</v>
      </c>
      <c r="FA90" s="289">
        <v>95783</v>
      </c>
      <c r="FB90" s="289">
        <v>88472</v>
      </c>
      <c r="FC90" s="289">
        <v>23575.11</v>
      </c>
      <c r="FD90" s="289">
        <v>58806</v>
      </c>
      <c r="FE90" s="289">
        <v>0</v>
      </c>
      <c r="FF90" s="289">
        <v>0</v>
      </c>
      <c r="FG90" s="289">
        <v>0</v>
      </c>
      <c r="FH90" s="289">
        <v>0</v>
      </c>
      <c r="FI90" s="289">
        <v>0</v>
      </c>
      <c r="FJ90" s="289">
        <v>0</v>
      </c>
      <c r="FK90" s="289">
        <v>0</v>
      </c>
    </row>
    <row r="91" spans="1:167" x14ac:dyDescent="0.15">
      <c r="A91" s="287">
        <v>1421</v>
      </c>
      <c r="B91" s="287" t="s">
        <v>882</v>
      </c>
      <c r="C91" s="289">
        <v>2625.68</v>
      </c>
      <c r="D91" s="289">
        <v>3506096.4</v>
      </c>
      <c r="E91" s="289">
        <v>0</v>
      </c>
      <c r="F91" s="289">
        <v>0</v>
      </c>
      <c r="G91" s="289">
        <v>15310.25</v>
      </c>
      <c r="H91" s="289">
        <v>4610.03</v>
      </c>
      <c r="I91" s="289">
        <v>600</v>
      </c>
      <c r="J91" s="289">
        <v>0</v>
      </c>
      <c r="K91" s="289">
        <v>155027</v>
      </c>
      <c r="L91" s="289">
        <v>0</v>
      </c>
      <c r="M91" s="289">
        <v>0</v>
      </c>
      <c r="N91" s="289">
        <v>0</v>
      </c>
      <c r="O91" s="289">
        <v>0</v>
      </c>
      <c r="P91" s="289">
        <v>3878.04</v>
      </c>
      <c r="Q91" s="289">
        <v>0</v>
      </c>
      <c r="R91" s="289">
        <v>0</v>
      </c>
      <c r="S91" s="289">
        <v>0</v>
      </c>
      <c r="T91" s="289">
        <v>0</v>
      </c>
      <c r="U91" s="289">
        <v>78823.83</v>
      </c>
      <c r="V91" s="289">
        <v>2586412</v>
      </c>
      <c r="W91" s="289">
        <v>6742.87</v>
      </c>
      <c r="X91" s="289">
        <v>0</v>
      </c>
      <c r="Y91" s="289">
        <v>0</v>
      </c>
      <c r="Z91" s="289">
        <v>74245.73</v>
      </c>
      <c r="AA91" s="289">
        <v>369002.41</v>
      </c>
      <c r="AB91" s="289">
        <v>0</v>
      </c>
      <c r="AC91" s="289">
        <v>0</v>
      </c>
      <c r="AD91" s="289">
        <v>118948.06</v>
      </c>
      <c r="AE91" s="289">
        <v>95901</v>
      </c>
      <c r="AF91" s="289">
        <v>0</v>
      </c>
      <c r="AG91" s="289">
        <v>0</v>
      </c>
      <c r="AH91" s="289">
        <v>32375.43</v>
      </c>
      <c r="AI91" s="289">
        <v>27816.81</v>
      </c>
      <c r="AJ91" s="289">
        <v>0</v>
      </c>
      <c r="AK91" s="289">
        <v>0</v>
      </c>
      <c r="AL91" s="289">
        <v>0</v>
      </c>
      <c r="AM91" s="289">
        <v>0</v>
      </c>
      <c r="AN91" s="289">
        <v>32533.03</v>
      </c>
      <c r="AO91" s="289">
        <v>0</v>
      </c>
      <c r="AP91" s="289">
        <v>670.8</v>
      </c>
      <c r="AQ91" s="289">
        <v>1033599.49</v>
      </c>
      <c r="AR91" s="289">
        <v>1542402.41</v>
      </c>
      <c r="AS91" s="289">
        <v>282804.98</v>
      </c>
      <c r="AT91" s="289">
        <v>235416.94</v>
      </c>
      <c r="AU91" s="289">
        <v>211191.44</v>
      </c>
      <c r="AV91" s="289">
        <v>7721.45</v>
      </c>
      <c r="AW91" s="289">
        <v>75729.61</v>
      </c>
      <c r="AX91" s="289">
        <v>154352.64000000001</v>
      </c>
      <c r="AY91" s="289">
        <v>214717.92</v>
      </c>
      <c r="AZ91" s="289">
        <v>402341.46</v>
      </c>
      <c r="BA91" s="289">
        <v>1422370.94</v>
      </c>
      <c r="BB91" s="289">
        <v>121229.21</v>
      </c>
      <c r="BC91" s="289">
        <v>92620.03</v>
      </c>
      <c r="BD91" s="289">
        <v>5827.08</v>
      </c>
      <c r="BE91" s="289">
        <v>90787.45</v>
      </c>
      <c r="BF91" s="289">
        <v>496650.55</v>
      </c>
      <c r="BG91" s="289">
        <v>482403.37</v>
      </c>
      <c r="BH91" s="289">
        <v>28004.14</v>
      </c>
      <c r="BI91" s="289">
        <v>0</v>
      </c>
      <c r="BJ91" s="289">
        <v>0</v>
      </c>
      <c r="BK91" s="289">
        <v>0</v>
      </c>
      <c r="BL91" s="289">
        <v>0</v>
      </c>
      <c r="BM91" s="289">
        <v>0</v>
      </c>
      <c r="BN91" s="289">
        <v>0</v>
      </c>
      <c r="BO91" s="289">
        <v>0</v>
      </c>
      <c r="BP91" s="289">
        <v>0</v>
      </c>
      <c r="BQ91" s="289">
        <v>1906633.11</v>
      </c>
      <c r="BR91" s="289">
        <v>2118081.37</v>
      </c>
      <c r="BS91" s="289">
        <v>1906633.11</v>
      </c>
      <c r="BT91" s="289">
        <v>2118081.37</v>
      </c>
      <c r="BU91" s="289">
        <v>0</v>
      </c>
      <c r="BV91" s="289">
        <v>0</v>
      </c>
      <c r="BW91" s="289">
        <v>468273.1</v>
      </c>
      <c r="BX91" s="289">
        <v>0</v>
      </c>
      <c r="BY91" s="289">
        <v>0</v>
      </c>
      <c r="BZ91" s="289">
        <v>0</v>
      </c>
      <c r="CA91" s="289">
        <v>0</v>
      </c>
      <c r="CB91" s="289">
        <v>0</v>
      </c>
      <c r="CC91" s="289">
        <v>0</v>
      </c>
      <c r="CD91" s="289">
        <v>0</v>
      </c>
      <c r="CE91" s="289">
        <v>0</v>
      </c>
      <c r="CF91" s="289">
        <v>0</v>
      </c>
      <c r="CG91" s="289">
        <v>0</v>
      </c>
      <c r="CH91" s="289">
        <v>6080.9</v>
      </c>
      <c r="CI91" s="289">
        <v>0</v>
      </c>
      <c r="CJ91" s="289">
        <v>0</v>
      </c>
      <c r="CK91" s="289">
        <v>0</v>
      </c>
      <c r="CL91" s="289">
        <v>0</v>
      </c>
      <c r="CM91" s="289">
        <v>145402</v>
      </c>
      <c r="CN91" s="289">
        <v>52339</v>
      </c>
      <c r="CO91" s="289">
        <v>0</v>
      </c>
      <c r="CP91" s="289">
        <v>0</v>
      </c>
      <c r="CQ91" s="289">
        <v>0</v>
      </c>
      <c r="CR91" s="289">
        <v>0</v>
      </c>
      <c r="CS91" s="289">
        <v>15040</v>
      </c>
      <c r="CT91" s="289">
        <v>86366.21</v>
      </c>
      <c r="CU91" s="289">
        <v>0</v>
      </c>
      <c r="CV91" s="289">
        <v>0</v>
      </c>
      <c r="CW91" s="289">
        <v>0</v>
      </c>
      <c r="CX91" s="289">
        <v>18166.650000000001</v>
      </c>
      <c r="CY91" s="289">
        <v>0</v>
      </c>
      <c r="CZ91" s="289">
        <v>12500</v>
      </c>
      <c r="DA91" s="289">
        <v>0</v>
      </c>
      <c r="DB91" s="289">
        <v>0</v>
      </c>
      <c r="DC91" s="289">
        <v>0</v>
      </c>
      <c r="DD91" s="289">
        <v>0</v>
      </c>
      <c r="DE91" s="289">
        <v>0</v>
      </c>
      <c r="DF91" s="289">
        <v>0</v>
      </c>
      <c r="DG91" s="289">
        <v>0</v>
      </c>
      <c r="DH91" s="289">
        <v>0</v>
      </c>
      <c r="DI91" s="289">
        <v>519916.56</v>
      </c>
      <c r="DJ91" s="289">
        <v>0</v>
      </c>
      <c r="DK91" s="289">
        <v>0</v>
      </c>
      <c r="DL91" s="289">
        <v>63534.080000000002</v>
      </c>
      <c r="DM91" s="289">
        <v>118490.28</v>
      </c>
      <c r="DN91" s="289">
        <v>0</v>
      </c>
      <c r="DO91" s="289">
        <v>0</v>
      </c>
      <c r="DP91" s="289">
        <v>34490.949999999997</v>
      </c>
      <c r="DQ91" s="289">
        <v>76.23</v>
      </c>
      <c r="DR91" s="289">
        <v>0</v>
      </c>
      <c r="DS91" s="289">
        <v>0</v>
      </c>
      <c r="DT91" s="289">
        <v>0</v>
      </c>
      <c r="DU91" s="289">
        <v>0</v>
      </c>
      <c r="DV91" s="289">
        <v>65034.080000000002</v>
      </c>
      <c r="DW91" s="289">
        <v>0</v>
      </c>
      <c r="DX91" s="289">
        <v>2457.1</v>
      </c>
      <c r="DY91" s="289">
        <v>22038.25</v>
      </c>
      <c r="DZ91" s="289">
        <v>20813.080000000002</v>
      </c>
      <c r="EA91" s="289">
        <v>0</v>
      </c>
      <c r="EB91" s="289">
        <v>1231.93</v>
      </c>
      <c r="EC91" s="289">
        <v>0</v>
      </c>
      <c r="ED91" s="289">
        <v>132662.10999999999</v>
      </c>
      <c r="EE91" s="289">
        <v>114746.9</v>
      </c>
      <c r="EF91" s="289">
        <v>568246.21</v>
      </c>
      <c r="EG91" s="289">
        <v>586161.42000000004</v>
      </c>
      <c r="EH91" s="289">
        <v>0</v>
      </c>
      <c r="EI91" s="289">
        <v>0</v>
      </c>
      <c r="EJ91" s="289">
        <v>0</v>
      </c>
      <c r="EK91" s="289">
        <v>0</v>
      </c>
      <c r="EL91" s="289">
        <v>0</v>
      </c>
      <c r="EM91" s="289">
        <v>6255470</v>
      </c>
      <c r="EN91" s="289">
        <v>20072.96</v>
      </c>
      <c r="EO91" s="289">
        <v>12608.45</v>
      </c>
      <c r="EP91" s="289">
        <v>1034.49</v>
      </c>
      <c r="EQ91" s="289">
        <v>0</v>
      </c>
      <c r="ER91" s="289">
        <v>8499</v>
      </c>
      <c r="ES91" s="289">
        <v>0</v>
      </c>
      <c r="ET91" s="289">
        <v>0</v>
      </c>
      <c r="EU91" s="289">
        <v>15335.34</v>
      </c>
      <c r="EV91" s="289">
        <v>0</v>
      </c>
      <c r="EW91" s="289">
        <v>337685.15</v>
      </c>
      <c r="EX91" s="289">
        <v>353020.49</v>
      </c>
      <c r="EY91" s="289">
        <v>0</v>
      </c>
      <c r="EZ91" s="289">
        <v>27789.73</v>
      </c>
      <c r="FA91" s="289">
        <v>31329.9</v>
      </c>
      <c r="FB91" s="289">
        <v>42118.5</v>
      </c>
      <c r="FC91" s="289">
        <v>0</v>
      </c>
      <c r="FD91" s="289">
        <v>38578.33</v>
      </c>
      <c r="FE91" s="289">
        <v>0</v>
      </c>
      <c r="FF91" s="289">
        <v>0</v>
      </c>
      <c r="FG91" s="289">
        <v>0</v>
      </c>
      <c r="FH91" s="289">
        <v>0</v>
      </c>
      <c r="FI91" s="289">
        <v>0</v>
      </c>
      <c r="FJ91" s="289">
        <v>0</v>
      </c>
      <c r="FK91" s="289">
        <v>0</v>
      </c>
    </row>
    <row r="92" spans="1:167" x14ac:dyDescent="0.15">
      <c r="A92" s="287">
        <v>1428</v>
      </c>
      <c r="B92" s="287" t="s">
        <v>542</v>
      </c>
      <c r="C92" s="289">
        <v>0</v>
      </c>
      <c r="D92" s="289">
        <v>6432813.7300000004</v>
      </c>
      <c r="E92" s="289">
        <v>0</v>
      </c>
      <c r="F92" s="289">
        <v>9326.2800000000007</v>
      </c>
      <c r="G92" s="289">
        <v>25959.11</v>
      </c>
      <c r="H92" s="289">
        <v>10620.7</v>
      </c>
      <c r="I92" s="289">
        <v>50507.07</v>
      </c>
      <c r="J92" s="289">
        <v>1159</v>
      </c>
      <c r="K92" s="289">
        <v>347754</v>
      </c>
      <c r="L92" s="289">
        <v>0</v>
      </c>
      <c r="M92" s="289">
        <v>0</v>
      </c>
      <c r="N92" s="289">
        <v>0</v>
      </c>
      <c r="O92" s="289">
        <v>0</v>
      </c>
      <c r="P92" s="289">
        <v>4687</v>
      </c>
      <c r="Q92" s="289">
        <v>0</v>
      </c>
      <c r="R92" s="289">
        <v>0</v>
      </c>
      <c r="S92" s="289">
        <v>0</v>
      </c>
      <c r="T92" s="289">
        <v>0</v>
      </c>
      <c r="U92" s="289">
        <v>79520.89</v>
      </c>
      <c r="V92" s="289">
        <v>6838839</v>
      </c>
      <c r="W92" s="289">
        <v>12550</v>
      </c>
      <c r="X92" s="289">
        <v>0</v>
      </c>
      <c r="Y92" s="289">
        <v>346888.48</v>
      </c>
      <c r="Z92" s="289">
        <v>20320.72</v>
      </c>
      <c r="AA92" s="289">
        <v>561980</v>
      </c>
      <c r="AB92" s="289">
        <v>0</v>
      </c>
      <c r="AC92" s="289">
        <v>0</v>
      </c>
      <c r="AD92" s="289">
        <v>120648.69</v>
      </c>
      <c r="AE92" s="289">
        <v>123707.83</v>
      </c>
      <c r="AF92" s="289">
        <v>0</v>
      </c>
      <c r="AG92" s="289">
        <v>0</v>
      </c>
      <c r="AH92" s="289">
        <v>23214.34</v>
      </c>
      <c r="AI92" s="289">
        <v>0</v>
      </c>
      <c r="AJ92" s="289">
        <v>0</v>
      </c>
      <c r="AK92" s="289">
        <v>2801.55</v>
      </c>
      <c r="AL92" s="289">
        <v>0</v>
      </c>
      <c r="AM92" s="289">
        <v>9489</v>
      </c>
      <c r="AN92" s="289">
        <v>42781.7</v>
      </c>
      <c r="AO92" s="289">
        <v>0</v>
      </c>
      <c r="AP92" s="289">
        <v>6581.47</v>
      </c>
      <c r="AQ92" s="289">
        <v>3950293.09</v>
      </c>
      <c r="AR92" s="289">
        <v>1368982.11</v>
      </c>
      <c r="AS92" s="289">
        <v>520384.63</v>
      </c>
      <c r="AT92" s="289">
        <v>512490.51</v>
      </c>
      <c r="AU92" s="289">
        <v>272649.96000000002</v>
      </c>
      <c r="AV92" s="289">
        <v>81642.55</v>
      </c>
      <c r="AW92" s="289">
        <v>437411.47</v>
      </c>
      <c r="AX92" s="289">
        <v>683864.62</v>
      </c>
      <c r="AY92" s="289">
        <v>308658.78999999998</v>
      </c>
      <c r="AZ92" s="289">
        <v>1096356.02</v>
      </c>
      <c r="BA92" s="289">
        <v>2396850.42</v>
      </c>
      <c r="BB92" s="289">
        <v>286222.83</v>
      </c>
      <c r="BC92" s="289">
        <v>161080.48000000001</v>
      </c>
      <c r="BD92" s="289">
        <v>59980.11</v>
      </c>
      <c r="BE92" s="289">
        <v>211710.36</v>
      </c>
      <c r="BF92" s="289">
        <v>1597356.84</v>
      </c>
      <c r="BG92" s="289">
        <v>700244.95</v>
      </c>
      <c r="BH92" s="289">
        <v>321488.90999999997</v>
      </c>
      <c r="BI92" s="289">
        <v>0</v>
      </c>
      <c r="BJ92" s="289">
        <v>0</v>
      </c>
      <c r="BK92" s="289">
        <v>0</v>
      </c>
      <c r="BL92" s="289">
        <v>0</v>
      </c>
      <c r="BM92" s="289">
        <v>0</v>
      </c>
      <c r="BN92" s="289">
        <v>0</v>
      </c>
      <c r="BO92" s="289">
        <v>0</v>
      </c>
      <c r="BP92" s="289">
        <v>0</v>
      </c>
      <c r="BQ92" s="289">
        <v>3385604.21</v>
      </c>
      <c r="BR92" s="289">
        <v>3490086.12</v>
      </c>
      <c r="BS92" s="289">
        <v>3385604.21</v>
      </c>
      <c r="BT92" s="289">
        <v>3490086.12</v>
      </c>
      <c r="BU92" s="289">
        <v>0</v>
      </c>
      <c r="BV92" s="289">
        <v>0</v>
      </c>
      <c r="BW92" s="289">
        <v>1492556.84</v>
      </c>
      <c r="BX92" s="289">
        <v>0</v>
      </c>
      <c r="BY92" s="289">
        <v>0</v>
      </c>
      <c r="BZ92" s="289">
        <v>0</v>
      </c>
      <c r="CA92" s="289">
        <v>0</v>
      </c>
      <c r="CB92" s="289">
        <v>0</v>
      </c>
      <c r="CC92" s="289">
        <v>18193.759999999998</v>
      </c>
      <c r="CD92" s="289">
        <v>0</v>
      </c>
      <c r="CE92" s="289">
        <v>0</v>
      </c>
      <c r="CF92" s="289">
        <v>0</v>
      </c>
      <c r="CG92" s="289">
        <v>0</v>
      </c>
      <c r="CH92" s="289">
        <v>100</v>
      </c>
      <c r="CI92" s="289">
        <v>0</v>
      </c>
      <c r="CJ92" s="289">
        <v>0</v>
      </c>
      <c r="CK92" s="289">
        <v>0</v>
      </c>
      <c r="CL92" s="289">
        <v>0</v>
      </c>
      <c r="CM92" s="289">
        <v>595196</v>
      </c>
      <c r="CN92" s="289">
        <v>77817</v>
      </c>
      <c r="CO92" s="289">
        <v>0</v>
      </c>
      <c r="CP92" s="289">
        <v>0</v>
      </c>
      <c r="CQ92" s="289">
        <v>0</v>
      </c>
      <c r="CR92" s="289">
        <v>0</v>
      </c>
      <c r="CS92" s="289">
        <v>22363</v>
      </c>
      <c r="CT92" s="289">
        <v>244528.64000000001</v>
      </c>
      <c r="CU92" s="289">
        <v>0</v>
      </c>
      <c r="CV92" s="289">
        <v>0</v>
      </c>
      <c r="CW92" s="289">
        <v>0</v>
      </c>
      <c r="CX92" s="289">
        <v>103757.59</v>
      </c>
      <c r="CY92" s="289">
        <v>0</v>
      </c>
      <c r="CZ92" s="289">
        <v>0</v>
      </c>
      <c r="DA92" s="289">
        <v>0</v>
      </c>
      <c r="DB92" s="289">
        <v>0</v>
      </c>
      <c r="DC92" s="289">
        <v>0</v>
      </c>
      <c r="DD92" s="289">
        <v>0</v>
      </c>
      <c r="DE92" s="289">
        <v>0</v>
      </c>
      <c r="DF92" s="289">
        <v>0</v>
      </c>
      <c r="DG92" s="289">
        <v>0</v>
      </c>
      <c r="DH92" s="289">
        <v>0</v>
      </c>
      <c r="DI92" s="289">
        <v>1886104.26</v>
      </c>
      <c r="DJ92" s="289">
        <v>0</v>
      </c>
      <c r="DK92" s="289">
        <v>0</v>
      </c>
      <c r="DL92" s="289">
        <v>308090.81</v>
      </c>
      <c r="DM92" s="289">
        <v>202259.23</v>
      </c>
      <c r="DN92" s="289">
        <v>0</v>
      </c>
      <c r="DO92" s="289">
        <v>0</v>
      </c>
      <c r="DP92" s="289">
        <v>83537.05</v>
      </c>
      <c r="DQ92" s="289">
        <v>0</v>
      </c>
      <c r="DR92" s="289">
        <v>0</v>
      </c>
      <c r="DS92" s="289">
        <v>0</v>
      </c>
      <c r="DT92" s="289">
        <v>0</v>
      </c>
      <c r="DU92" s="289">
        <v>0</v>
      </c>
      <c r="DV92" s="289">
        <v>70951.75</v>
      </c>
      <c r="DW92" s="289">
        <v>3569.73</v>
      </c>
      <c r="DX92" s="289">
        <v>23555.9</v>
      </c>
      <c r="DY92" s="289">
        <v>28789.22</v>
      </c>
      <c r="DZ92" s="289">
        <v>79858.73</v>
      </c>
      <c r="EA92" s="289">
        <v>9043.49</v>
      </c>
      <c r="EB92" s="289">
        <v>65581.919999999998</v>
      </c>
      <c r="EC92" s="289">
        <v>0</v>
      </c>
      <c r="ED92" s="289">
        <v>12134.32</v>
      </c>
      <c r="EE92" s="289">
        <v>346603.72</v>
      </c>
      <c r="EF92" s="289">
        <v>21805073.16</v>
      </c>
      <c r="EG92" s="289">
        <v>997008.76</v>
      </c>
      <c r="EH92" s="289">
        <v>20396360</v>
      </c>
      <c r="EI92" s="289">
        <v>0</v>
      </c>
      <c r="EJ92" s="289">
        <v>0</v>
      </c>
      <c r="EK92" s="289">
        <v>77235</v>
      </c>
      <c r="EL92" s="289">
        <v>0</v>
      </c>
      <c r="EM92" s="289">
        <v>18637738.16</v>
      </c>
      <c r="EN92" s="289">
        <v>-180529.28</v>
      </c>
      <c r="EO92" s="289">
        <v>6625205.4699999997</v>
      </c>
      <c r="EP92" s="289">
        <v>20176485.350000001</v>
      </c>
      <c r="EQ92" s="289">
        <v>0</v>
      </c>
      <c r="ER92" s="289">
        <v>13370750.6</v>
      </c>
      <c r="ES92" s="289">
        <v>0</v>
      </c>
      <c r="ET92" s="289">
        <v>0</v>
      </c>
      <c r="EU92" s="289">
        <v>54518.6</v>
      </c>
      <c r="EV92" s="289">
        <v>46211.48</v>
      </c>
      <c r="EW92" s="289">
        <v>614883.80000000005</v>
      </c>
      <c r="EX92" s="289">
        <v>623190.92000000004</v>
      </c>
      <c r="EY92" s="289">
        <v>0</v>
      </c>
      <c r="EZ92" s="289">
        <v>0</v>
      </c>
      <c r="FA92" s="289">
        <v>0</v>
      </c>
      <c r="FB92" s="289">
        <v>0</v>
      </c>
      <c r="FC92" s="289">
        <v>0</v>
      </c>
      <c r="FD92" s="289">
        <v>0</v>
      </c>
      <c r="FE92" s="289">
        <v>0</v>
      </c>
      <c r="FF92" s="289">
        <v>0</v>
      </c>
      <c r="FG92" s="289">
        <v>0</v>
      </c>
      <c r="FH92" s="289">
        <v>10548.48</v>
      </c>
      <c r="FI92" s="289">
        <v>1738.29</v>
      </c>
      <c r="FJ92" s="289">
        <v>8810.19</v>
      </c>
      <c r="FK92" s="289">
        <v>0</v>
      </c>
    </row>
    <row r="93" spans="1:167" x14ac:dyDescent="0.15">
      <c r="A93" s="287">
        <v>1449</v>
      </c>
      <c r="B93" s="287" t="s">
        <v>543</v>
      </c>
      <c r="C93" s="289">
        <v>0</v>
      </c>
      <c r="D93" s="289">
        <v>674979.37</v>
      </c>
      <c r="E93" s="289">
        <v>0</v>
      </c>
      <c r="F93" s="289">
        <v>7011.55</v>
      </c>
      <c r="G93" s="289">
        <v>11025</v>
      </c>
      <c r="H93" s="289">
        <v>3778.99</v>
      </c>
      <c r="I93" s="289">
        <v>10829.23</v>
      </c>
      <c r="J93" s="289">
        <v>4916</v>
      </c>
      <c r="K93" s="289">
        <v>319575.75</v>
      </c>
      <c r="L93" s="289">
        <v>0</v>
      </c>
      <c r="M93" s="289">
        <v>970.51</v>
      </c>
      <c r="N93" s="289">
        <v>0</v>
      </c>
      <c r="O93" s="289">
        <v>0</v>
      </c>
      <c r="P93" s="289">
        <v>0</v>
      </c>
      <c r="Q93" s="289">
        <v>0</v>
      </c>
      <c r="R93" s="289">
        <v>0</v>
      </c>
      <c r="S93" s="289">
        <v>0</v>
      </c>
      <c r="T93" s="289">
        <v>0</v>
      </c>
      <c r="U93" s="289">
        <v>5213.6400000000003</v>
      </c>
      <c r="V93" s="289">
        <v>657332</v>
      </c>
      <c r="W93" s="289">
        <v>1444.61</v>
      </c>
      <c r="X93" s="289">
        <v>0</v>
      </c>
      <c r="Y93" s="289">
        <v>22379.9</v>
      </c>
      <c r="Z93" s="289">
        <v>0</v>
      </c>
      <c r="AA93" s="289">
        <v>27914</v>
      </c>
      <c r="AB93" s="289">
        <v>0</v>
      </c>
      <c r="AC93" s="289">
        <v>0</v>
      </c>
      <c r="AD93" s="289">
        <v>4228.88</v>
      </c>
      <c r="AE93" s="289">
        <v>0</v>
      </c>
      <c r="AF93" s="289">
        <v>0</v>
      </c>
      <c r="AG93" s="289">
        <v>0</v>
      </c>
      <c r="AH93" s="289">
        <v>336.51</v>
      </c>
      <c r="AI93" s="289">
        <v>0</v>
      </c>
      <c r="AJ93" s="289">
        <v>0</v>
      </c>
      <c r="AK93" s="289">
        <v>350</v>
      </c>
      <c r="AL93" s="289">
        <v>0</v>
      </c>
      <c r="AM93" s="289">
        <v>12565.23</v>
      </c>
      <c r="AN93" s="289">
        <v>702.74</v>
      </c>
      <c r="AO93" s="289">
        <v>0</v>
      </c>
      <c r="AP93" s="289">
        <v>1096.6199999999999</v>
      </c>
      <c r="AQ93" s="289">
        <v>541369.43999999994</v>
      </c>
      <c r="AR93" s="289">
        <v>42153.85</v>
      </c>
      <c r="AS93" s="289">
        <v>0</v>
      </c>
      <c r="AT93" s="289">
        <v>98408.02</v>
      </c>
      <c r="AU93" s="289">
        <v>17558.509999999998</v>
      </c>
      <c r="AV93" s="289">
        <v>0</v>
      </c>
      <c r="AW93" s="289">
        <v>21225.11</v>
      </c>
      <c r="AX93" s="289">
        <v>41098.42</v>
      </c>
      <c r="AY93" s="289">
        <v>47438.2</v>
      </c>
      <c r="AZ93" s="289">
        <v>42978.12</v>
      </c>
      <c r="BA93" s="289">
        <v>247227.48</v>
      </c>
      <c r="BB93" s="289">
        <v>1864.65</v>
      </c>
      <c r="BC93" s="289">
        <v>13504</v>
      </c>
      <c r="BD93" s="289">
        <v>0</v>
      </c>
      <c r="BE93" s="289">
        <v>0</v>
      </c>
      <c r="BF93" s="289">
        <v>112635.54</v>
      </c>
      <c r="BG93" s="289">
        <v>352953</v>
      </c>
      <c r="BH93" s="289">
        <v>0</v>
      </c>
      <c r="BI93" s="289">
        <v>1764.5</v>
      </c>
      <c r="BJ93" s="289">
        <v>21320.48</v>
      </c>
      <c r="BK93" s="289">
        <v>0</v>
      </c>
      <c r="BL93" s="289">
        <v>0</v>
      </c>
      <c r="BM93" s="289">
        <v>0</v>
      </c>
      <c r="BN93" s="289">
        <v>0</v>
      </c>
      <c r="BO93" s="289">
        <v>0</v>
      </c>
      <c r="BP93" s="289">
        <v>0</v>
      </c>
      <c r="BQ93" s="289">
        <v>1096256.52</v>
      </c>
      <c r="BR93" s="289">
        <v>1262936.73</v>
      </c>
      <c r="BS93" s="289">
        <v>1098021.02</v>
      </c>
      <c r="BT93" s="289">
        <v>1284257.21</v>
      </c>
      <c r="BU93" s="289">
        <v>0</v>
      </c>
      <c r="BV93" s="289">
        <v>0</v>
      </c>
      <c r="BW93" s="289">
        <v>112635.54</v>
      </c>
      <c r="BX93" s="289">
        <v>0</v>
      </c>
      <c r="BY93" s="289">
        <v>0</v>
      </c>
      <c r="BZ93" s="289">
        <v>0</v>
      </c>
      <c r="CA93" s="289">
        <v>0</v>
      </c>
      <c r="CB93" s="289">
        <v>8597.26</v>
      </c>
      <c r="CC93" s="289">
        <v>2123.12</v>
      </c>
      <c r="CD93" s="289">
        <v>0</v>
      </c>
      <c r="CE93" s="289">
        <v>0</v>
      </c>
      <c r="CF93" s="289">
        <v>0</v>
      </c>
      <c r="CG93" s="289">
        <v>0</v>
      </c>
      <c r="CH93" s="289">
        <v>13811.13</v>
      </c>
      <c r="CI93" s="289">
        <v>0</v>
      </c>
      <c r="CJ93" s="289">
        <v>0</v>
      </c>
      <c r="CK93" s="289">
        <v>0</v>
      </c>
      <c r="CL93" s="289">
        <v>0</v>
      </c>
      <c r="CM93" s="289">
        <v>19260</v>
      </c>
      <c r="CN93" s="289">
        <v>0</v>
      </c>
      <c r="CO93" s="289">
        <v>0</v>
      </c>
      <c r="CP93" s="289">
        <v>0</v>
      </c>
      <c r="CQ93" s="289">
        <v>0</v>
      </c>
      <c r="CR93" s="289">
        <v>0</v>
      </c>
      <c r="CS93" s="289">
        <v>0</v>
      </c>
      <c r="CT93" s="289">
        <v>14698</v>
      </c>
      <c r="CU93" s="289">
        <v>0</v>
      </c>
      <c r="CV93" s="289">
        <v>0</v>
      </c>
      <c r="CW93" s="289">
        <v>0</v>
      </c>
      <c r="CX93" s="289">
        <v>0</v>
      </c>
      <c r="CY93" s="289">
        <v>0</v>
      </c>
      <c r="CZ93" s="289">
        <v>0</v>
      </c>
      <c r="DA93" s="289">
        <v>0</v>
      </c>
      <c r="DB93" s="289">
        <v>0</v>
      </c>
      <c r="DC93" s="289">
        <v>0</v>
      </c>
      <c r="DD93" s="289">
        <v>0</v>
      </c>
      <c r="DE93" s="289">
        <v>0</v>
      </c>
      <c r="DF93" s="289">
        <v>0</v>
      </c>
      <c r="DG93" s="289">
        <v>0</v>
      </c>
      <c r="DH93" s="289">
        <v>0</v>
      </c>
      <c r="DI93" s="289">
        <v>76126.759999999995</v>
      </c>
      <c r="DJ93" s="289">
        <v>0</v>
      </c>
      <c r="DK93" s="289">
        <v>0</v>
      </c>
      <c r="DL93" s="289">
        <v>1125.69</v>
      </c>
      <c r="DM93" s="289">
        <v>3953.72</v>
      </c>
      <c r="DN93" s="289">
        <v>0</v>
      </c>
      <c r="DO93" s="289">
        <v>0</v>
      </c>
      <c r="DP93" s="289">
        <v>13307.32</v>
      </c>
      <c r="DQ93" s="289">
        <v>0</v>
      </c>
      <c r="DR93" s="289">
        <v>0</v>
      </c>
      <c r="DS93" s="289">
        <v>0</v>
      </c>
      <c r="DT93" s="289">
        <v>0</v>
      </c>
      <c r="DU93" s="289">
        <v>0</v>
      </c>
      <c r="DV93" s="289">
        <v>76611.56</v>
      </c>
      <c r="DW93" s="289">
        <v>0</v>
      </c>
      <c r="DX93" s="289">
        <v>0</v>
      </c>
      <c r="DY93" s="289">
        <v>0</v>
      </c>
      <c r="DZ93" s="289">
        <v>0</v>
      </c>
      <c r="EA93" s="289">
        <v>0</v>
      </c>
      <c r="EB93" s="289">
        <v>0</v>
      </c>
      <c r="EC93" s="289">
        <v>0</v>
      </c>
      <c r="ED93" s="289">
        <v>0</v>
      </c>
      <c r="EE93" s="289">
        <v>0</v>
      </c>
      <c r="EF93" s="289">
        <v>0</v>
      </c>
      <c r="EG93" s="289">
        <v>0</v>
      </c>
      <c r="EH93" s="289">
        <v>0</v>
      </c>
      <c r="EI93" s="289">
        <v>0</v>
      </c>
      <c r="EJ93" s="289">
        <v>0</v>
      </c>
      <c r="EK93" s="289">
        <v>0</v>
      </c>
      <c r="EL93" s="289">
        <v>0</v>
      </c>
      <c r="EM93" s="289">
        <v>0</v>
      </c>
      <c r="EN93" s="289">
        <v>0</v>
      </c>
      <c r="EO93" s="289">
        <v>0</v>
      </c>
      <c r="EP93" s="289">
        <v>0</v>
      </c>
      <c r="EQ93" s="289">
        <v>0</v>
      </c>
      <c r="ER93" s="289">
        <v>0</v>
      </c>
      <c r="ES93" s="289">
        <v>0</v>
      </c>
      <c r="ET93" s="289">
        <v>0</v>
      </c>
      <c r="EU93" s="289">
        <v>1603.43</v>
      </c>
      <c r="EV93" s="289">
        <v>1541.43</v>
      </c>
      <c r="EW93" s="289">
        <v>2260.63</v>
      </c>
      <c r="EX93" s="289">
        <v>2322.63</v>
      </c>
      <c r="EY93" s="289">
        <v>0</v>
      </c>
      <c r="EZ93" s="289">
        <v>0</v>
      </c>
      <c r="FA93" s="289">
        <v>0</v>
      </c>
      <c r="FB93" s="289">
        <v>0</v>
      </c>
      <c r="FC93" s="289">
        <v>0</v>
      </c>
      <c r="FD93" s="289">
        <v>0</v>
      </c>
      <c r="FE93" s="289">
        <v>0</v>
      </c>
      <c r="FF93" s="289">
        <v>0</v>
      </c>
      <c r="FG93" s="289">
        <v>0</v>
      </c>
      <c r="FH93" s="289">
        <v>0</v>
      </c>
      <c r="FI93" s="289">
        <v>0</v>
      </c>
      <c r="FJ93" s="289">
        <v>0</v>
      </c>
      <c r="FK93" s="289">
        <v>0</v>
      </c>
    </row>
    <row r="94" spans="1:167" x14ac:dyDescent="0.15">
      <c r="A94" s="287">
        <v>1491</v>
      </c>
      <c r="B94" s="287" t="s">
        <v>544</v>
      </c>
      <c r="C94" s="289">
        <v>0</v>
      </c>
      <c r="D94" s="289">
        <v>4440818</v>
      </c>
      <c r="E94" s="289">
        <v>0</v>
      </c>
      <c r="F94" s="289">
        <v>0</v>
      </c>
      <c r="G94" s="289">
        <v>10608.4</v>
      </c>
      <c r="H94" s="289">
        <v>5194.4399999999996</v>
      </c>
      <c r="I94" s="289">
        <v>1485</v>
      </c>
      <c r="J94" s="289">
        <v>0</v>
      </c>
      <c r="K94" s="289">
        <v>147023</v>
      </c>
      <c r="L94" s="289">
        <v>0</v>
      </c>
      <c r="M94" s="289">
        <v>0</v>
      </c>
      <c r="N94" s="289">
        <v>0</v>
      </c>
      <c r="O94" s="289">
        <v>0</v>
      </c>
      <c r="P94" s="289">
        <v>6370.06</v>
      </c>
      <c r="Q94" s="289">
        <v>0</v>
      </c>
      <c r="R94" s="289">
        <v>0</v>
      </c>
      <c r="S94" s="289">
        <v>0</v>
      </c>
      <c r="T94" s="289">
        <v>0</v>
      </c>
      <c r="U94" s="289">
        <v>81894.69</v>
      </c>
      <c r="V94" s="289">
        <v>51982</v>
      </c>
      <c r="W94" s="289">
        <v>5166.3500000000004</v>
      </c>
      <c r="X94" s="289">
        <v>0</v>
      </c>
      <c r="Y94" s="289">
        <v>132041.42000000001</v>
      </c>
      <c r="Z94" s="289">
        <v>19854.61</v>
      </c>
      <c r="AA94" s="289">
        <v>396851.09</v>
      </c>
      <c r="AB94" s="289">
        <v>0</v>
      </c>
      <c r="AC94" s="289">
        <v>0</v>
      </c>
      <c r="AD94" s="289">
        <v>35504.67</v>
      </c>
      <c r="AE94" s="289">
        <v>115774.83</v>
      </c>
      <c r="AF94" s="289">
        <v>0</v>
      </c>
      <c r="AG94" s="289">
        <v>0</v>
      </c>
      <c r="AH94" s="289">
        <v>142117.94</v>
      </c>
      <c r="AI94" s="289">
        <v>4021</v>
      </c>
      <c r="AJ94" s="289">
        <v>0</v>
      </c>
      <c r="AK94" s="289">
        <v>0</v>
      </c>
      <c r="AL94" s="289">
        <v>0</v>
      </c>
      <c r="AM94" s="289">
        <v>0</v>
      </c>
      <c r="AN94" s="289">
        <v>7159</v>
      </c>
      <c r="AO94" s="289">
        <v>0</v>
      </c>
      <c r="AP94" s="289">
        <v>450.8</v>
      </c>
      <c r="AQ94" s="289">
        <v>951063.74</v>
      </c>
      <c r="AR94" s="289">
        <v>1118308.68</v>
      </c>
      <c r="AS94" s="289">
        <v>203049.69</v>
      </c>
      <c r="AT94" s="289">
        <v>132660.35999999999</v>
      </c>
      <c r="AU94" s="289">
        <v>124579.8</v>
      </c>
      <c r="AV94" s="289">
        <v>2955.03</v>
      </c>
      <c r="AW94" s="289">
        <v>63020.160000000003</v>
      </c>
      <c r="AX94" s="289">
        <v>43664.5</v>
      </c>
      <c r="AY94" s="289">
        <v>139336.74</v>
      </c>
      <c r="AZ94" s="289">
        <v>220903.31</v>
      </c>
      <c r="BA94" s="289">
        <v>1422568.83</v>
      </c>
      <c r="BB94" s="289">
        <v>18674.93</v>
      </c>
      <c r="BC94" s="289">
        <v>45207.49</v>
      </c>
      <c r="BD94" s="289">
        <v>0</v>
      </c>
      <c r="BE94" s="289">
        <v>89854.31</v>
      </c>
      <c r="BF94" s="289">
        <v>598858.47</v>
      </c>
      <c r="BG94" s="289">
        <v>433358.6</v>
      </c>
      <c r="BH94" s="289">
        <v>0</v>
      </c>
      <c r="BI94" s="289">
        <v>0</v>
      </c>
      <c r="BJ94" s="289">
        <v>0</v>
      </c>
      <c r="BK94" s="289">
        <v>0</v>
      </c>
      <c r="BL94" s="289">
        <v>0</v>
      </c>
      <c r="BM94" s="289">
        <v>0</v>
      </c>
      <c r="BN94" s="289">
        <v>0</v>
      </c>
      <c r="BO94" s="289">
        <v>0</v>
      </c>
      <c r="BP94" s="289">
        <v>0</v>
      </c>
      <c r="BQ94" s="289">
        <v>3472965.82</v>
      </c>
      <c r="BR94" s="289">
        <v>3469218.48</v>
      </c>
      <c r="BS94" s="289">
        <v>3472965.82</v>
      </c>
      <c r="BT94" s="289">
        <v>3469218.48</v>
      </c>
      <c r="BU94" s="289">
        <v>0</v>
      </c>
      <c r="BV94" s="289">
        <v>0</v>
      </c>
      <c r="BW94" s="289">
        <v>523413.47</v>
      </c>
      <c r="BX94" s="289">
        <v>0</v>
      </c>
      <c r="BY94" s="289">
        <v>0</v>
      </c>
      <c r="BZ94" s="289">
        <v>0</v>
      </c>
      <c r="CA94" s="289">
        <v>0</v>
      </c>
      <c r="CB94" s="289">
        <v>0</v>
      </c>
      <c r="CC94" s="289">
        <v>0</v>
      </c>
      <c r="CD94" s="289">
        <v>0</v>
      </c>
      <c r="CE94" s="289">
        <v>0</v>
      </c>
      <c r="CF94" s="289">
        <v>0</v>
      </c>
      <c r="CG94" s="289">
        <v>0</v>
      </c>
      <c r="CH94" s="289">
        <v>19316</v>
      </c>
      <c r="CI94" s="289">
        <v>0</v>
      </c>
      <c r="CJ94" s="289">
        <v>0</v>
      </c>
      <c r="CK94" s="289">
        <v>0</v>
      </c>
      <c r="CL94" s="289">
        <v>0</v>
      </c>
      <c r="CM94" s="289">
        <v>145017</v>
      </c>
      <c r="CN94" s="289">
        <v>0</v>
      </c>
      <c r="CO94" s="289">
        <v>0</v>
      </c>
      <c r="CP94" s="289">
        <v>0</v>
      </c>
      <c r="CQ94" s="289">
        <v>0</v>
      </c>
      <c r="CR94" s="289">
        <v>0</v>
      </c>
      <c r="CS94" s="289">
        <v>0</v>
      </c>
      <c r="CT94" s="289">
        <v>99411.91</v>
      </c>
      <c r="CU94" s="289">
        <v>0</v>
      </c>
      <c r="CV94" s="289">
        <v>0</v>
      </c>
      <c r="CW94" s="289">
        <v>0</v>
      </c>
      <c r="CX94" s="289">
        <v>0</v>
      </c>
      <c r="CY94" s="289">
        <v>0</v>
      </c>
      <c r="CZ94" s="289">
        <v>0</v>
      </c>
      <c r="DA94" s="289">
        <v>0</v>
      </c>
      <c r="DB94" s="289">
        <v>0</v>
      </c>
      <c r="DC94" s="289">
        <v>0</v>
      </c>
      <c r="DD94" s="289">
        <v>0</v>
      </c>
      <c r="DE94" s="289">
        <v>0</v>
      </c>
      <c r="DF94" s="289">
        <v>0</v>
      </c>
      <c r="DG94" s="289">
        <v>0</v>
      </c>
      <c r="DH94" s="289">
        <v>0</v>
      </c>
      <c r="DI94" s="289">
        <v>543322.09</v>
      </c>
      <c r="DJ94" s="289">
        <v>0</v>
      </c>
      <c r="DK94" s="289">
        <v>0</v>
      </c>
      <c r="DL94" s="289">
        <v>61840</v>
      </c>
      <c r="DM94" s="289">
        <v>65885.95</v>
      </c>
      <c r="DN94" s="289">
        <v>0</v>
      </c>
      <c r="DO94" s="289">
        <v>0</v>
      </c>
      <c r="DP94" s="289">
        <v>0</v>
      </c>
      <c r="DQ94" s="289">
        <v>0</v>
      </c>
      <c r="DR94" s="289">
        <v>0</v>
      </c>
      <c r="DS94" s="289">
        <v>0</v>
      </c>
      <c r="DT94" s="289">
        <v>0</v>
      </c>
      <c r="DU94" s="289">
        <v>0</v>
      </c>
      <c r="DV94" s="289">
        <v>116110.34</v>
      </c>
      <c r="DW94" s="289">
        <v>0</v>
      </c>
      <c r="DX94" s="289">
        <v>6771</v>
      </c>
      <c r="DY94" s="289">
        <v>7591</v>
      </c>
      <c r="DZ94" s="289">
        <v>960</v>
      </c>
      <c r="EA94" s="289">
        <v>140</v>
      </c>
      <c r="EB94" s="289">
        <v>0</v>
      </c>
      <c r="EC94" s="289">
        <v>0</v>
      </c>
      <c r="ED94" s="289">
        <v>194713.4</v>
      </c>
      <c r="EE94" s="289">
        <v>191208.35</v>
      </c>
      <c r="EF94" s="289">
        <v>512333.95</v>
      </c>
      <c r="EG94" s="289">
        <v>440364</v>
      </c>
      <c r="EH94" s="289">
        <v>0</v>
      </c>
      <c r="EI94" s="289">
        <v>0</v>
      </c>
      <c r="EJ94" s="289">
        <v>0</v>
      </c>
      <c r="EK94" s="289">
        <v>75475</v>
      </c>
      <c r="EL94" s="289">
        <v>0</v>
      </c>
      <c r="EM94" s="289">
        <v>1385000</v>
      </c>
      <c r="EN94" s="289">
        <v>0</v>
      </c>
      <c r="EO94" s="289">
        <v>0</v>
      </c>
      <c r="EP94" s="289">
        <v>0</v>
      </c>
      <c r="EQ94" s="289">
        <v>0</v>
      </c>
      <c r="ER94" s="289">
        <v>0</v>
      </c>
      <c r="ES94" s="289">
        <v>0</v>
      </c>
      <c r="ET94" s="289">
        <v>0</v>
      </c>
      <c r="EU94" s="289">
        <v>1759.43</v>
      </c>
      <c r="EV94" s="289">
        <v>14177.38</v>
      </c>
      <c r="EW94" s="289">
        <v>235737.73</v>
      </c>
      <c r="EX94" s="289">
        <v>223319.78</v>
      </c>
      <c r="EY94" s="289">
        <v>0</v>
      </c>
      <c r="EZ94" s="289">
        <v>0</v>
      </c>
      <c r="FA94" s="289">
        <v>0</v>
      </c>
      <c r="FB94" s="289">
        <v>0</v>
      </c>
      <c r="FC94" s="289">
        <v>0</v>
      </c>
      <c r="FD94" s="289">
        <v>0</v>
      </c>
      <c r="FE94" s="289">
        <v>0</v>
      </c>
      <c r="FF94" s="289">
        <v>0</v>
      </c>
      <c r="FG94" s="289">
        <v>0</v>
      </c>
      <c r="FH94" s="289">
        <v>0</v>
      </c>
      <c r="FI94" s="289">
        <v>0</v>
      </c>
      <c r="FJ94" s="289">
        <v>0</v>
      </c>
      <c r="FK94" s="289">
        <v>0</v>
      </c>
    </row>
    <row r="95" spans="1:167" x14ac:dyDescent="0.15">
      <c r="A95" s="287">
        <v>1499</v>
      </c>
      <c r="B95" s="287" t="s">
        <v>545</v>
      </c>
      <c r="C95" s="289">
        <v>59671.9</v>
      </c>
      <c r="D95" s="289">
        <v>4084913.42</v>
      </c>
      <c r="E95" s="289">
        <v>0</v>
      </c>
      <c r="F95" s="289">
        <v>7486.77</v>
      </c>
      <c r="G95" s="289">
        <v>60289</v>
      </c>
      <c r="H95" s="289">
        <v>20512.099999999999</v>
      </c>
      <c r="I95" s="289">
        <v>45956.73</v>
      </c>
      <c r="J95" s="289">
        <v>0</v>
      </c>
      <c r="K95" s="289">
        <v>214070</v>
      </c>
      <c r="L95" s="289">
        <v>0</v>
      </c>
      <c r="M95" s="289">
        <v>0</v>
      </c>
      <c r="N95" s="289">
        <v>0</v>
      </c>
      <c r="O95" s="289">
        <v>0</v>
      </c>
      <c r="P95" s="289">
        <v>6994.02</v>
      </c>
      <c r="Q95" s="289">
        <v>0</v>
      </c>
      <c r="R95" s="289">
        <v>14400</v>
      </c>
      <c r="S95" s="289">
        <v>0</v>
      </c>
      <c r="T95" s="289">
        <v>0</v>
      </c>
      <c r="U95" s="289">
        <v>133508.94</v>
      </c>
      <c r="V95" s="289">
        <v>5348944</v>
      </c>
      <c r="W95" s="289">
        <v>9141.7900000000009</v>
      </c>
      <c r="X95" s="289">
        <v>0</v>
      </c>
      <c r="Y95" s="289">
        <v>241702.94</v>
      </c>
      <c r="Z95" s="289">
        <v>20847.95</v>
      </c>
      <c r="AA95" s="289">
        <v>470315.91</v>
      </c>
      <c r="AB95" s="289">
        <v>0</v>
      </c>
      <c r="AC95" s="289">
        <v>0</v>
      </c>
      <c r="AD95" s="289">
        <v>82427.210000000006</v>
      </c>
      <c r="AE95" s="289">
        <v>278759.64</v>
      </c>
      <c r="AF95" s="289">
        <v>0</v>
      </c>
      <c r="AG95" s="289">
        <v>0</v>
      </c>
      <c r="AH95" s="289">
        <v>29289.55</v>
      </c>
      <c r="AI95" s="289">
        <v>0</v>
      </c>
      <c r="AJ95" s="289">
        <v>0</v>
      </c>
      <c r="AK95" s="289">
        <v>0</v>
      </c>
      <c r="AL95" s="289">
        <v>0</v>
      </c>
      <c r="AM95" s="289">
        <v>6717</v>
      </c>
      <c r="AN95" s="289">
        <v>66587.02</v>
      </c>
      <c r="AO95" s="289">
        <v>0</v>
      </c>
      <c r="AP95" s="289">
        <v>881.79</v>
      </c>
      <c r="AQ95" s="289">
        <v>1860682.47</v>
      </c>
      <c r="AR95" s="289">
        <v>2135362.31</v>
      </c>
      <c r="AS95" s="289">
        <v>263473.02</v>
      </c>
      <c r="AT95" s="289">
        <v>169188.14</v>
      </c>
      <c r="AU95" s="289">
        <v>205430.87</v>
      </c>
      <c r="AV95" s="289">
        <v>71660.61</v>
      </c>
      <c r="AW95" s="289">
        <v>191159.35</v>
      </c>
      <c r="AX95" s="289">
        <v>440799.51</v>
      </c>
      <c r="AY95" s="289">
        <v>340468.4</v>
      </c>
      <c r="AZ95" s="289">
        <v>428361.77</v>
      </c>
      <c r="BA95" s="289">
        <v>2819417.57</v>
      </c>
      <c r="BB95" s="289">
        <v>378921.63</v>
      </c>
      <c r="BC95" s="289">
        <v>82032.31</v>
      </c>
      <c r="BD95" s="289">
        <v>0</v>
      </c>
      <c r="BE95" s="289">
        <v>95296.39</v>
      </c>
      <c r="BF95" s="289">
        <v>1179864.8999999999</v>
      </c>
      <c r="BG95" s="289">
        <v>531887.14</v>
      </c>
      <c r="BH95" s="289">
        <v>8582.25</v>
      </c>
      <c r="BI95" s="289">
        <v>0</v>
      </c>
      <c r="BJ95" s="289">
        <v>0</v>
      </c>
      <c r="BK95" s="289">
        <v>0</v>
      </c>
      <c r="BL95" s="289">
        <v>0</v>
      </c>
      <c r="BM95" s="289">
        <v>0</v>
      </c>
      <c r="BN95" s="289">
        <v>0</v>
      </c>
      <c r="BO95" s="289">
        <v>313158</v>
      </c>
      <c r="BP95" s="289">
        <v>0</v>
      </c>
      <c r="BQ95" s="289">
        <v>3449083.18</v>
      </c>
      <c r="BR95" s="289">
        <v>3763070.22</v>
      </c>
      <c r="BS95" s="289">
        <v>3762241.18</v>
      </c>
      <c r="BT95" s="289">
        <v>3763070.22</v>
      </c>
      <c r="BU95" s="289">
        <v>0</v>
      </c>
      <c r="BV95" s="289">
        <v>0</v>
      </c>
      <c r="BW95" s="289">
        <v>871226.64</v>
      </c>
      <c r="BX95" s="289">
        <v>0</v>
      </c>
      <c r="BY95" s="289">
        <v>0</v>
      </c>
      <c r="BZ95" s="289">
        <v>0</v>
      </c>
      <c r="CA95" s="289">
        <v>0</v>
      </c>
      <c r="CB95" s="289">
        <v>0</v>
      </c>
      <c r="CC95" s="289">
        <v>230424.95</v>
      </c>
      <c r="CD95" s="289">
        <v>0</v>
      </c>
      <c r="CE95" s="289">
        <v>0</v>
      </c>
      <c r="CF95" s="289">
        <v>0</v>
      </c>
      <c r="CG95" s="289">
        <v>0</v>
      </c>
      <c r="CH95" s="289">
        <v>0</v>
      </c>
      <c r="CI95" s="289">
        <v>0</v>
      </c>
      <c r="CJ95" s="289">
        <v>0</v>
      </c>
      <c r="CK95" s="289">
        <v>0</v>
      </c>
      <c r="CL95" s="289">
        <v>0</v>
      </c>
      <c r="CM95" s="289">
        <v>400545</v>
      </c>
      <c r="CN95" s="289">
        <v>150000</v>
      </c>
      <c r="CO95" s="289">
        <v>0</v>
      </c>
      <c r="CP95" s="289">
        <v>0</v>
      </c>
      <c r="CQ95" s="289">
        <v>0</v>
      </c>
      <c r="CR95" s="289">
        <v>230.28</v>
      </c>
      <c r="CS95" s="289">
        <v>0</v>
      </c>
      <c r="CT95" s="289">
        <v>227337.75</v>
      </c>
      <c r="CU95" s="289">
        <v>0</v>
      </c>
      <c r="CV95" s="289">
        <v>0</v>
      </c>
      <c r="CW95" s="289">
        <v>0</v>
      </c>
      <c r="CX95" s="289">
        <v>103319.01</v>
      </c>
      <c r="CY95" s="289">
        <v>0</v>
      </c>
      <c r="CZ95" s="289">
        <v>0</v>
      </c>
      <c r="DA95" s="289">
        <v>0</v>
      </c>
      <c r="DB95" s="289">
        <v>0</v>
      </c>
      <c r="DC95" s="289">
        <v>0</v>
      </c>
      <c r="DD95" s="289">
        <v>0</v>
      </c>
      <c r="DE95" s="289">
        <v>0</v>
      </c>
      <c r="DF95" s="289">
        <v>0</v>
      </c>
      <c r="DG95" s="289">
        <v>26209.09</v>
      </c>
      <c r="DH95" s="289">
        <v>13578.51</v>
      </c>
      <c r="DI95" s="289">
        <v>1306771.06</v>
      </c>
      <c r="DJ95" s="289">
        <v>0</v>
      </c>
      <c r="DK95" s="289">
        <v>0</v>
      </c>
      <c r="DL95" s="289">
        <v>231116.35</v>
      </c>
      <c r="DM95" s="289">
        <v>189006.11</v>
      </c>
      <c r="DN95" s="289">
        <v>3600</v>
      </c>
      <c r="DO95" s="289">
        <v>0</v>
      </c>
      <c r="DP95" s="289">
        <v>100483.61</v>
      </c>
      <c r="DQ95" s="289">
        <v>0</v>
      </c>
      <c r="DR95" s="289">
        <v>0</v>
      </c>
      <c r="DS95" s="289">
        <v>0</v>
      </c>
      <c r="DT95" s="289">
        <v>0</v>
      </c>
      <c r="DU95" s="289">
        <v>49842</v>
      </c>
      <c r="DV95" s="289">
        <v>289</v>
      </c>
      <c r="DW95" s="289">
        <v>55786</v>
      </c>
      <c r="DX95" s="289">
        <v>201456.62</v>
      </c>
      <c r="DY95" s="289">
        <v>176661.54</v>
      </c>
      <c r="DZ95" s="289">
        <v>197779.28</v>
      </c>
      <c r="EA95" s="289">
        <v>208775.06</v>
      </c>
      <c r="EB95" s="289">
        <v>13799.3</v>
      </c>
      <c r="EC95" s="289">
        <v>0</v>
      </c>
      <c r="ED95" s="289">
        <v>322465.01</v>
      </c>
      <c r="EE95" s="289">
        <v>277975.90999999997</v>
      </c>
      <c r="EF95" s="289">
        <v>1014527.85</v>
      </c>
      <c r="EG95" s="289">
        <v>892986.28</v>
      </c>
      <c r="EH95" s="289">
        <v>1900.82</v>
      </c>
      <c r="EI95" s="289">
        <v>0</v>
      </c>
      <c r="EJ95" s="289">
        <v>0</v>
      </c>
      <c r="EK95" s="289">
        <v>164129.85</v>
      </c>
      <c r="EL95" s="289">
        <v>0</v>
      </c>
      <c r="EM95" s="289">
        <v>13973000</v>
      </c>
      <c r="EN95" s="289">
        <v>5601989.9500000002</v>
      </c>
      <c r="EO95" s="289">
        <v>819467.72</v>
      </c>
      <c r="EP95" s="289">
        <v>411148.44</v>
      </c>
      <c r="EQ95" s="289">
        <v>0</v>
      </c>
      <c r="ER95" s="289">
        <v>5193670.67</v>
      </c>
      <c r="ES95" s="289">
        <v>0</v>
      </c>
      <c r="ET95" s="289">
        <v>0</v>
      </c>
      <c r="EU95" s="289">
        <v>102634.9</v>
      </c>
      <c r="EV95" s="289">
        <v>143653.41</v>
      </c>
      <c r="EW95" s="289">
        <v>419820.23</v>
      </c>
      <c r="EX95" s="289">
        <v>378801.72</v>
      </c>
      <c r="EY95" s="289">
        <v>0</v>
      </c>
      <c r="EZ95" s="289">
        <v>22152.81</v>
      </c>
      <c r="FA95" s="289">
        <v>26727.78</v>
      </c>
      <c r="FB95" s="289">
        <v>13490.5</v>
      </c>
      <c r="FC95" s="289">
        <v>0</v>
      </c>
      <c r="FD95" s="289">
        <v>8915.5300000000007</v>
      </c>
      <c r="FE95" s="289">
        <v>0</v>
      </c>
      <c r="FF95" s="289">
        <v>0</v>
      </c>
      <c r="FG95" s="289">
        <v>0</v>
      </c>
      <c r="FH95" s="289">
        <v>67996.800000000003</v>
      </c>
      <c r="FI95" s="289">
        <v>64568.800000000003</v>
      </c>
      <c r="FJ95" s="289">
        <v>0</v>
      </c>
      <c r="FK95" s="289">
        <v>3428</v>
      </c>
    </row>
    <row r="96" spans="1:167" x14ac:dyDescent="0.15">
      <c r="A96" s="287">
        <v>1526</v>
      </c>
      <c r="B96" s="287" t="s">
        <v>546</v>
      </c>
      <c r="C96" s="289">
        <v>0</v>
      </c>
      <c r="D96" s="289">
        <v>17004578</v>
      </c>
      <c r="E96" s="289">
        <v>6120</v>
      </c>
      <c r="F96" s="289">
        <v>5201.1400000000003</v>
      </c>
      <c r="G96" s="289">
        <v>23548.74</v>
      </c>
      <c r="H96" s="289">
        <v>34029.03</v>
      </c>
      <c r="I96" s="289">
        <v>92764.27</v>
      </c>
      <c r="J96" s="289">
        <v>0</v>
      </c>
      <c r="K96" s="289">
        <v>574542.80000000005</v>
      </c>
      <c r="L96" s="289">
        <v>0</v>
      </c>
      <c r="M96" s="289">
        <v>0</v>
      </c>
      <c r="N96" s="289">
        <v>0</v>
      </c>
      <c r="O96" s="289">
        <v>0</v>
      </c>
      <c r="P96" s="289">
        <v>6630</v>
      </c>
      <c r="Q96" s="289">
        <v>0</v>
      </c>
      <c r="R96" s="289">
        <v>0</v>
      </c>
      <c r="S96" s="289">
        <v>0</v>
      </c>
      <c r="T96" s="289">
        <v>0</v>
      </c>
      <c r="U96" s="289">
        <v>169915.33</v>
      </c>
      <c r="V96" s="289">
        <v>61814</v>
      </c>
      <c r="W96" s="289">
        <v>35135.01</v>
      </c>
      <c r="X96" s="289">
        <v>0</v>
      </c>
      <c r="Y96" s="289">
        <v>335698.53</v>
      </c>
      <c r="Z96" s="289">
        <v>68453.929999999993</v>
      </c>
      <c r="AA96" s="289">
        <v>481831.92</v>
      </c>
      <c r="AB96" s="289">
        <v>0</v>
      </c>
      <c r="AC96" s="289">
        <v>0</v>
      </c>
      <c r="AD96" s="289">
        <v>78349</v>
      </c>
      <c r="AE96" s="289">
        <v>276998.64</v>
      </c>
      <c r="AF96" s="289">
        <v>0</v>
      </c>
      <c r="AG96" s="289">
        <v>0</v>
      </c>
      <c r="AH96" s="289">
        <v>8762.41</v>
      </c>
      <c r="AI96" s="289">
        <v>0</v>
      </c>
      <c r="AJ96" s="289">
        <v>0</v>
      </c>
      <c r="AK96" s="289">
        <v>66314</v>
      </c>
      <c r="AL96" s="289">
        <v>0</v>
      </c>
      <c r="AM96" s="289">
        <v>17492.150000000001</v>
      </c>
      <c r="AN96" s="289">
        <v>30342.95</v>
      </c>
      <c r="AO96" s="289">
        <v>0</v>
      </c>
      <c r="AP96" s="289">
        <v>13959.33</v>
      </c>
      <c r="AQ96" s="289">
        <v>3296332.94</v>
      </c>
      <c r="AR96" s="289">
        <v>3295121.39</v>
      </c>
      <c r="AS96" s="289">
        <v>530331.42000000004</v>
      </c>
      <c r="AT96" s="289">
        <v>461949.21</v>
      </c>
      <c r="AU96" s="289">
        <v>261487.15</v>
      </c>
      <c r="AV96" s="289">
        <v>1500</v>
      </c>
      <c r="AW96" s="289">
        <v>376274.55</v>
      </c>
      <c r="AX96" s="289">
        <v>1157217.32</v>
      </c>
      <c r="AY96" s="289">
        <v>502146.34</v>
      </c>
      <c r="AZ96" s="289">
        <v>1199290.68</v>
      </c>
      <c r="BA96" s="289">
        <v>3863049.02</v>
      </c>
      <c r="BB96" s="289">
        <v>757078.05</v>
      </c>
      <c r="BC96" s="289">
        <v>160888.84</v>
      </c>
      <c r="BD96" s="289">
        <v>31680.2</v>
      </c>
      <c r="BE96" s="289">
        <v>257489.84</v>
      </c>
      <c r="BF96" s="289">
        <v>1914505.12</v>
      </c>
      <c r="BG96" s="289">
        <v>569643.46</v>
      </c>
      <c r="BH96" s="289">
        <v>0</v>
      </c>
      <c r="BI96" s="289">
        <v>0</v>
      </c>
      <c r="BJ96" s="289">
        <v>0</v>
      </c>
      <c r="BK96" s="289">
        <v>0</v>
      </c>
      <c r="BL96" s="289">
        <v>0</v>
      </c>
      <c r="BM96" s="289">
        <v>0</v>
      </c>
      <c r="BN96" s="289">
        <v>0</v>
      </c>
      <c r="BO96" s="289">
        <v>0</v>
      </c>
      <c r="BP96" s="289">
        <v>0</v>
      </c>
      <c r="BQ96" s="289">
        <v>7626177.5199999996</v>
      </c>
      <c r="BR96" s="289">
        <v>8382673.1699999999</v>
      </c>
      <c r="BS96" s="289">
        <v>7626177.5199999996</v>
      </c>
      <c r="BT96" s="289">
        <v>8382673.1699999999</v>
      </c>
      <c r="BU96" s="289">
        <v>0</v>
      </c>
      <c r="BV96" s="289">
        <v>0</v>
      </c>
      <c r="BW96" s="289">
        <v>1892200.09</v>
      </c>
      <c r="BX96" s="289">
        <v>0</v>
      </c>
      <c r="BY96" s="289">
        <v>0</v>
      </c>
      <c r="BZ96" s="289">
        <v>0</v>
      </c>
      <c r="CA96" s="289">
        <v>845.15</v>
      </c>
      <c r="CB96" s="289">
        <v>0</v>
      </c>
      <c r="CC96" s="289">
        <v>0</v>
      </c>
      <c r="CD96" s="289">
        <v>0</v>
      </c>
      <c r="CE96" s="289">
        <v>0</v>
      </c>
      <c r="CF96" s="289">
        <v>0</v>
      </c>
      <c r="CG96" s="289">
        <v>0</v>
      </c>
      <c r="CH96" s="289">
        <v>0</v>
      </c>
      <c r="CI96" s="289">
        <v>0</v>
      </c>
      <c r="CJ96" s="289">
        <v>0</v>
      </c>
      <c r="CK96" s="289">
        <v>224003.09</v>
      </c>
      <c r="CL96" s="289">
        <v>0</v>
      </c>
      <c r="CM96" s="289">
        <v>700348</v>
      </c>
      <c r="CN96" s="289">
        <v>1262</v>
      </c>
      <c r="CO96" s="289">
        <v>0</v>
      </c>
      <c r="CP96" s="289">
        <v>0</v>
      </c>
      <c r="CQ96" s="289">
        <v>0</v>
      </c>
      <c r="CR96" s="289">
        <v>0</v>
      </c>
      <c r="CS96" s="289">
        <v>363</v>
      </c>
      <c r="CT96" s="289">
        <v>335167.48</v>
      </c>
      <c r="CU96" s="289">
        <v>0</v>
      </c>
      <c r="CV96" s="289">
        <v>0</v>
      </c>
      <c r="CW96" s="289">
        <v>0</v>
      </c>
      <c r="CX96" s="289">
        <v>0</v>
      </c>
      <c r="CY96" s="289">
        <v>0</v>
      </c>
      <c r="CZ96" s="289">
        <v>0</v>
      </c>
      <c r="DA96" s="289">
        <v>0</v>
      </c>
      <c r="DB96" s="289">
        <v>0</v>
      </c>
      <c r="DC96" s="289">
        <v>0</v>
      </c>
      <c r="DD96" s="289">
        <v>2799.15</v>
      </c>
      <c r="DE96" s="289">
        <v>0</v>
      </c>
      <c r="DF96" s="289">
        <v>0</v>
      </c>
      <c r="DG96" s="289">
        <v>0</v>
      </c>
      <c r="DH96" s="289">
        <v>0</v>
      </c>
      <c r="DI96" s="289">
        <v>2285659.2200000002</v>
      </c>
      <c r="DJ96" s="289">
        <v>0</v>
      </c>
      <c r="DK96" s="289">
        <v>0</v>
      </c>
      <c r="DL96" s="289">
        <v>479531.42</v>
      </c>
      <c r="DM96" s="289">
        <v>195124.48000000001</v>
      </c>
      <c r="DN96" s="289">
        <v>9383.5</v>
      </c>
      <c r="DO96" s="289">
        <v>0</v>
      </c>
      <c r="DP96" s="289">
        <v>173436.09</v>
      </c>
      <c r="DQ96" s="289">
        <v>0</v>
      </c>
      <c r="DR96" s="289">
        <v>0</v>
      </c>
      <c r="DS96" s="289">
        <v>0</v>
      </c>
      <c r="DT96" s="289">
        <v>0</v>
      </c>
      <c r="DU96" s="289">
        <v>0</v>
      </c>
      <c r="DV96" s="289">
        <v>13853.25</v>
      </c>
      <c r="DW96" s="289">
        <v>0</v>
      </c>
      <c r="DX96" s="289">
        <v>53686.19</v>
      </c>
      <c r="DY96" s="289">
        <v>77984.259999999995</v>
      </c>
      <c r="DZ96" s="289">
        <v>79542.009999999995</v>
      </c>
      <c r="EA96" s="289">
        <v>50038.86</v>
      </c>
      <c r="EB96" s="289">
        <v>5205.08</v>
      </c>
      <c r="EC96" s="289">
        <v>0</v>
      </c>
      <c r="ED96" s="289">
        <v>216131.98</v>
      </c>
      <c r="EE96" s="289">
        <v>171861.98</v>
      </c>
      <c r="EF96" s="289">
        <v>2479605</v>
      </c>
      <c r="EG96" s="289">
        <v>2523875</v>
      </c>
      <c r="EH96" s="289">
        <v>0</v>
      </c>
      <c r="EI96" s="289">
        <v>0</v>
      </c>
      <c r="EJ96" s="289">
        <v>0</v>
      </c>
      <c r="EK96" s="289">
        <v>0</v>
      </c>
      <c r="EL96" s="289">
        <v>0</v>
      </c>
      <c r="EM96" s="289">
        <v>15990000</v>
      </c>
      <c r="EN96" s="289">
        <v>0</v>
      </c>
      <c r="EO96" s="289">
        <v>0</v>
      </c>
      <c r="EP96" s="289">
        <v>0</v>
      </c>
      <c r="EQ96" s="289">
        <v>0</v>
      </c>
      <c r="ER96" s="289">
        <v>0</v>
      </c>
      <c r="ES96" s="289">
        <v>0</v>
      </c>
      <c r="ET96" s="289">
        <v>0</v>
      </c>
      <c r="EU96" s="289">
        <v>0</v>
      </c>
      <c r="EV96" s="289">
        <v>0</v>
      </c>
      <c r="EW96" s="289">
        <v>622466.4</v>
      </c>
      <c r="EX96" s="289">
        <v>622466.4</v>
      </c>
      <c r="EY96" s="289">
        <v>0</v>
      </c>
      <c r="EZ96" s="289">
        <v>68257.960000000006</v>
      </c>
      <c r="FA96" s="289">
        <v>79313.850000000006</v>
      </c>
      <c r="FB96" s="289">
        <v>197096.67</v>
      </c>
      <c r="FC96" s="289">
        <v>88520.02</v>
      </c>
      <c r="FD96" s="289">
        <v>97520.76</v>
      </c>
      <c r="FE96" s="289">
        <v>0</v>
      </c>
      <c r="FF96" s="289">
        <v>0</v>
      </c>
      <c r="FG96" s="289">
        <v>0</v>
      </c>
      <c r="FH96" s="289">
        <v>0</v>
      </c>
      <c r="FI96" s="289">
        <v>0</v>
      </c>
      <c r="FJ96" s="289">
        <v>0</v>
      </c>
      <c r="FK96" s="289">
        <v>0</v>
      </c>
    </row>
    <row r="97" spans="1:167" x14ac:dyDescent="0.15">
      <c r="A97" s="287">
        <v>1540</v>
      </c>
      <c r="B97" s="287" t="s">
        <v>547</v>
      </c>
      <c r="C97" s="289">
        <v>9199.0300000000007</v>
      </c>
      <c r="D97" s="289">
        <v>12308830.470000001</v>
      </c>
      <c r="E97" s="289">
        <v>21220.21</v>
      </c>
      <c r="F97" s="289">
        <v>6696</v>
      </c>
      <c r="G97" s="289">
        <v>40301</v>
      </c>
      <c r="H97" s="289">
        <v>37836.120000000003</v>
      </c>
      <c r="I97" s="289">
        <v>254439.51</v>
      </c>
      <c r="J97" s="289">
        <v>14241.79</v>
      </c>
      <c r="K97" s="289">
        <v>593460</v>
      </c>
      <c r="L97" s="289">
        <v>0</v>
      </c>
      <c r="M97" s="289">
        <v>0</v>
      </c>
      <c r="N97" s="289">
        <v>0</v>
      </c>
      <c r="O97" s="289">
        <v>0</v>
      </c>
      <c r="P97" s="289">
        <v>11808.31</v>
      </c>
      <c r="Q97" s="289">
        <v>0</v>
      </c>
      <c r="R97" s="289">
        <v>0</v>
      </c>
      <c r="S97" s="289">
        <v>0</v>
      </c>
      <c r="T97" s="289">
        <v>0</v>
      </c>
      <c r="U97" s="289">
        <v>115199.17</v>
      </c>
      <c r="V97" s="289">
        <v>4591455</v>
      </c>
      <c r="W97" s="289">
        <v>39518.22</v>
      </c>
      <c r="X97" s="289">
        <v>0</v>
      </c>
      <c r="Y97" s="289">
        <v>0</v>
      </c>
      <c r="Z97" s="289">
        <v>82147.97</v>
      </c>
      <c r="AA97" s="289">
        <v>441670</v>
      </c>
      <c r="AB97" s="289">
        <v>0</v>
      </c>
      <c r="AC97" s="289">
        <v>0</v>
      </c>
      <c r="AD97" s="289">
        <v>71810.83</v>
      </c>
      <c r="AE97" s="289">
        <v>295293.7</v>
      </c>
      <c r="AF97" s="289">
        <v>0</v>
      </c>
      <c r="AG97" s="289">
        <v>0</v>
      </c>
      <c r="AH97" s="289">
        <v>39053.81</v>
      </c>
      <c r="AI97" s="289">
        <v>0</v>
      </c>
      <c r="AJ97" s="289">
        <v>0</v>
      </c>
      <c r="AK97" s="289">
        <v>17523.25</v>
      </c>
      <c r="AL97" s="289">
        <v>0</v>
      </c>
      <c r="AM97" s="289">
        <v>72188.22</v>
      </c>
      <c r="AN97" s="289">
        <v>59592.15</v>
      </c>
      <c r="AO97" s="289">
        <v>0</v>
      </c>
      <c r="AP97" s="289">
        <v>19783.96</v>
      </c>
      <c r="AQ97" s="289">
        <v>2743271.14</v>
      </c>
      <c r="AR97" s="289">
        <v>4048871.17</v>
      </c>
      <c r="AS97" s="289">
        <v>759367.31</v>
      </c>
      <c r="AT97" s="289">
        <v>495797.2</v>
      </c>
      <c r="AU97" s="289">
        <v>424343.5</v>
      </c>
      <c r="AV97" s="289">
        <v>158223.79</v>
      </c>
      <c r="AW97" s="289">
        <v>507591.87</v>
      </c>
      <c r="AX97" s="289">
        <v>782514</v>
      </c>
      <c r="AY97" s="289">
        <v>414097.68</v>
      </c>
      <c r="AZ97" s="289">
        <v>982489.46</v>
      </c>
      <c r="BA97" s="289">
        <v>3278163.03</v>
      </c>
      <c r="BB97" s="289">
        <v>701499.36</v>
      </c>
      <c r="BC97" s="289">
        <v>170515.38</v>
      </c>
      <c r="BD97" s="289">
        <v>42594.6</v>
      </c>
      <c r="BE97" s="289">
        <v>532832.4</v>
      </c>
      <c r="BF97" s="289">
        <v>1270234.51</v>
      </c>
      <c r="BG97" s="289">
        <v>1612997.37</v>
      </c>
      <c r="BH97" s="289">
        <v>2208.9699999999998</v>
      </c>
      <c r="BI97" s="289">
        <v>2651.39</v>
      </c>
      <c r="BJ97" s="289">
        <v>5059.8</v>
      </c>
      <c r="BK97" s="289">
        <v>0</v>
      </c>
      <c r="BL97" s="289">
        <v>0</v>
      </c>
      <c r="BM97" s="289">
        <v>0</v>
      </c>
      <c r="BN97" s="289">
        <v>0</v>
      </c>
      <c r="BO97" s="289">
        <v>0</v>
      </c>
      <c r="BP97" s="289">
        <v>0</v>
      </c>
      <c r="BQ97" s="289">
        <v>3775943.3</v>
      </c>
      <c r="BR97" s="289">
        <v>3989190.87</v>
      </c>
      <c r="BS97" s="289">
        <v>3778594.69</v>
      </c>
      <c r="BT97" s="289">
        <v>3994250.67</v>
      </c>
      <c r="BU97" s="289">
        <v>0</v>
      </c>
      <c r="BV97" s="289">
        <v>0</v>
      </c>
      <c r="BW97" s="289">
        <v>1270234.51</v>
      </c>
      <c r="BX97" s="289">
        <v>0</v>
      </c>
      <c r="BY97" s="289">
        <v>0</v>
      </c>
      <c r="BZ97" s="289">
        <v>0</v>
      </c>
      <c r="CA97" s="289">
        <v>0</v>
      </c>
      <c r="CB97" s="289">
        <v>0</v>
      </c>
      <c r="CC97" s="289">
        <v>42090.68</v>
      </c>
      <c r="CD97" s="289">
        <v>0</v>
      </c>
      <c r="CE97" s="289">
        <v>0</v>
      </c>
      <c r="CF97" s="289">
        <v>0</v>
      </c>
      <c r="CG97" s="289">
        <v>0</v>
      </c>
      <c r="CH97" s="289">
        <v>244.13</v>
      </c>
      <c r="CI97" s="289">
        <v>38818.959999999999</v>
      </c>
      <c r="CJ97" s="289">
        <v>0</v>
      </c>
      <c r="CK97" s="289">
        <v>0</v>
      </c>
      <c r="CL97" s="289">
        <v>0</v>
      </c>
      <c r="CM97" s="289">
        <v>462700</v>
      </c>
      <c r="CN97" s="289">
        <v>0</v>
      </c>
      <c r="CO97" s="289">
        <v>0</v>
      </c>
      <c r="CP97" s="289">
        <v>0</v>
      </c>
      <c r="CQ97" s="289">
        <v>0</v>
      </c>
      <c r="CR97" s="289">
        <v>518.13</v>
      </c>
      <c r="CS97" s="289">
        <v>0</v>
      </c>
      <c r="CT97" s="289">
        <v>175896.95999999999</v>
      </c>
      <c r="CU97" s="289">
        <v>0</v>
      </c>
      <c r="CV97" s="289">
        <v>0</v>
      </c>
      <c r="CW97" s="289">
        <v>0</v>
      </c>
      <c r="CX97" s="289">
        <v>124947.23</v>
      </c>
      <c r="CY97" s="289">
        <v>0</v>
      </c>
      <c r="CZ97" s="289">
        <v>0</v>
      </c>
      <c r="DA97" s="289">
        <v>0</v>
      </c>
      <c r="DB97" s="289">
        <v>0</v>
      </c>
      <c r="DC97" s="289">
        <v>0</v>
      </c>
      <c r="DD97" s="289">
        <v>0</v>
      </c>
      <c r="DE97" s="289">
        <v>0</v>
      </c>
      <c r="DF97" s="289">
        <v>0</v>
      </c>
      <c r="DG97" s="289">
        <v>0</v>
      </c>
      <c r="DH97" s="289">
        <v>0</v>
      </c>
      <c r="DI97" s="289">
        <v>1336107.8899999999</v>
      </c>
      <c r="DJ97" s="289">
        <v>0</v>
      </c>
      <c r="DK97" s="289">
        <v>0</v>
      </c>
      <c r="DL97" s="289">
        <v>471355.49</v>
      </c>
      <c r="DM97" s="289">
        <v>181928.7</v>
      </c>
      <c r="DN97" s="289">
        <v>0</v>
      </c>
      <c r="DO97" s="289">
        <v>0</v>
      </c>
      <c r="DP97" s="289">
        <v>80027.289999999994</v>
      </c>
      <c r="DQ97" s="289">
        <v>0</v>
      </c>
      <c r="DR97" s="289">
        <v>0</v>
      </c>
      <c r="DS97" s="289">
        <v>0</v>
      </c>
      <c r="DT97" s="289">
        <v>0</v>
      </c>
      <c r="DU97" s="289">
        <v>0</v>
      </c>
      <c r="DV97" s="289">
        <v>35416.04</v>
      </c>
      <c r="DW97" s="289">
        <v>1416.16</v>
      </c>
      <c r="DX97" s="289">
        <v>166086.72</v>
      </c>
      <c r="DY97" s="289">
        <v>189810.17</v>
      </c>
      <c r="DZ97" s="289">
        <v>328455.67</v>
      </c>
      <c r="EA97" s="289">
        <v>294235.8</v>
      </c>
      <c r="EB97" s="289">
        <v>10496.42</v>
      </c>
      <c r="EC97" s="289">
        <v>0</v>
      </c>
      <c r="ED97" s="289">
        <v>577562.78</v>
      </c>
      <c r="EE97" s="289">
        <v>809693.54</v>
      </c>
      <c r="EF97" s="289">
        <v>2139600.5</v>
      </c>
      <c r="EG97" s="289">
        <v>1748952.98</v>
      </c>
      <c r="EH97" s="289">
        <v>26972.02</v>
      </c>
      <c r="EI97" s="289">
        <v>0</v>
      </c>
      <c r="EJ97" s="289">
        <v>0</v>
      </c>
      <c r="EK97" s="289">
        <v>131544.74</v>
      </c>
      <c r="EL97" s="289">
        <v>0</v>
      </c>
      <c r="EM97" s="289">
        <v>22955309.620000001</v>
      </c>
      <c r="EN97" s="289">
        <v>16486701.119999999</v>
      </c>
      <c r="EO97" s="289">
        <v>2675588.39</v>
      </c>
      <c r="EP97" s="289">
        <v>115717.5</v>
      </c>
      <c r="EQ97" s="289">
        <v>0</v>
      </c>
      <c r="ER97" s="289">
        <v>13926830.23</v>
      </c>
      <c r="ES97" s="289">
        <v>0</v>
      </c>
      <c r="ET97" s="289">
        <v>0</v>
      </c>
      <c r="EU97" s="289">
        <v>47853.4</v>
      </c>
      <c r="EV97" s="289">
        <v>78578.3</v>
      </c>
      <c r="EW97" s="289">
        <v>578442.55000000005</v>
      </c>
      <c r="EX97" s="289">
        <v>547717.65</v>
      </c>
      <c r="EY97" s="289">
        <v>0</v>
      </c>
      <c r="EZ97" s="289">
        <v>93131.76</v>
      </c>
      <c r="FA97" s="289">
        <v>139120.82</v>
      </c>
      <c r="FB97" s="289">
        <v>183798.03</v>
      </c>
      <c r="FC97" s="289">
        <v>22699.439999999999</v>
      </c>
      <c r="FD97" s="289">
        <v>115109.53</v>
      </c>
      <c r="FE97" s="289">
        <v>0</v>
      </c>
      <c r="FF97" s="289">
        <v>0</v>
      </c>
      <c r="FG97" s="289">
        <v>0</v>
      </c>
      <c r="FH97" s="289">
        <v>0</v>
      </c>
      <c r="FI97" s="289">
        <v>0</v>
      </c>
      <c r="FJ97" s="289">
        <v>0</v>
      </c>
      <c r="FK97" s="289">
        <v>0</v>
      </c>
    </row>
    <row r="98" spans="1:167" x14ac:dyDescent="0.15">
      <c r="A98" s="287">
        <v>1554</v>
      </c>
      <c r="B98" s="287" t="s">
        <v>548</v>
      </c>
      <c r="C98" s="289">
        <v>0</v>
      </c>
      <c r="D98" s="289">
        <v>55913127.630000003</v>
      </c>
      <c r="E98" s="289">
        <v>0</v>
      </c>
      <c r="F98" s="289">
        <v>10093.950000000001</v>
      </c>
      <c r="G98" s="289">
        <v>409403.78</v>
      </c>
      <c r="H98" s="289">
        <v>85487.89</v>
      </c>
      <c r="I98" s="289">
        <v>359668.07</v>
      </c>
      <c r="J98" s="289">
        <v>0</v>
      </c>
      <c r="K98" s="289">
        <v>2151228</v>
      </c>
      <c r="L98" s="289">
        <v>0</v>
      </c>
      <c r="M98" s="289">
        <v>6236.14</v>
      </c>
      <c r="N98" s="289">
        <v>0</v>
      </c>
      <c r="O98" s="289">
        <v>0</v>
      </c>
      <c r="P98" s="289">
        <v>78729.42</v>
      </c>
      <c r="Q98" s="289">
        <v>0</v>
      </c>
      <c r="R98" s="289">
        <v>13300</v>
      </c>
      <c r="S98" s="289">
        <v>0</v>
      </c>
      <c r="T98" s="289">
        <v>0</v>
      </c>
      <c r="U98" s="289">
        <v>784786.05</v>
      </c>
      <c r="V98" s="289">
        <v>58077923</v>
      </c>
      <c r="W98" s="289">
        <v>130855.59</v>
      </c>
      <c r="X98" s="289">
        <v>208111</v>
      </c>
      <c r="Y98" s="289">
        <v>1463645.58</v>
      </c>
      <c r="Z98" s="289">
        <v>23449.95</v>
      </c>
      <c r="AA98" s="289">
        <v>3190675</v>
      </c>
      <c r="AB98" s="289">
        <v>0</v>
      </c>
      <c r="AC98" s="289">
        <v>0</v>
      </c>
      <c r="AD98" s="289">
        <v>643553.92000000004</v>
      </c>
      <c r="AE98" s="289">
        <v>1740698.64</v>
      </c>
      <c r="AF98" s="289">
        <v>0</v>
      </c>
      <c r="AG98" s="289">
        <v>0</v>
      </c>
      <c r="AH98" s="289">
        <v>371782.21</v>
      </c>
      <c r="AI98" s="289">
        <v>10550.75</v>
      </c>
      <c r="AJ98" s="289">
        <v>0</v>
      </c>
      <c r="AK98" s="289">
        <v>13587.54</v>
      </c>
      <c r="AL98" s="289">
        <v>0</v>
      </c>
      <c r="AM98" s="289">
        <v>5630.56</v>
      </c>
      <c r="AN98" s="289">
        <v>675101.51</v>
      </c>
      <c r="AO98" s="289">
        <v>0</v>
      </c>
      <c r="AP98" s="289">
        <v>608546.35</v>
      </c>
      <c r="AQ98" s="289">
        <v>27129169.949999999</v>
      </c>
      <c r="AR98" s="289">
        <v>20681085.07</v>
      </c>
      <c r="AS98" s="289">
        <v>2812212.63</v>
      </c>
      <c r="AT98" s="289">
        <v>3276073.83</v>
      </c>
      <c r="AU98" s="289">
        <v>1256532.75</v>
      </c>
      <c r="AV98" s="289">
        <v>2535617.58</v>
      </c>
      <c r="AW98" s="289">
        <v>4539377.3899999997</v>
      </c>
      <c r="AX98" s="289">
        <v>5691770.3799999999</v>
      </c>
      <c r="AY98" s="289">
        <v>833770.66</v>
      </c>
      <c r="AZ98" s="289">
        <v>6476035.3899999997</v>
      </c>
      <c r="BA98" s="289">
        <v>20264730.84</v>
      </c>
      <c r="BB98" s="289">
        <v>8541184.7599999998</v>
      </c>
      <c r="BC98" s="289">
        <v>1211716.26</v>
      </c>
      <c r="BD98" s="289">
        <v>67011.91</v>
      </c>
      <c r="BE98" s="289">
        <v>193181.96</v>
      </c>
      <c r="BF98" s="289">
        <v>14506708.640000001</v>
      </c>
      <c r="BG98" s="289">
        <v>7503993.6299999999</v>
      </c>
      <c r="BH98" s="289">
        <v>72602.28</v>
      </c>
      <c r="BI98" s="289">
        <v>804234.44</v>
      </c>
      <c r="BJ98" s="289">
        <v>2342896.0099999998</v>
      </c>
      <c r="BK98" s="289">
        <v>0</v>
      </c>
      <c r="BL98" s="289">
        <v>0</v>
      </c>
      <c r="BM98" s="289">
        <v>0</v>
      </c>
      <c r="BN98" s="289">
        <v>0</v>
      </c>
      <c r="BO98" s="289">
        <v>0</v>
      </c>
      <c r="BP98" s="289">
        <v>0</v>
      </c>
      <c r="BQ98" s="289">
        <v>26790894</v>
      </c>
      <c r="BR98" s="289">
        <v>24635629.050000001</v>
      </c>
      <c r="BS98" s="289">
        <v>27595128.440000001</v>
      </c>
      <c r="BT98" s="289">
        <v>26978525.059999999</v>
      </c>
      <c r="BU98" s="289">
        <v>0</v>
      </c>
      <c r="BV98" s="289">
        <v>0</v>
      </c>
      <c r="BW98" s="289">
        <v>14506708.640000001</v>
      </c>
      <c r="BX98" s="289">
        <v>31194</v>
      </c>
      <c r="BY98" s="289">
        <v>0</v>
      </c>
      <c r="BZ98" s="289">
        <v>0</v>
      </c>
      <c r="CA98" s="289">
        <v>0</v>
      </c>
      <c r="CB98" s="289">
        <v>3899.83</v>
      </c>
      <c r="CC98" s="289">
        <v>139890</v>
      </c>
      <c r="CD98" s="289">
        <v>0</v>
      </c>
      <c r="CE98" s="289">
        <v>19968</v>
      </c>
      <c r="CF98" s="289">
        <v>0</v>
      </c>
      <c r="CG98" s="289">
        <v>0</v>
      </c>
      <c r="CH98" s="289">
        <v>1426.78</v>
      </c>
      <c r="CI98" s="289">
        <v>0</v>
      </c>
      <c r="CJ98" s="289">
        <v>0</v>
      </c>
      <c r="CK98" s="289">
        <v>0</v>
      </c>
      <c r="CL98" s="289">
        <v>0</v>
      </c>
      <c r="CM98" s="289">
        <v>4764841</v>
      </c>
      <c r="CN98" s="289">
        <v>0</v>
      </c>
      <c r="CO98" s="289">
        <v>0</v>
      </c>
      <c r="CP98" s="289">
        <v>0</v>
      </c>
      <c r="CQ98" s="289">
        <v>0</v>
      </c>
      <c r="CR98" s="289">
        <v>0</v>
      </c>
      <c r="CS98" s="289">
        <v>0</v>
      </c>
      <c r="CT98" s="289">
        <v>2218113.06</v>
      </c>
      <c r="CU98" s="289">
        <v>0</v>
      </c>
      <c r="CV98" s="289">
        <v>0</v>
      </c>
      <c r="CW98" s="289">
        <v>0</v>
      </c>
      <c r="CX98" s="289">
        <v>525444.59</v>
      </c>
      <c r="CY98" s="289">
        <v>0</v>
      </c>
      <c r="CZ98" s="289">
        <v>0</v>
      </c>
      <c r="DA98" s="289">
        <v>0</v>
      </c>
      <c r="DB98" s="289">
        <v>0</v>
      </c>
      <c r="DC98" s="289">
        <v>494.43</v>
      </c>
      <c r="DD98" s="289">
        <v>0</v>
      </c>
      <c r="DE98" s="289">
        <v>0</v>
      </c>
      <c r="DF98" s="289">
        <v>0</v>
      </c>
      <c r="DG98" s="289">
        <v>0</v>
      </c>
      <c r="DH98" s="289">
        <v>0</v>
      </c>
      <c r="DI98" s="289">
        <v>17377199.710000001</v>
      </c>
      <c r="DJ98" s="289">
        <v>0</v>
      </c>
      <c r="DK98" s="289">
        <v>43882.62</v>
      </c>
      <c r="DL98" s="289">
        <v>2222113.9900000002</v>
      </c>
      <c r="DM98" s="289">
        <v>426794.14</v>
      </c>
      <c r="DN98" s="289">
        <v>0</v>
      </c>
      <c r="DO98" s="289">
        <v>0</v>
      </c>
      <c r="DP98" s="289">
        <v>943748.13</v>
      </c>
      <c r="DQ98" s="289">
        <v>0</v>
      </c>
      <c r="DR98" s="289">
        <v>0</v>
      </c>
      <c r="DS98" s="289">
        <v>0</v>
      </c>
      <c r="DT98" s="289">
        <v>13800</v>
      </c>
      <c r="DU98" s="289">
        <v>0</v>
      </c>
      <c r="DV98" s="289">
        <v>1132984.1599999999</v>
      </c>
      <c r="DW98" s="289">
        <v>51457.58</v>
      </c>
      <c r="DX98" s="289">
        <v>580044.38</v>
      </c>
      <c r="DY98" s="289">
        <v>546525.26</v>
      </c>
      <c r="DZ98" s="289">
        <v>1874506.44</v>
      </c>
      <c r="EA98" s="289">
        <v>1083016.76</v>
      </c>
      <c r="EB98" s="289">
        <v>820480.66</v>
      </c>
      <c r="EC98" s="289">
        <v>4528.1400000000003</v>
      </c>
      <c r="ED98" s="289">
        <v>3042367.3</v>
      </c>
      <c r="EE98" s="289">
        <v>3645247.25</v>
      </c>
      <c r="EF98" s="289">
        <v>6017617.4699999997</v>
      </c>
      <c r="EG98" s="289">
        <v>5414737.5199999996</v>
      </c>
      <c r="EH98" s="289">
        <v>0</v>
      </c>
      <c r="EI98" s="289">
        <v>0</v>
      </c>
      <c r="EJ98" s="289">
        <v>0</v>
      </c>
      <c r="EK98" s="289">
        <v>0</v>
      </c>
      <c r="EL98" s="289">
        <v>0</v>
      </c>
      <c r="EM98" s="289">
        <v>69160000</v>
      </c>
      <c r="EN98" s="289">
        <v>161534.76</v>
      </c>
      <c r="EO98" s="289">
        <v>24268494.719999999</v>
      </c>
      <c r="EP98" s="289">
        <v>25029795.530000001</v>
      </c>
      <c r="EQ98" s="289">
        <v>0</v>
      </c>
      <c r="ER98" s="289">
        <v>922835.57</v>
      </c>
      <c r="ES98" s="289">
        <v>0</v>
      </c>
      <c r="ET98" s="289">
        <v>0</v>
      </c>
      <c r="EU98" s="289">
        <v>1736477.4</v>
      </c>
      <c r="EV98" s="289">
        <v>1943909.21</v>
      </c>
      <c r="EW98" s="289">
        <v>4564102.79</v>
      </c>
      <c r="EX98" s="289">
        <v>4356670.9800000004</v>
      </c>
      <c r="EY98" s="289">
        <v>0</v>
      </c>
      <c r="EZ98" s="289">
        <v>1952744.79</v>
      </c>
      <c r="FA98" s="289">
        <v>2002361.63</v>
      </c>
      <c r="FB98" s="289">
        <v>1001102.41</v>
      </c>
      <c r="FC98" s="289">
        <v>155296.82999999999</v>
      </c>
      <c r="FD98" s="289">
        <v>796188.74</v>
      </c>
      <c r="FE98" s="289">
        <v>0</v>
      </c>
      <c r="FF98" s="289">
        <v>0</v>
      </c>
      <c r="FG98" s="289">
        <v>0</v>
      </c>
      <c r="FH98" s="289">
        <v>0</v>
      </c>
      <c r="FI98" s="289">
        <v>0</v>
      </c>
      <c r="FJ98" s="289">
        <v>0</v>
      </c>
      <c r="FK98" s="289">
        <v>0</v>
      </c>
    </row>
    <row r="99" spans="1:167" x14ac:dyDescent="0.15">
      <c r="A99" s="287">
        <v>1561</v>
      </c>
      <c r="B99" s="287" t="s">
        <v>549</v>
      </c>
      <c r="C99" s="289">
        <v>0</v>
      </c>
      <c r="D99" s="289">
        <v>1483088.18</v>
      </c>
      <c r="E99" s="289">
        <v>0</v>
      </c>
      <c r="F99" s="289">
        <v>1810.58</v>
      </c>
      <c r="G99" s="289">
        <v>22999.37</v>
      </c>
      <c r="H99" s="289">
        <v>654.14</v>
      </c>
      <c r="I99" s="289">
        <v>40220</v>
      </c>
      <c r="J99" s="289">
        <v>0</v>
      </c>
      <c r="K99" s="289">
        <v>533461.56000000006</v>
      </c>
      <c r="L99" s="289">
        <v>0</v>
      </c>
      <c r="M99" s="289">
        <v>0</v>
      </c>
      <c r="N99" s="289">
        <v>0</v>
      </c>
      <c r="O99" s="289">
        <v>0</v>
      </c>
      <c r="P99" s="289">
        <v>7917.88</v>
      </c>
      <c r="Q99" s="289">
        <v>10193.73</v>
      </c>
      <c r="R99" s="289">
        <v>0</v>
      </c>
      <c r="S99" s="289">
        <v>0</v>
      </c>
      <c r="T99" s="289">
        <v>0</v>
      </c>
      <c r="U99" s="289">
        <v>42567.23</v>
      </c>
      <c r="V99" s="289">
        <v>4881319</v>
      </c>
      <c r="W99" s="289">
        <v>9743.76</v>
      </c>
      <c r="X99" s="289">
        <v>0</v>
      </c>
      <c r="Y99" s="289">
        <v>114137.5</v>
      </c>
      <c r="Z99" s="289">
        <v>0</v>
      </c>
      <c r="AA99" s="289">
        <v>415930.9</v>
      </c>
      <c r="AB99" s="289">
        <v>0</v>
      </c>
      <c r="AC99" s="289">
        <v>0</v>
      </c>
      <c r="AD99" s="289">
        <v>25589.599999999999</v>
      </c>
      <c r="AE99" s="289">
        <v>123689.15</v>
      </c>
      <c r="AF99" s="289">
        <v>0</v>
      </c>
      <c r="AG99" s="289">
        <v>0</v>
      </c>
      <c r="AH99" s="289">
        <v>13284.76</v>
      </c>
      <c r="AI99" s="289">
        <v>0</v>
      </c>
      <c r="AJ99" s="289">
        <v>0</v>
      </c>
      <c r="AK99" s="289">
        <v>0</v>
      </c>
      <c r="AL99" s="289">
        <v>0</v>
      </c>
      <c r="AM99" s="289">
        <v>3168</v>
      </c>
      <c r="AN99" s="289">
        <v>3526</v>
      </c>
      <c r="AO99" s="289">
        <v>0</v>
      </c>
      <c r="AP99" s="289">
        <v>2391.46</v>
      </c>
      <c r="AQ99" s="289">
        <v>1431354.85</v>
      </c>
      <c r="AR99" s="289">
        <v>1562603.86</v>
      </c>
      <c r="AS99" s="289">
        <v>280298.90999999997</v>
      </c>
      <c r="AT99" s="289">
        <v>189997.39</v>
      </c>
      <c r="AU99" s="289">
        <v>261857.65</v>
      </c>
      <c r="AV99" s="289">
        <v>1875.62</v>
      </c>
      <c r="AW99" s="289">
        <v>309036.46000000002</v>
      </c>
      <c r="AX99" s="289">
        <v>308328.13</v>
      </c>
      <c r="AY99" s="289">
        <v>273314.24</v>
      </c>
      <c r="AZ99" s="289">
        <v>335322.78999999998</v>
      </c>
      <c r="BA99" s="289">
        <v>1377512.37</v>
      </c>
      <c r="BB99" s="289">
        <v>148489.15</v>
      </c>
      <c r="BC99" s="289">
        <v>74129</v>
      </c>
      <c r="BD99" s="289">
        <v>17515.919999999998</v>
      </c>
      <c r="BE99" s="289">
        <v>144690.48000000001</v>
      </c>
      <c r="BF99" s="289">
        <v>688950.95</v>
      </c>
      <c r="BG99" s="289">
        <v>311607.77</v>
      </c>
      <c r="BH99" s="289">
        <v>0</v>
      </c>
      <c r="BI99" s="289">
        <v>0</v>
      </c>
      <c r="BJ99" s="289">
        <v>0</v>
      </c>
      <c r="BK99" s="289">
        <v>0</v>
      </c>
      <c r="BL99" s="289">
        <v>0</v>
      </c>
      <c r="BM99" s="289">
        <v>0</v>
      </c>
      <c r="BN99" s="289">
        <v>0</v>
      </c>
      <c r="BO99" s="289">
        <v>0</v>
      </c>
      <c r="BP99" s="289">
        <v>0</v>
      </c>
      <c r="BQ99" s="289">
        <v>383594.73</v>
      </c>
      <c r="BR99" s="289">
        <v>402401.99</v>
      </c>
      <c r="BS99" s="289">
        <v>383594.73</v>
      </c>
      <c r="BT99" s="289">
        <v>402401.99</v>
      </c>
      <c r="BU99" s="289">
        <v>0</v>
      </c>
      <c r="BV99" s="289">
        <v>0</v>
      </c>
      <c r="BW99" s="289">
        <v>683950.95</v>
      </c>
      <c r="BX99" s="289">
        <v>0</v>
      </c>
      <c r="BY99" s="289">
        <v>0</v>
      </c>
      <c r="BZ99" s="289">
        <v>0</v>
      </c>
      <c r="CA99" s="289">
        <v>0</v>
      </c>
      <c r="CB99" s="289">
        <v>0</v>
      </c>
      <c r="CC99" s="289">
        <v>0</v>
      </c>
      <c r="CD99" s="289">
        <v>0</v>
      </c>
      <c r="CE99" s="289">
        <v>0</v>
      </c>
      <c r="CF99" s="289">
        <v>0</v>
      </c>
      <c r="CG99" s="289">
        <v>0</v>
      </c>
      <c r="CH99" s="289">
        <v>251853.12</v>
      </c>
      <c r="CI99" s="289">
        <v>10427.07</v>
      </c>
      <c r="CJ99" s="289">
        <v>0</v>
      </c>
      <c r="CK99" s="289">
        <v>0</v>
      </c>
      <c r="CL99" s="289">
        <v>0</v>
      </c>
      <c r="CM99" s="289">
        <v>13247</v>
      </c>
      <c r="CN99" s="289">
        <v>0</v>
      </c>
      <c r="CO99" s="289">
        <v>0</v>
      </c>
      <c r="CP99" s="289">
        <v>0</v>
      </c>
      <c r="CQ99" s="289">
        <v>0</v>
      </c>
      <c r="CR99" s="289">
        <v>0</v>
      </c>
      <c r="CS99" s="289">
        <v>0</v>
      </c>
      <c r="CT99" s="289">
        <v>152380.6</v>
      </c>
      <c r="CU99" s="289">
        <v>0</v>
      </c>
      <c r="CV99" s="289">
        <v>0</v>
      </c>
      <c r="CW99" s="289">
        <v>0</v>
      </c>
      <c r="CX99" s="289">
        <v>22239.7</v>
      </c>
      <c r="CY99" s="289">
        <v>0</v>
      </c>
      <c r="CZ99" s="289">
        <v>0</v>
      </c>
      <c r="DA99" s="289">
        <v>0</v>
      </c>
      <c r="DB99" s="289">
        <v>0</v>
      </c>
      <c r="DC99" s="289">
        <v>0</v>
      </c>
      <c r="DD99" s="289">
        <v>0</v>
      </c>
      <c r="DE99" s="289">
        <v>0</v>
      </c>
      <c r="DF99" s="289">
        <v>0</v>
      </c>
      <c r="DG99" s="289">
        <v>0</v>
      </c>
      <c r="DH99" s="289">
        <v>0</v>
      </c>
      <c r="DI99" s="289">
        <v>10778.5</v>
      </c>
      <c r="DJ99" s="289">
        <v>0</v>
      </c>
      <c r="DK99" s="289">
        <v>0</v>
      </c>
      <c r="DL99" s="289">
        <v>7607.13</v>
      </c>
      <c r="DM99" s="289">
        <v>42452.959999999999</v>
      </c>
      <c r="DN99" s="289">
        <v>0</v>
      </c>
      <c r="DO99" s="289">
        <v>0</v>
      </c>
      <c r="DP99" s="289">
        <v>52391.32</v>
      </c>
      <c r="DQ99" s="289">
        <v>0</v>
      </c>
      <c r="DR99" s="289">
        <v>0</v>
      </c>
      <c r="DS99" s="289">
        <v>0</v>
      </c>
      <c r="DT99" s="289">
        <v>0</v>
      </c>
      <c r="DU99" s="289">
        <v>0</v>
      </c>
      <c r="DV99" s="289">
        <v>1020868.53</v>
      </c>
      <c r="DW99" s="289">
        <v>0</v>
      </c>
      <c r="DX99" s="289">
        <v>53664.44</v>
      </c>
      <c r="DY99" s="289">
        <v>48975.29</v>
      </c>
      <c r="DZ99" s="289">
        <v>73972.84</v>
      </c>
      <c r="EA99" s="289">
        <v>0</v>
      </c>
      <c r="EB99" s="289">
        <v>78661.990000000005</v>
      </c>
      <c r="EC99" s="289">
        <v>0</v>
      </c>
      <c r="ED99" s="289">
        <v>395216.78</v>
      </c>
      <c r="EE99" s="289">
        <v>444940.2</v>
      </c>
      <c r="EF99" s="289">
        <v>1213494.3400000001</v>
      </c>
      <c r="EG99" s="289">
        <v>1137979</v>
      </c>
      <c r="EH99" s="289">
        <v>0</v>
      </c>
      <c r="EI99" s="289">
        <v>0</v>
      </c>
      <c r="EJ99" s="289">
        <v>0</v>
      </c>
      <c r="EK99" s="289">
        <v>25791.919999999998</v>
      </c>
      <c r="EL99" s="289">
        <v>0</v>
      </c>
      <c r="EM99" s="289">
        <v>7002648.04</v>
      </c>
      <c r="EN99" s="289">
        <v>65244.53</v>
      </c>
      <c r="EO99" s="289">
        <v>0</v>
      </c>
      <c r="EP99" s="289">
        <v>20.75</v>
      </c>
      <c r="EQ99" s="289">
        <v>0</v>
      </c>
      <c r="ER99" s="289">
        <v>15916.61</v>
      </c>
      <c r="ES99" s="289">
        <v>0</v>
      </c>
      <c r="ET99" s="289">
        <v>49348.67</v>
      </c>
      <c r="EU99" s="289">
        <v>79100.570000000007</v>
      </c>
      <c r="EV99" s="289">
        <v>127785.15</v>
      </c>
      <c r="EW99" s="289">
        <v>345957.98</v>
      </c>
      <c r="EX99" s="289">
        <v>297273.40000000002</v>
      </c>
      <c r="EY99" s="289">
        <v>0</v>
      </c>
      <c r="EZ99" s="289">
        <v>0</v>
      </c>
      <c r="FA99" s="289">
        <v>0</v>
      </c>
      <c r="FB99" s="289">
        <v>0</v>
      </c>
      <c r="FC99" s="289">
        <v>0</v>
      </c>
      <c r="FD99" s="289">
        <v>0</v>
      </c>
      <c r="FE99" s="289">
        <v>0</v>
      </c>
      <c r="FF99" s="289">
        <v>0</v>
      </c>
      <c r="FG99" s="289">
        <v>0</v>
      </c>
      <c r="FH99" s="289">
        <v>0</v>
      </c>
      <c r="FI99" s="289">
        <v>0</v>
      </c>
      <c r="FJ99" s="289">
        <v>0</v>
      </c>
      <c r="FK99" s="289">
        <v>0</v>
      </c>
    </row>
    <row r="100" spans="1:167" x14ac:dyDescent="0.15">
      <c r="A100" s="287">
        <v>1568</v>
      </c>
      <c r="B100" s="287" t="s">
        <v>550</v>
      </c>
      <c r="C100" s="289">
        <v>0</v>
      </c>
      <c r="D100" s="289">
        <v>8555368.8499999996</v>
      </c>
      <c r="E100" s="289">
        <v>7755.67</v>
      </c>
      <c r="F100" s="289">
        <v>12157.19</v>
      </c>
      <c r="G100" s="289">
        <v>38923.11</v>
      </c>
      <c r="H100" s="289">
        <v>10518.5</v>
      </c>
      <c r="I100" s="289">
        <v>58200.32</v>
      </c>
      <c r="J100" s="289">
        <v>1696.54</v>
      </c>
      <c r="K100" s="289">
        <v>508096.61</v>
      </c>
      <c r="L100" s="289">
        <v>0</v>
      </c>
      <c r="M100" s="289">
        <v>0</v>
      </c>
      <c r="N100" s="289">
        <v>0</v>
      </c>
      <c r="O100" s="289">
        <v>0</v>
      </c>
      <c r="P100" s="289">
        <v>0</v>
      </c>
      <c r="Q100" s="289">
        <v>0</v>
      </c>
      <c r="R100" s="289">
        <v>0</v>
      </c>
      <c r="S100" s="289">
        <v>0</v>
      </c>
      <c r="T100" s="289">
        <v>0</v>
      </c>
      <c r="U100" s="289">
        <v>97315.96</v>
      </c>
      <c r="V100" s="289">
        <v>10306485</v>
      </c>
      <c r="W100" s="289">
        <v>90461.01</v>
      </c>
      <c r="X100" s="289">
        <v>0</v>
      </c>
      <c r="Y100" s="289">
        <v>0</v>
      </c>
      <c r="Z100" s="289">
        <v>0</v>
      </c>
      <c r="AA100" s="289">
        <v>471603</v>
      </c>
      <c r="AB100" s="289">
        <v>0</v>
      </c>
      <c r="AC100" s="289">
        <v>0</v>
      </c>
      <c r="AD100" s="289">
        <v>97029.01</v>
      </c>
      <c r="AE100" s="289">
        <v>271431.55</v>
      </c>
      <c r="AF100" s="289">
        <v>0</v>
      </c>
      <c r="AG100" s="289">
        <v>0</v>
      </c>
      <c r="AH100" s="289">
        <v>27397.27</v>
      </c>
      <c r="AI100" s="289">
        <v>0</v>
      </c>
      <c r="AJ100" s="289">
        <v>0</v>
      </c>
      <c r="AK100" s="289">
        <v>34385.39</v>
      </c>
      <c r="AL100" s="289">
        <v>0</v>
      </c>
      <c r="AM100" s="289">
        <v>36987</v>
      </c>
      <c r="AN100" s="289">
        <v>3574.49</v>
      </c>
      <c r="AO100" s="289">
        <v>0</v>
      </c>
      <c r="AP100" s="289">
        <v>53167.09</v>
      </c>
      <c r="AQ100" s="289">
        <v>2976924.8</v>
      </c>
      <c r="AR100" s="289">
        <v>3808565.29</v>
      </c>
      <c r="AS100" s="289">
        <v>648754.38</v>
      </c>
      <c r="AT100" s="289">
        <v>441615.07</v>
      </c>
      <c r="AU100" s="289">
        <v>378859.82</v>
      </c>
      <c r="AV100" s="289">
        <v>8486.5300000000007</v>
      </c>
      <c r="AW100" s="289">
        <v>526046.12</v>
      </c>
      <c r="AX100" s="289">
        <v>539666.49</v>
      </c>
      <c r="AY100" s="289">
        <v>478882.74</v>
      </c>
      <c r="AZ100" s="289">
        <v>1141831.3799999999</v>
      </c>
      <c r="BA100" s="289">
        <v>4470532.0999999996</v>
      </c>
      <c r="BB100" s="289">
        <v>448528.48</v>
      </c>
      <c r="BC100" s="289">
        <v>182626.34</v>
      </c>
      <c r="BD100" s="289">
        <v>27353.77</v>
      </c>
      <c r="BE100" s="289">
        <v>382964.24</v>
      </c>
      <c r="BF100" s="289">
        <v>2593283.2400000002</v>
      </c>
      <c r="BG100" s="289">
        <v>1200696.07</v>
      </c>
      <c r="BH100" s="289">
        <v>20140.599999999999</v>
      </c>
      <c r="BI100" s="289">
        <v>12666</v>
      </c>
      <c r="BJ100" s="289">
        <v>151133</v>
      </c>
      <c r="BK100" s="289">
        <v>0</v>
      </c>
      <c r="BL100" s="289">
        <v>0</v>
      </c>
      <c r="BM100" s="289">
        <v>0</v>
      </c>
      <c r="BN100" s="289">
        <v>0</v>
      </c>
      <c r="BO100" s="289">
        <v>0</v>
      </c>
      <c r="BP100" s="289">
        <v>0</v>
      </c>
      <c r="BQ100" s="289">
        <v>4067624.33</v>
      </c>
      <c r="BR100" s="289">
        <v>4335953.43</v>
      </c>
      <c r="BS100" s="289">
        <v>4080290.33</v>
      </c>
      <c r="BT100" s="289">
        <v>4487086.43</v>
      </c>
      <c r="BU100" s="289">
        <v>0</v>
      </c>
      <c r="BV100" s="289">
        <v>0</v>
      </c>
      <c r="BW100" s="289">
        <v>2593283.2400000002</v>
      </c>
      <c r="BX100" s="289">
        <v>0</v>
      </c>
      <c r="BY100" s="289">
        <v>0</v>
      </c>
      <c r="BZ100" s="289">
        <v>0</v>
      </c>
      <c r="CA100" s="289">
        <v>0</v>
      </c>
      <c r="CB100" s="289">
        <v>0</v>
      </c>
      <c r="CC100" s="289">
        <v>0</v>
      </c>
      <c r="CD100" s="289">
        <v>0</v>
      </c>
      <c r="CE100" s="289">
        <v>0</v>
      </c>
      <c r="CF100" s="289">
        <v>0</v>
      </c>
      <c r="CG100" s="289">
        <v>0</v>
      </c>
      <c r="CH100" s="289">
        <v>0</v>
      </c>
      <c r="CI100" s="289">
        <v>0</v>
      </c>
      <c r="CJ100" s="289">
        <v>0</v>
      </c>
      <c r="CK100" s="289">
        <v>0</v>
      </c>
      <c r="CL100" s="289">
        <v>0</v>
      </c>
      <c r="CM100" s="289">
        <v>924344</v>
      </c>
      <c r="CN100" s="289">
        <v>150000</v>
      </c>
      <c r="CO100" s="289">
        <v>0</v>
      </c>
      <c r="CP100" s="289">
        <v>0</v>
      </c>
      <c r="CQ100" s="289">
        <v>0</v>
      </c>
      <c r="CR100" s="289">
        <v>287.85000000000002</v>
      </c>
      <c r="CS100" s="289">
        <v>0</v>
      </c>
      <c r="CT100" s="289">
        <v>425536.09</v>
      </c>
      <c r="CU100" s="289">
        <v>0</v>
      </c>
      <c r="CV100" s="289">
        <v>0</v>
      </c>
      <c r="CW100" s="289">
        <v>0</v>
      </c>
      <c r="CX100" s="289">
        <v>291097.19</v>
      </c>
      <c r="CY100" s="289">
        <v>0</v>
      </c>
      <c r="CZ100" s="289">
        <v>0</v>
      </c>
      <c r="DA100" s="289">
        <v>0</v>
      </c>
      <c r="DB100" s="289">
        <v>0</v>
      </c>
      <c r="DC100" s="289">
        <v>0</v>
      </c>
      <c r="DD100" s="289">
        <v>250</v>
      </c>
      <c r="DE100" s="289">
        <v>0</v>
      </c>
      <c r="DF100" s="289">
        <v>0</v>
      </c>
      <c r="DG100" s="289">
        <v>0</v>
      </c>
      <c r="DH100" s="289">
        <v>0</v>
      </c>
      <c r="DI100" s="289">
        <v>3097159.5</v>
      </c>
      <c r="DJ100" s="289">
        <v>0</v>
      </c>
      <c r="DK100" s="289">
        <v>0</v>
      </c>
      <c r="DL100" s="289">
        <v>588077.97</v>
      </c>
      <c r="DM100" s="289">
        <v>344007.35</v>
      </c>
      <c r="DN100" s="289">
        <v>0</v>
      </c>
      <c r="DO100" s="289">
        <v>0</v>
      </c>
      <c r="DP100" s="289">
        <v>183737.57</v>
      </c>
      <c r="DQ100" s="289">
        <v>1575</v>
      </c>
      <c r="DR100" s="289">
        <v>0</v>
      </c>
      <c r="DS100" s="289">
        <v>0</v>
      </c>
      <c r="DT100" s="289">
        <v>38441.64</v>
      </c>
      <c r="DU100" s="289">
        <v>0</v>
      </c>
      <c r="DV100" s="289">
        <v>131799.34</v>
      </c>
      <c r="DW100" s="289">
        <v>0</v>
      </c>
      <c r="DX100" s="289">
        <v>193938.42</v>
      </c>
      <c r="DY100" s="289">
        <v>171904.12</v>
      </c>
      <c r="DZ100" s="289">
        <v>264434.99</v>
      </c>
      <c r="EA100" s="289">
        <v>0</v>
      </c>
      <c r="EB100" s="289">
        <v>286469.28999999998</v>
      </c>
      <c r="EC100" s="289">
        <v>0</v>
      </c>
      <c r="ED100" s="289">
        <v>94996.98</v>
      </c>
      <c r="EE100" s="289">
        <v>86996.83</v>
      </c>
      <c r="EF100" s="289">
        <v>1164646.72</v>
      </c>
      <c r="EG100" s="289">
        <v>946127.12</v>
      </c>
      <c r="EH100" s="289">
        <v>0</v>
      </c>
      <c r="EI100" s="289">
        <v>0</v>
      </c>
      <c r="EJ100" s="289">
        <v>0</v>
      </c>
      <c r="EK100" s="289">
        <v>226519.75</v>
      </c>
      <c r="EL100" s="289">
        <v>0</v>
      </c>
      <c r="EM100" s="289">
        <v>7828441.4500000002</v>
      </c>
      <c r="EN100" s="289">
        <v>0</v>
      </c>
      <c r="EO100" s="289">
        <v>0</v>
      </c>
      <c r="EP100" s="289">
        <v>0</v>
      </c>
      <c r="EQ100" s="289">
        <v>0</v>
      </c>
      <c r="ER100" s="289">
        <v>0</v>
      </c>
      <c r="ES100" s="289">
        <v>0</v>
      </c>
      <c r="ET100" s="289">
        <v>0</v>
      </c>
      <c r="EU100" s="289">
        <v>30341.53</v>
      </c>
      <c r="EV100" s="289">
        <v>37303.83</v>
      </c>
      <c r="EW100" s="289">
        <v>710655.5</v>
      </c>
      <c r="EX100" s="289">
        <v>703693.2</v>
      </c>
      <c r="EY100" s="289">
        <v>0</v>
      </c>
      <c r="EZ100" s="289">
        <v>649746.81000000006</v>
      </c>
      <c r="FA100" s="289">
        <v>681994.83</v>
      </c>
      <c r="FB100" s="289">
        <v>231086.59</v>
      </c>
      <c r="FC100" s="289">
        <v>98998.34</v>
      </c>
      <c r="FD100" s="289">
        <v>91941.29</v>
      </c>
      <c r="FE100" s="289">
        <v>7898.94</v>
      </c>
      <c r="FF100" s="289">
        <v>0</v>
      </c>
      <c r="FG100" s="289">
        <v>0</v>
      </c>
      <c r="FH100" s="289">
        <v>38617.370000000003</v>
      </c>
      <c r="FI100" s="289">
        <v>36468.53</v>
      </c>
      <c r="FJ100" s="289">
        <v>2148.84</v>
      </c>
      <c r="FK100" s="289">
        <v>0</v>
      </c>
    </row>
    <row r="101" spans="1:167" x14ac:dyDescent="0.15">
      <c r="A101" s="287">
        <v>1582</v>
      </c>
      <c r="B101" s="287" t="s">
        <v>551</v>
      </c>
      <c r="C101" s="289">
        <v>0</v>
      </c>
      <c r="D101" s="289">
        <v>3945691</v>
      </c>
      <c r="E101" s="289">
        <v>0</v>
      </c>
      <c r="F101" s="289">
        <v>204</v>
      </c>
      <c r="G101" s="289">
        <v>9258.07</v>
      </c>
      <c r="H101" s="289">
        <v>5223.95</v>
      </c>
      <c r="I101" s="289">
        <v>3256</v>
      </c>
      <c r="J101" s="289">
        <v>0</v>
      </c>
      <c r="K101" s="289">
        <v>247709</v>
      </c>
      <c r="L101" s="289">
        <v>0</v>
      </c>
      <c r="M101" s="289">
        <v>0</v>
      </c>
      <c r="N101" s="289">
        <v>0</v>
      </c>
      <c r="O101" s="289">
        <v>0</v>
      </c>
      <c r="P101" s="289">
        <v>0</v>
      </c>
      <c r="Q101" s="289">
        <v>0</v>
      </c>
      <c r="R101" s="289">
        <v>0</v>
      </c>
      <c r="S101" s="289">
        <v>0</v>
      </c>
      <c r="T101" s="289">
        <v>0</v>
      </c>
      <c r="U101" s="289">
        <v>53030.12</v>
      </c>
      <c r="V101" s="289">
        <v>44369</v>
      </c>
      <c r="W101" s="289">
        <v>4063.5</v>
      </c>
      <c r="X101" s="289">
        <v>0</v>
      </c>
      <c r="Y101" s="289">
        <v>107423.53</v>
      </c>
      <c r="Z101" s="289">
        <v>7192.18</v>
      </c>
      <c r="AA101" s="289">
        <v>261773.37</v>
      </c>
      <c r="AB101" s="289">
        <v>0</v>
      </c>
      <c r="AC101" s="289">
        <v>0</v>
      </c>
      <c r="AD101" s="289">
        <v>18000</v>
      </c>
      <c r="AE101" s="289">
        <v>77260</v>
      </c>
      <c r="AF101" s="289">
        <v>0</v>
      </c>
      <c r="AG101" s="289">
        <v>0</v>
      </c>
      <c r="AH101" s="289">
        <v>8060.68</v>
      </c>
      <c r="AI101" s="289">
        <v>5275.43</v>
      </c>
      <c r="AJ101" s="289">
        <v>0</v>
      </c>
      <c r="AK101" s="289">
        <v>0</v>
      </c>
      <c r="AL101" s="289">
        <v>0</v>
      </c>
      <c r="AM101" s="289">
        <v>0</v>
      </c>
      <c r="AN101" s="289">
        <v>29992.17</v>
      </c>
      <c r="AO101" s="289">
        <v>0</v>
      </c>
      <c r="AP101" s="289">
        <v>0</v>
      </c>
      <c r="AQ101" s="289">
        <v>717142.2</v>
      </c>
      <c r="AR101" s="289">
        <v>1017777.07</v>
      </c>
      <c r="AS101" s="289">
        <v>61785.67</v>
      </c>
      <c r="AT101" s="289">
        <v>213364.5</v>
      </c>
      <c r="AU101" s="289">
        <v>117509.32</v>
      </c>
      <c r="AV101" s="289">
        <v>0</v>
      </c>
      <c r="AW101" s="289">
        <v>77736.44</v>
      </c>
      <c r="AX101" s="289">
        <v>80108.78</v>
      </c>
      <c r="AY101" s="289">
        <v>204872.9</v>
      </c>
      <c r="AZ101" s="289">
        <v>265626.68</v>
      </c>
      <c r="BA101" s="289">
        <v>1015468.62</v>
      </c>
      <c r="BB101" s="289">
        <v>284757.89</v>
      </c>
      <c r="BC101" s="289">
        <v>60185.31</v>
      </c>
      <c r="BD101" s="289">
        <v>731.6</v>
      </c>
      <c r="BE101" s="289">
        <v>45605.1</v>
      </c>
      <c r="BF101" s="289">
        <v>483646.2</v>
      </c>
      <c r="BG101" s="289">
        <v>355751.6</v>
      </c>
      <c r="BH101" s="289">
        <v>0</v>
      </c>
      <c r="BI101" s="289">
        <v>0</v>
      </c>
      <c r="BJ101" s="289">
        <v>0</v>
      </c>
      <c r="BK101" s="289">
        <v>0</v>
      </c>
      <c r="BL101" s="289">
        <v>0</v>
      </c>
      <c r="BM101" s="289">
        <v>0</v>
      </c>
      <c r="BN101" s="289">
        <v>0</v>
      </c>
      <c r="BO101" s="289">
        <v>0</v>
      </c>
      <c r="BP101" s="289">
        <v>0</v>
      </c>
      <c r="BQ101" s="289">
        <v>2219772.67</v>
      </c>
      <c r="BR101" s="289">
        <v>2045484.79</v>
      </c>
      <c r="BS101" s="289">
        <v>2219772.67</v>
      </c>
      <c r="BT101" s="289">
        <v>2045484.79</v>
      </c>
      <c r="BU101" s="289">
        <v>0</v>
      </c>
      <c r="BV101" s="289">
        <v>0</v>
      </c>
      <c r="BW101" s="289">
        <v>406362.69</v>
      </c>
      <c r="BX101" s="289">
        <v>0</v>
      </c>
      <c r="BY101" s="289">
        <v>0</v>
      </c>
      <c r="BZ101" s="289">
        <v>0</v>
      </c>
      <c r="CA101" s="289">
        <v>0</v>
      </c>
      <c r="CB101" s="289">
        <v>0</v>
      </c>
      <c r="CC101" s="289">
        <v>0</v>
      </c>
      <c r="CD101" s="289">
        <v>0</v>
      </c>
      <c r="CE101" s="289">
        <v>0</v>
      </c>
      <c r="CF101" s="289">
        <v>0</v>
      </c>
      <c r="CG101" s="289">
        <v>0</v>
      </c>
      <c r="CH101" s="289">
        <v>11585.68</v>
      </c>
      <c r="CI101" s="289">
        <v>0</v>
      </c>
      <c r="CJ101" s="289">
        <v>0</v>
      </c>
      <c r="CK101" s="289">
        <v>0</v>
      </c>
      <c r="CL101" s="289">
        <v>0</v>
      </c>
      <c r="CM101" s="289">
        <v>140778</v>
      </c>
      <c r="CN101" s="289">
        <v>0</v>
      </c>
      <c r="CO101" s="289">
        <v>0</v>
      </c>
      <c r="CP101" s="289">
        <v>0</v>
      </c>
      <c r="CQ101" s="289">
        <v>0</v>
      </c>
      <c r="CR101" s="289">
        <v>0</v>
      </c>
      <c r="CS101" s="289">
        <v>0</v>
      </c>
      <c r="CT101" s="289">
        <v>78970.259999999995</v>
      </c>
      <c r="CU101" s="289">
        <v>0</v>
      </c>
      <c r="CV101" s="289">
        <v>0</v>
      </c>
      <c r="CW101" s="289">
        <v>0</v>
      </c>
      <c r="CX101" s="289">
        <v>16817.419999999998</v>
      </c>
      <c r="CY101" s="289">
        <v>0</v>
      </c>
      <c r="CZ101" s="289">
        <v>0</v>
      </c>
      <c r="DA101" s="289">
        <v>0</v>
      </c>
      <c r="DB101" s="289">
        <v>0</v>
      </c>
      <c r="DC101" s="289">
        <v>0</v>
      </c>
      <c r="DD101" s="289">
        <v>0</v>
      </c>
      <c r="DE101" s="289">
        <v>0</v>
      </c>
      <c r="DF101" s="289">
        <v>0</v>
      </c>
      <c r="DG101" s="289">
        <v>0</v>
      </c>
      <c r="DH101" s="289">
        <v>0</v>
      </c>
      <c r="DI101" s="289">
        <v>410992.16</v>
      </c>
      <c r="DJ101" s="289">
        <v>0</v>
      </c>
      <c r="DK101" s="289">
        <v>0</v>
      </c>
      <c r="DL101" s="289">
        <v>78406.94</v>
      </c>
      <c r="DM101" s="289">
        <v>77025.62</v>
      </c>
      <c r="DN101" s="289">
        <v>0</v>
      </c>
      <c r="DO101" s="289">
        <v>0</v>
      </c>
      <c r="DP101" s="289">
        <v>23928.66</v>
      </c>
      <c r="DQ101" s="289">
        <v>0</v>
      </c>
      <c r="DR101" s="289">
        <v>0</v>
      </c>
      <c r="DS101" s="289">
        <v>0</v>
      </c>
      <c r="DT101" s="289">
        <v>15929.17</v>
      </c>
      <c r="DU101" s="289">
        <v>0</v>
      </c>
      <c r="DV101" s="289">
        <v>48231.5</v>
      </c>
      <c r="DW101" s="289">
        <v>0</v>
      </c>
      <c r="DX101" s="289">
        <v>14949.78</v>
      </c>
      <c r="DY101" s="289">
        <v>20710.97</v>
      </c>
      <c r="DZ101" s="289">
        <v>8923.52</v>
      </c>
      <c r="EA101" s="289">
        <v>2714.28</v>
      </c>
      <c r="EB101" s="289">
        <v>448.05</v>
      </c>
      <c r="EC101" s="289">
        <v>0</v>
      </c>
      <c r="ED101" s="289">
        <v>17315.7</v>
      </c>
      <c r="EE101" s="289">
        <v>0</v>
      </c>
      <c r="EF101" s="289">
        <v>10369868.210000001</v>
      </c>
      <c r="EG101" s="289">
        <v>422183.91</v>
      </c>
      <c r="EH101" s="289">
        <v>9965000</v>
      </c>
      <c r="EI101" s="289">
        <v>0</v>
      </c>
      <c r="EJ101" s="289">
        <v>0</v>
      </c>
      <c r="EK101" s="289">
        <v>0</v>
      </c>
      <c r="EL101" s="289">
        <v>0</v>
      </c>
      <c r="EM101" s="289">
        <v>17965000</v>
      </c>
      <c r="EN101" s="289">
        <v>0</v>
      </c>
      <c r="EO101" s="289">
        <v>14415508.35</v>
      </c>
      <c r="EP101" s="289">
        <v>18151814.109999999</v>
      </c>
      <c r="EQ101" s="289">
        <v>0</v>
      </c>
      <c r="ER101" s="289">
        <v>3736305.76</v>
      </c>
      <c r="ES101" s="289">
        <v>0</v>
      </c>
      <c r="ET101" s="289">
        <v>0</v>
      </c>
      <c r="EU101" s="289">
        <v>0</v>
      </c>
      <c r="EV101" s="289">
        <v>0</v>
      </c>
      <c r="EW101" s="289">
        <v>309097.74</v>
      </c>
      <c r="EX101" s="289">
        <v>309097.74</v>
      </c>
      <c r="EY101" s="289">
        <v>0</v>
      </c>
      <c r="EZ101" s="289">
        <v>-3665.43</v>
      </c>
      <c r="FA101" s="289">
        <v>4602.05</v>
      </c>
      <c r="FB101" s="289">
        <v>244059.98</v>
      </c>
      <c r="FC101" s="289">
        <v>0</v>
      </c>
      <c r="FD101" s="289">
        <v>235792.5</v>
      </c>
      <c r="FE101" s="289">
        <v>0</v>
      </c>
      <c r="FF101" s="289">
        <v>0</v>
      </c>
      <c r="FG101" s="289">
        <v>0</v>
      </c>
      <c r="FH101" s="289">
        <v>0</v>
      </c>
      <c r="FI101" s="289">
        <v>0</v>
      </c>
      <c r="FJ101" s="289">
        <v>0</v>
      </c>
      <c r="FK101" s="289">
        <v>0</v>
      </c>
    </row>
    <row r="102" spans="1:167" x14ac:dyDescent="0.15">
      <c r="A102" s="287">
        <v>1600</v>
      </c>
      <c r="B102" s="287" t="s">
        <v>552</v>
      </c>
      <c r="C102" s="289">
        <v>0</v>
      </c>
      <c r="D102" s="289">
        <v>2226218</v>
      </c>
      <c r="E102" s="289">
        <v>2699.92</v>
      </c>
      <c r="F102" s="289">
        <v>1330</v>
      </c>
      <c r="G102" s="289">
        <v>42689.13</v>
      </c>
      <c r="H102" s="289">
        <v>3165.81</v>
      </c>
      <c r="I102" s="289">
        <v>5258.57</v>
      </c>
      <c r="J102" s="289">
        <v>4018.44</v>
      </c>
      <c r="K102" s="289">
        <v>434618.57</v>
      </c>
      <c r="L102" s="289">
        <v>0</v>
      </c>
      <c r="M102" s="289">
        <v>0</v>
      </c>
      <c r="N102" s="289">
        <v>0</v>
      </c>
      <c r="O102" s="289">
        <v>0</v>
      </c>
      <c r="P102" s="289">
        <v>41070.22</v>
      </c>
      <c r="Q102" s="289">
        <v>0</v>
      </c>
      <c r="R102" s="289">
        <v>34270.25</v>
      </c>
      <c r="S102" s="289">
        <v>4665.76</v>
      </c>
      <c r="T102" s="289">
        <v>0</v>
      </c>
      <c r="U102" s="289">
        <v>45830.34</v>
      </c>
      <c r="V102" s="289">
        <v>4175364</v>
      </c>
      <c r="W102" s="289">
        <v>12326</v>
      </c>
      <c r="X102" s="289">
        <v>0</v>
      </c>
      <c r="Y102" s="289">
        <v>154421.32</v>
      </c>
      <c r="Z102" s="289">
        <v>4529.3599999999997</v>
      </c>
      <c r="AA102" s="289">
        <v>341793</v>
      </c>
      <c r="AB102" s="289">
        <v>0</v>
      </c>
      <c r="AC102" s="289">
        <v>0</v>
      </c>
      <c r="AD102" s="289">
        <v>0</v>
      </c>
      <c r="AE102" s="289">
        <v>114010.28</v>
      </c>
      <c r="AF102" s="289">
        <v>0</v>
      </c>
      <c r="AG102" s="289">
        <v>0</v>
      </c>
      <c r="AH102" s="289">
        <v>0</v>
      </c>
      <c r="AI102" s="289">
        <v>0</v>
      </c>
      <c r="AJ102" s="289">
        <v>0</v>
      </c>
      <c r="AK102" s="289">
        <v>302934.03999999998</v>
      </c>
      <c r="AL102" s="289">
        <v>47684.55</v>
      </c>
      <c r="AM102" s="289">
        <v>0</v>
      </c>
      <c r="AN102" s="289">
        <v>13537.73</v>
      </c>
      <c r="AO102" s="289">
        <v>0</v>
      </c>
      <c r="AP102" s="289">
        <v>10177.59</v>
      </c>
      <c r="AQ102" s="289">
        <v>1825501.49</v>
      </c>
      <c r="AR102" s="289">
        <v>1116057.49</v>
      </c>
      <c r="AS102" s="289">
        <v>261407.54</v>
      </c>
      <c r="AT102" s="289">
        <v>137143.39000000001</v>
      </c>
      <c r="AU102" s="289">
        <v>187698.91</v>
      </c>
      <c r="AV102" s="289">
        <v>61893.75</v>
      </c>
      <c r="AW102" s="289">
        <v>171405.57</v>
      </c>
      <c r="AX102" s="289">
        <v>155836.72</v>
      </c>
      <c r="AY102" s="289">
        <v>267825.71000000002</v>
      </c>
      <c r="AZ102" s="289">
        <v>451993.47</v>
      </c>
      <c r="BA102" s="289">
        <v>1395800.65</v>
      </c>
      <c r="BB102" s="289">
        <v>378293.34</v>
      </c>
      <c r="BC102" s="289">
        <v>84296.93</v>
      </c>
      <c r="BD102" s="289">
        <v>129782.7</v>
      </c>
      <c r="BE102" s="289">
        <v>18524.13</v>
      </c>
      <c r="BF102" s="289">
        <v>492896.82</v>
      </c>
      <c r="BG102" s="289">
        <v>344399.71</v>
      </c>
      <c r="BH102" s="289">
        <v>4249.96</v>
      </c>
      <c r="BI102" s="289">
        <v>0</v>
      </c>
      <c r="BJ102" s="289">
        <v>0</v>
      </c>
      <c r="BK102" s="289">
        <v>0</v>
      </c>
      <c r="BL102" s="289">
        <v>0</v>
      </c>
      <c r="BM102" s="289">
        <v>0</v>
      </c>
      <c r="BN102" s="289">
        <v>0</v>
      </c>
      <c r="BO102" s="289">
        <v>0</v>
      </c>
      <c r="BP102" s="289">
        <v>0</v>
      </c>
      <c r="BQ102" s="289">
        <v>1292430</v>
      </c>
      <c r="BR102" s="289">
        <v>1830034.6</v>
      </c>
      <c r="BS102" s="289">
        <v>1292430</v>
      </c>
      <c r="BT102" s="289">
        <v>1830034.6</v>
      </c>
      <c r="BU102" s="289">
        <v>0</v>
      </c>
      <c r="BV102" s="289">
        <v>0</v>
      </c>
      <c r="BW102" s="289">
        <v>484954.62</v>
      </c>
      <c r="BX102" s="289">
        <v>0</v>
      </c>
      <c r="BY102" s="289">
        <v>0</v>
      </c>
      <c r="BZ102" s="289">
        <v>0</v>
      </c>
      <c r="CA102" s="289">
        <v>0</v>
      </c>
      <c r="CB102" s="289">
        <v>7388.06</v>
      </c>
      <c r="CC102" s="289">
        <v>0</v>
      </c>
      <c r="CD102" s="289">
        <v>0</v>
      </c>
      <c r="CE102" s="289">
        <v>0</v>
      </c>
      <c r="CF102" s="289">
        <v>0</v>
      </c>
      <c r="CG102" s="289">
        <v>0</v>
      </c>
      <c r="CH102" s="289">
        <v>10313</v>
      </c>
      <c r="CI102" s="289">
        <v>0</v>
      </c>
      <c r="CJ102" s="289">
        <v>0</v>
      </c>
      <c r="CK102" s="289">
        <v>24502.26</v>
      </c>
      <c r="CL102" s="289">
        <v>0</v>
      </c>
      <c r="CM102" s="289">
        <v>125921</v>
      </c>
      <c r="CN102" s="289">
        <v>3784</v>
      </c>
      <c r="CO102" s="289">
        <v>0</v>
      </c>
      <c r="CP102" s="289">
        <v>0</v>
      </c>
      <c r="CQ102" s="289">
        <v>0</v>
      </c>
      <c r="CR102" s="289">
        <v>172.71</v>
      </c>
      <c r="CS102" s="289">
        <v>0</v>
      </c>
      <c r="CT102" s="289">
        <v>70936.31</v>
      </c>
      <c r="CU102" s="289">
        <v>0</v>
      </c>
      <c r="CV102" s="289">
        <v>0</v>
      </c>
      <c r="CW102" s="289">
        <v>0</v>
      </c>
      <c r="CX102" s="289">
        <v>0</v>
      </c>
      <c r="CY102" s="289">
        <v>0</v>
      </c>
      <c r="CZ102" s="289">
        <v>0</v>
      </c>
      <c r="DA102" s="289">
        <v>0</v>
      </c>
      <c r="DB102" s="289">
        <v>993.83</v>
      </c>
      <c r="DC102" s="289">
        <v>0</v>
      </c>
      <c r="DD102" s="289">
        <v>0</v>
      </c>
      <c r="DE102" s="289">
        <v>0</v>
      </c>
      <c r="DF102" s="289">
        <v>0</v>
      </c>
      <c r="DG102" s="289">
        <v>0</v>
      </c>
      <c r="DH102" s="289">
        <v>0</v>
      </c>
      <c r="DI102" s="289">
        <v>510873.34</v>
      </c>
      <c r="DJ102" s="289">
        <v>0</v>
      </c>
      <c r="DK102" s="289">
        <v>0</v>
      </c>
      <c r="DL102" s="289">
        <v>147837.34</v>
      </c>
      <c r="DM102" s="289">
        <v>46597.48</v>
      </c>
      <c r="DN102" s="289">
        <v>0</v>
      </c>
      <c r="DO102" s="289">
        <v>0</v>
      </c>
      <c r="DP102" s="289">
        <v>15061.63</v>
      </c>
      <c r="DQ102" s="289">
        <v>0</v>
      </c>
      <c r="DR102" s="289">
        <v>0</v>
      </c>
      <c r="DS102" s="289">
        <v>0</v>
      </c>
      <c r="DT102" s="289">
        <v>0</v>
      </c>
      <c r="DU102" s="289">
        <v>0</v>
      </c>
      <c r="DV102" s="289">
        <v>8596</v>
      </c>
      <c r="DW102" s="289">
        <v>0</v>
      </c>
      <c r="DX102" s="289">
        <v>213.34</v>
      </c>
      <c r="DY102" s="289">
        <v>213.34</v>
      </c>
      <c r="DZ102" s="289">
        <v>0</v>
      </c>
      <c r="EA102" s="289">
        <v>0</v>
      </c>
      <c r="EB102" s="289">
        <v>0</v>
      </c>
      <c r="EC102" s="289">
        <v>0</v>
      </c>
      <c r="ED102" s="289">
        <v>50456.14</v>
      </c>
      <c r="EE102" s="289">
        <v>38720.910000000003</v>
      </c>
      <c r="EF102" s="289">
        <v>835820.73</v>
      </c>
      <c r="EG102" s="289">
        <v>847555.96</v>
      </c>
      <c r="EH102" s="289">
        <v>0</v>
      </c>
      <c r="EI102" s="289">
        <v>0</v>
      </c>
      <c r="EJ102" s="289">
        <v>0</v>
      </c>
      <c r="EK102" s="289">
        <v>0</v>
      </c>
      <c r="EL102" s="289">
        <v>0</v>
      </c>
      <c r="EM102" s="289">
        <v>2490973.06</v>
      </c>
      <c r="EN102" s="289">
        <v>0</v>
      </c>
      <c r="EO102" s="289">
        <v>535198.65</v>
      </c>
      <c r="EP102" s="289">
        <v>1943032.1</v>
      </c>
      <c r="EQ102" s="289">
        <v>0</v>
      </c>
      <c r="ER102" s="289">
        <v>1407833.45</v>
      </c>
      <c r="ES102" s="289">
        <v>0</v>
      </c>
      <c r="ET102" s="289">
        <v>0</v>
      </c>
      <c r="EU102" s="289">
        <v>8493.2999999999993</v>
      </c>
      <c r="EV102" s="289">
        <v>0</v>
      </c>
      <c r="EW102" s="289">
        <v>298952.44</v>
      </c>
      <c r="EX102" s="289">
        <v>307445.74</v>
      </c>
      <c r="EY102" s="289">
        <v>0</v>
      </c>
      <c r="EZ102" s="289">
        <v>0</v>
      </c>
      <c r="FA102" s="289">
        <v>0</v>
      </c>
      <c r="FB102" s="289">
        <v>0</v>
      </c>
      <c r="FC102" s="289">
        <v>0</v>
      </c>
      <c r="FD102" s="289">
        <v>0</v>
      </c>
      <c r="FE102" s="289">
        <v>0</v>
      </c>
      <c r="FF102" s="289">
        <v>0</v>
      </c>
      <c r="FG102" s="289">
        <v>0</v>
      </c>
      <c r="FH102" s="289">
        <v>0</v>
      </c>
      <c r="FI102" s="289">
        <v>0</v>
      </c>
      <c r="FJ102" s="289">
        <v>0</v>
      </c>
      <c r="FK102" s="289">
        <v>0</v>
      </c>
    </row>
    <row r="103" spans="1:167" x14ac:dyDescent="0.15">
      <c r="A103" s="287">
        <v>1631</v>
      </c>
      <c r="B103" s="287" t="s">
        <v>553</v>
      </c>
      <c r="C103" s="289">
        <v>0</v>
      </c>
      <c r="D103" s="289">
        <v>5238258</v>
      </c>
      <c r="E103" s="289">
        <v>5421.78</v>
      </c>
      <c r="F103" s="289">
        <v>245</v>
      </c>
      <c r="G103" s="289">
        <v>10522.55</v>
      </c>
      <c r="H103" s="289">
        <v>5879.07</v>
      </c>
      <c r="I103" s="289">
        <v>107514.77</v>
      </c>
      <c r="J103" s="289">
        <v>6284.12</v>
      </c>
      <c r="K103" s="289">
        <v>514401</v>
      </c>
      <c r="L103" s="289">
        <v>0</v>
      </c>
      <c r="M103" s="289">
        <v>1570</v>
      </c>
      <c r="N103" s="289">
        <v>0</v>
      </c>
      <c r="O103" s="289">
        <v>0</v>
      </c>
      <c r="P103" s="289">
        <v>0</v>
      </c>
      <c r="Q103" s="289">
        <v>0</v>
      </c>
      <c r="R103" s="289">
        <v>0</v>
      </c>
      <c r="S103" s="289">
        <v>0</v>
      </c>
      <c r="T103" s="289">
        <v>0</v>
      </c>
      <c r="U103" s="289">
        <v>28846.43</v>
      </c>
      <c r="V103" s="289">
        <v>347950</v>
      </c>
      <c r="W103" s="289">
        <v>13019.59</v>
      </c>
      <c r="X103" s="289">
        <v>0</v>
      </c>
      <c r="Y103" s="289">
        <v>0</v>
      </c>
      <c r="Z103" s="289">
        <v>8757.81</v>
      </c>
      <c r="AA103" s="289">
        <v>280802</v>
      </c>
      <c r="AB103" s="289">
        <v>0</v>
      </c>
      <c r="AC103" s="289">
        <v>0</v>
      </c>
      <c r="AD103" s="289">
        <v>8411</v>
      </c>
      <c r="AE103" s="289">
        <v>49862</v>
      </c>
      <c r="AF103" s="289">
        <v>0</v>
      </c>
      <c r="AG103" s="289">
        <v>0</v>
      </c>
      <c r="AH103" s="289">
        <v>2964.74</v>
      </c>
      <c r="AI103" s="289">
        <v>53034.26</v>
      </c>
      <c r="AJ103" s="289">
        <v>0</v>
      </c>
      <c r="AK103" s="289">
        <v>0</v>
      </c>
      <c r="AL103" s="289">
        <v>0</v>
      </c>
      <c r="AM103" s="289">
        <v>0</v>
      </c>
      <c r="AN103" s="289">
        <v>4942.92</v>
      </c>
      <c r="AO103" s="289">
        <v>0</v>
      </c>
      <c r="AP103" s="289">
        <v>1269.96</v>
      </c>
      <c r="AQ103" s="289">
        <v>986222.85</v>
      </c>
      <c r="AR103" s="289">
        <v>1128713.6200000001</v>
      </c>
      <c r="AS103" s="289">
        <v>204018.45</v>
      </c>
      <c r="AT103" s="289">
        <v>147468.79</v>
      </c>
      <c r="AU103" s="289">
        <v>221320.28</v>
      </c>
      <c r="AV103" s="289">
        <v>52659.28</v>
      </c>
      <c r="AW103" s="289">
        <v>112148.07</v>
      </c>
      <c r="AX103" s="289">
        <v>190771.46</v>
      </c>
      <c r="AY103" s="289">
        <v>332504.55</v>
      </c>
      <c r="AZ103" s="289">
        <v>357066.93</v>
      </c>
      <c r="BA103" s="289">
        <v>1080445.3600000001</v>
      </c>
      <c r="BB103" s="289">
        <v>268678.75</v>
      </c>
      <c r="BC103" s="289">
        <v>63442</v>
      </c>
      <c r="BD103" s="289">
        <v>865.52</v>
      </c>
      <c r="BE103" s="289">
        <v>39058</v>
      </c>
      <c r="BF103" s="289">
        <v>569645.57999999996</v>
      </c>
      <c r="BG103" s="289">
        <v>713117.88</v>
      </c>
      <c r="BH103" s="289">
        <v>8895.5400000000009</v>
      </c>
      <c r="BI103" s="289">
        <v>62222.6</v>
      </c>
      <c r="BJ103" s="289">
        <v>25141.52</v>
      </c>
      <c r="BK103" s="289">
        <v>0</v>
      </c>
      <c r="BL103" s="289">
        <v>0</v>
      </c>
      <c r="BM103" s="289">
        <v>0</v>
      </c>
      <c r="BN103" s="289">
        <v>0</v>
      </c>
      <c r="BO103" s="289">
        <v>305622.09000000003</v>
      </c>
      <c r="BP103" s="289">
        <v>518536.18</v>
      </c>
      <c r="BQ103" s="289">
        <v>1236705.8</v>
      </c>
      <c r="BR103" s="289">
        <v>1273786.8799999999</v>
      </c>
      <c r="BS103" s="289">
        <v>1604550.49</v>
      </c>
      <c r="BT103" s="289">
        <v>1817464.58</v>
      </c>
      <c r="BU103" s="289">
        <v>0</v>
      </c>
      <c r="BV103" s="289">
        <v>0</v>
      </c>
      <c r="BW103" s="289">
        <v>375695.58</v>
      </c>
      <c r="BX103" s="289">
        <v>0</v>
      </c>
      <c r="BY103" s="289">
        <v>0</v>
      </c>
      <c r="BZ103" s="289">
        <v>0</v>
      </c>
      <c r="CA103" s="289">
        <v>0</v>
      </c>
      <c r="CB103" s="289">
        <v>0</v>
      </c>
      <c r="CC103" s="289">
        <v>0</v>
      </c>
      <c r="CD103" s="289">
        <v>0</v>
      </c>
      <c r="CE103" s="289">
        <v>0</v>
      </c>
      <c r="CF103" s="289">
        <v>0</v>
      </c>
      <c r="CG103" s="289">
        <v>0</v>
      </c>
      <c r="CH103" s="289">
        <v>0</v>
      </c>
      <c r="CI103" s="289">
        <v>0</v>
      </c>
      <c r="CJ103" s="289">
        <v>0</v>
      </c>
      <c r="CK103" s="289">
        <v>0</v>
      </c>
      <c r="CL103" s="289">
        <v>0</v>
      </c>
      <c r="CM103" s="289">
        <v>131745</v>
      </c>
      <c r="CN103" s="289">
        <v>0</v>
      </c>
      <c r="CO103" s="289">
        <v>0</v>
      </c>
      <c r="CP103" s="289">
        <v>0</v>
      </c>
      <c r="CQ103" s="289">
        <v>0</v>
      </c>
      <c r="CR103" s="289">
        <v>0</v>
      </c>
      <c r="CS103" s="289">
        <v>0</v>
      </c>
      <c r="CT103" s="289">
        <v>129956.77</v>
      </c>
      <c r="CU103" s="289">
        <v>0</v>
      </c>
      <c r="CV103" s="289">
        <v>0</v>
      </c>
      <c r="CW103" s="289">
        <v>0</v>
      </c>
      <c r="CX103" s="289">
        <v>41934.870000000003</v>
      </c>
      <c r="CY103" s="289">
        <v>0</v>
      </c>
      <c r="CZ103" s="289">
        <v>0</v>
      </c>
      <c r="DA103" s="289">
        <v>0</v>
      </c>
      <c r="DB103" s="289">
        <v>0</v>
      </c>
      <c r="DC103" s="289">
        <v>0</v>
      </c>
      <c r="DD103" s="289">
        <v>0</v>
      </c>
      <c r="DE103" s="289">
        <v>0</v>
      </c>
      <c r="DF103" s="289">
        <v>0</v>
      </c>
      <c r="DG103" s="289">
        <v>0</v>
      </c>
      <c r="DH103" s="289">
        <v>0</v>
      </c>
      <c r="DI103" s="289">
        <v>455242.33</v>
      </c>
      <c r="DJ103" s="289">
        <v>0</v>
      </c>
      <c r="DK103" s="289">
        <v>0</v>
      </c>
      <c r="DL103" s="289">
        <v>57102.34</v>
      </c>
      <c r="DM103" s="289">
        <v>152465.18</v>
      </c>
      <c r="DN103" s="289">
        <v>0</v>
      </c>
      <c r="DO103" s="289">
        <v>0</v>
      </c>
      <c r="DP103" s="289">
        <v>1137.5</v>
      </c>
      <c r="DQ103" s="289">
        <v>0</v>
      </c>
      <c r="DR103" s="289">
        <v>0</v>
      </c>
      <c r="DS103" s="289">
        <v>0</v>
      </c>
      <c r="DT103" s="289">
        <v>0</v>
      </c>
      <c r="DU103" s="289">
        <v>0</v>
      </c>
      <c r="DV103" s="289">
        <v>13384.87</v>
      </c>
      <c r="DW103" s="289">
        <v>0</v>
      </c>
      <c r="DX103" s="289">
        <v>15551.83</v>
      </c>
      <c r="DY103" s="289">
        <v>49569.46</v>
      </c>
      <c r="DZ103" s="289">
        <v>207238.29</v>
      </c>
      <c r="EA103" s="289">
        <v>9947.16</v>
      </c>
      <c r="EB103" s="289">
        <v>163273.5</v>
      </c>
      <c r="EC103" s="289">
        <v>0</v>
      </c>
      <c r="ED103" s="289">
        <v>0</v>
      </c>
      <c r="EE103" s="289">
        <v>0</v>
      </c>
      <c r="EF103" s="289">
        <v>387900.22</v>
      </c>
      <c r="EG103" s="289">
        <v>387900.22</v>
      </c>
      <c r="EH103" s="289">
        <v>0</v>
      </c>
      <c r="EI103" s="289">
        <v>0</v>
      </c>
      <c r="EJ103" s="289">
        <v>0</v>
      </c>
      <c r="EK103" s="289">
        <v>0</v>
      </c>
      <c r="EL103" s="289">
        <v>0</v>
      </c>
      <c r="EM103" s="289">
        <v>357711.72</v>
      </c>
      <c r="EN103" s="289">
        <v>0</v>
      </c>
      <c r="EO103" s="289">
        <v>0</v>
      </c>
      <c r="EP103" s="289">
        <v>0</v>
      </c>
      <c r="EQ103" s="289">
        <v>0</v>
      </c>
      <c r="ER103" s="289">
        <v>0</v>
      </c>
      <c r="ES103" s="289">
        <v>0</v>
      </c>
      <c r="ET103" s="289">
        <v>0</v>
      </c>
      <c r="EU103" s="289">
        <v>25525.61</v>
      </c>
      <c r="EV103" s="289">
        <v>23753.34</v>
      </c>
      <c r="EW103" s="289">
        <v>48576.56</v>
      </c>
      <c r="EX103" s="289">
        <v>50348.83</v>
      </c>
      <c r="EY103" s="289">
        <v>0</v>
      </c>
      <c r="EZ103" s="289">
        <v>147117.23000000001</v>
      </c>
      <c r="FA103" s="289">
        <v>123781.07</v>
      </c>
      <c r="FB103" s="289">
        <v>117814.28</v>
      </c>
      <c r="FC103" s="289">
        <v>28286.66</v>
      </c>
      <c r="FD103" s="289">
        <v>112863.78</v>
      </c>
      <c r="FE103" s="289">
        <v>0</v>
      </c>
      <c r="FF103" s="289">
        <v>0</v>
      </c>
      <c r="FG103" s="289">
        <v>0</v>
      </c>
      <c r="FH103" s="289">
        <v>0</v>
      </c>
      <c r="FI103" s="289">
        <v>0</v>
      </c>
      <c r="FJ103" s="289">
        <v>0</v>
      </c>
      <c r="FK103" s="289">
        <v>0</v>
      </c>
    </row>
    <row r="104" spans="1:167" x14ac:dyDescent="0.15">
      <c r="A104" s="287">
        <v>1638</v>
      </c>
      <c r="B104" s="287" t="s">
        <v>554</v>
      </c>
      <c r="C104" s="289">
        <v>0</v>
      </c>
      <c r="D104" s="289">
        <v>13958173.369999999</v>
      </c>
      <c r="E104" s="289">
        <v>0</v>
      </c>
      <c r="F104" s="289">
        <v>45279.54</v>
      </c>
      <c r="G104" s="289">
        <v>54644.9</v>
      </c>
      <c r="H104" s="289">
        <v>20972.59</v>
      </c>
      <c r="I104" s="289">
        <v>175646.59</v>
      </c>
      <c r="J104" s="289">
        <v>2593.96</v>
      </c>
      <c r="K104" s="289">
        <v>2876758</v>
      </c>
      <c r="L104" s="289">
        <v>0</v>
      </c>
      <c r="M104" s="289">
        <v>0</v>
      </c>
      <c r="N104" s="289">
        <v>0</v>
      </c>
      <c r="O104" s="289">
        <v>0</v>
      </c>
      <c r="P104" s="289">
        <v>0</v>
      </c>
      <c r="Q104" s="289">
        <v>0</v>
      </c>
      <c r="R104" s="289">
        <v>0</v>
      </c>
      <c r="S104" s="289">
        <v>0</v>
      </c>
      <c r="T104" s="289">
        <v>0</v>
      </c>
      <c r="U104" s="289">
        <v>187684.84</v>
      </c>
      <c r="V104" s="289">
        <v>15472403</v>
      </c>
      <c r="W104" s="289">
        <v>44788.67</v>
      </c>
      <c r="X104" s="289">
        <v>4208</v>
      </c>
      <c r="Y104" s="289">
        <v>0</v>
      </c>
      <c r="Z104" s="289">
        <v>11262.79</v>
      </c>
      <c r="AA104" s="289">
        <v>812342</v>
      </c>
      <c r="AB104" s="289">
        <v>0</v>
      </c>
      <c r="AC104" s="289">
        <v>0</v>
      </c>
      <c r="AD104" s="289">
        <v>91354.23</v>
      </c>
      <c r="AE104" s="289">
        <v>328079</v>
      </c>
      <c r="AF104" s="289">
        <v>0</v>
      </c>
      <c r="AG104" s="289">
        <v>0</v>
      </c>
      <c r="AH104" s="289">
        <v>57989.95</v>
      </c>
      <c r="AI104" s="289">
        <v>0</v>
      </c>
      <c r="AJ104" s="289">
        <v>0</v>
      </c>
      <c r="AK104" s="289">
        <v>0</v>
      </c>
      <c r="AL104" s="289">
        <v>0</v>
      </c>
      <c r="AM104" s="289">
        <v>150531.97</v>
      </c>
      <c r="AN104" s="289">
        <v>146781.28</v>
      </c>
      <c r="AO104" s="289">
        <v>0</v>
      </c>
      <c r="AP104" s="289">
        <v>25125.82</v>
      </c>
      <c r="AQ104" s="289">
        <v>6578119.5300000003</v>
      </c>
      <c r="AR104" s="289">
        <v>9496590.3300000001</v>
      </c>
      <c r="AS104" s="289">
        <v>1152502.27</v>
      </c>
      <c r="AT104" s="289">
        <v>912570.59</v>
      </c>
      <c r="AU104" s="289">
        <v>544629.42000000004</v>
      </c>
      <c r="AV104" s="289">
        <v>454929.8</v>
      </c>
      <c r="AW104" s="289">
        <v>1104368.69</v>
      </c>
      <c r="AX104" s="289">
        <v>920733.02</v>
      </c>
      <c r="AY104" s="289">
        <v>531159.26</v>
      </c>
      <c r="AZ104" s="289">
        <v>2133513.0499999998</v>
      </c>
      <c r="BA104" s="289">
        <v>5040620.41</v>
      </c>
      <c r="BB104" s="289">
        <v>540089.06000000006</v>
      </c>
      <c r="BC104" s="289">
        <v>269483.5</v>
      </c>
      <c r="BD104" s="289">
        <v>19613.68</v>
      </c>
      <c r="BE104" s="289">
        <v>297952.58</v>
      </c>
      <c r="BF104" s="289">
        <v>3067752.65</v>
      </c>
      <c r="BG104" s="289">
        <v>1063744.04</v>
      </c>
      <c r="BH104" s="289">
        <v>5121.29</v>
      </c>
      <c r="BI104" s="289">
        <v>19429.88</v>
      </c>
      <c r="BJ104" s="289">
        <v>110408.62</v>
      </c>
      <c r="BK104" s="289">
        <v>0</v>
      </c>
      <c r="BL104" s="289">
        <v>0</v>
      </c>
      <c r="BM104" s="289">
        <v>0</v>
      </c>
      <c r="BN104" s="289">
        <v>0</v>
      </c>
      <c r="BO104" s="289">
        <v>0</v>
      </c>
      <c r="BP104" s="289">
        <v>0</v>
      </c>
      <c r="BQ104" s="289">
        <v>8202122.9900000002</v>
      </c>
      <c r="BR104" s="289">
        <v>8444271.5800000001</v>
      </c>
      <c r="BS104" s="289">
        <v>8221552.8700000001</v>
      </c>
      <c r="BT104" s="289">
        <v>8554680.1999999993</v>
      </c>
      <c r="BU104" s="289">
        <v>0</v>
      </c>
      <c r="BV104" s="289">
        <v>0</v>
      </c>
      <c r="BW104" s="289">
        <v>2798134.21</v>
      </c>
      <c r="BX104" s="289">
        <v>0</v>
      </c>
      <c r="BY104" s="289">
        <v>0</v>
      </c>
      <c r="BZ104" s="289">
        <v>0</v>
      </c>
      <c r="CA104" s="289">
        <v>0</v>
      </c>
      <c r="CB104" s="289">
        <v>0</v>
      </c>
      <c r="CC104" s="289">
        <v>0</v>
      </c>
      <c r="CD104" s="289">
        <v>0</v>
      </c>
      <c r="CE104" s="289">
        <v>0</v>
      </c>
      <c r="CF104" s="289">
        <v>0</v>
      </c>
      <c r="CG104" s="289">
        <v>0</v>
      </c>
      <c r="CH104" s="289">
        <v>500</v>
      </c>
      <c r="CI104" s="289">
        <v>41857.96</v>
      </c>
      <c r="CJ104" s="289">
        <v>1603.53</v>
      </c>
      <c r="CK104" s="289">
        <v>0</v>
      </c>
      <c r="CL104" s="289">
        <v>0</v>
      </c>
      <c r="CM104" s="289">
        <v>817011</v>
      </c>
      <c r="CN104" s="289">
        <v>0</v>
      </c>
      <c r="CO104" s="289">
        <v>0</v>
      </c>
      <c r="CP104" s="289">
        <v>0</v>
      </c>
      <c r="CQ104" s="289">
        <v>0</v>
      </c>
      <c r="CR104" s="289">
        <v>0</v>
      </c>
      <c r="CS104" s="289">
        <v>0</v>
      </c>
      <c r="CT104" s="289">
        <v>544148.47</v>
      </c>
      <c r="CU104" s="289">
        <v>0</v>
      </c>
      <c r="CV104" s="289">
        <v>0</v>
      </c>
      <c r="CW104" s="289">
        <v>0</v>
      </c>
      <c r="CX104" s="289">
        <v>150055.26999999999</v>
      </c>
      <c r="CY104" s="289">
        <v>0</v>
      </c>
      <c r="CZ104" s="289">
        <v>0</v>
      </c>
      <c r="DA104" s="289">
        <v>0</v>
      </c>
      <c r="DB104" s="289">
        <v>0</v>
      </c>
      <c r="DC104" s="289">
        <v>0</v>
      </c>
      <c r="DD104" s="289">
        <v>0</v>
      </c>
      <c r="DE104" s="289">
        <v>0</v>
      </c>
      <c r="DF104" s="289">
        <v>0</v>
      </c>
      <c r="DG104" s="289">
        <v>0</v>
      </c>
      <c r="DH104" s="289">
        <v>0</v>
      </c>
      <c r="DI104" s="289">
        <v>2782209.81</v>
      </c>
      <c r="DJ104" s="289">
        <v>0</v>
      </c>
      <c r="DK104" s="289">
        <v>0</v>
      </c>
      <c r="DL104" s="289">
        <v>740820.23</v>
      </c>
      <c r="DM104" s="289">
        <v>256567.55</v>
      </c>
      <c r="DN104" s="289">
        <v>0</v>
      </c>
      <c r="DO104" s="289">
        <v>0</v>
      </c>
      <c r="DP104" s="289">
        <v>411063.74</v>
      </c>
      <c r="DQ104" s="289">
        <v>0</v>
      </c>
      <c r="DR104" s="289">
        <v>0</v>
      </c>
      <c r="DS104" s="289">
        <v>0</v>
      </c>
      <c r="DT104" s="289">
        <v>48086</v>
      </c>
      <c r="DU104" s="289">
        <v>0</v>
      </c>
      <c r="DV104" s="289">
        <v>114563.11</v>
      </c>
      <c r="DW104" s="289">
        <v>0</v>
      </c>
      <c r="DX104" s="289">
        <v>250734.65</v>
      </c>
      <c r="DY104" s="289">
        <v>309799.34000000003</v>
      </c>
      <c r="DZ104" s="289">
        <v>524559.80000000005</v>
      </c>
      <c r="EA104" s="289">
        <v>450842.75</v>
      </c>
      <c r="EB104" s="289">
        <v>14652.36</v>
      </c>
      <c r="EC104" s="289">
        <v>0</v>
      </c>
      <c r="ED104" s="289">
        <v>477033.26</v>
      </c>
      <c r="EE104" s="289">
        <v>842153.41</v>
      </c>
      <c r="EF104" s="289">
        <v>5305040.63</v>
      </c>
      <c r="EG104" s="289">
        <v>4939920.4800000004</v>
      </c>
      <c r="EH104" s="289">
        <v>0</v>
      </c>
      <c r="EI104" s="289">
        <v>0</v>
      </c>
      <c r="EJ104" s="289">
        <v>0</v>
      </c>
      <c r="EK104" s="289">
        <v>0</v>
      </c>
      <c r="EL104" s="289">
        <v>0</v>
      </c>
      <c r="EM104" s="289">
        <v>48068696.840000004</v>
      </c>
      <c r="EN104" s="289">
        <v>7446836.2699999996</v>
      </c>
      <c r="EO104" s="289">
        <v>20262068.140000001</v>
      </c>
      <c r="EP104" s="289">
        <v>23004455.809999999</v>
      </c>
      <c r="EQ104" s="289">
        <v>0</v>
      </c>
      <c r="ER104" s="289">
        <v>10189223.939999999</v>
      </c>
      <c r="ES104" s="289">
        <v>0</v>
      </c>
      <c r="ET104" s="289">
        <v>0</v>
      </c>
      <c r="EU104" s="289">
        <v>572014.64</v>
      </c>
      <c r="EV104" s="289">
        <v>501094.47</v>
      </c>
      <c r="EW104" s="289">
        <v>1329100.23</v>
      </c>
      <c r="EX104" s="289">
        <v>1400020.4</v>
      </c>
      <c r="EY104" s="289">
        <v>0</v>
      </c>
      <c r="EZ104" s="289">
        <v>105258.72</v>
      </c>
      <c r="FA104" s="289">
        <v>123547.23</v>
      </c>
      <c r="FB104" s="289">
        <v>135000</v>
      </c>
      <c r="FC104" s="289">
        <v>23218.639999999999</v>
      </c>
      <c r="FD104" s="289">
        <v>93492.85</v>
      </c>
      <c r="FE104" s="289">
        <v>0</v>
      </c>
      <c r="FF104" s="289">
        <v>0</v>
      </c>
      <c r="FG104" s="289">
        <v>0</v>
      </c>
      <c r="FH104" s="289">
        <v>680669.87</v>
      </c>
      <c r="FI104" s="289">
        <v>449371.31</v>
      </c>
      <c r="FJ104" s="289">
        <v>231298.56</v>
      </c>
      <c r="FK104" s="289">
        <v>0</v>
      </c>
    </row>
    <row r="105" spans="1:167" x14ac:dyDescent="0.15">
      <c r="A105" s="287">
        <v>1645</v>
      </c>
      <c r="B105" s="287" t="s">
        <v>555</v>
      </c>
      <c r="C105" s="289">
        <v>0</v>
      </c>
      <c r="D105" s="289">
        <v>1882816.59</v>
      </c>
      <c r="E105" s="289">
        <v>36</v>
      </c>
      <c r="F105" s="289">
        <v>13174.65</v>
      </c>
      <c r="G105" s="289">
        <v>39633.269999999997</v>
      </c>
      <c r="H105" s="289">
        <v>2413.1</v>
      </c>
      <c r="I105" s="289">
        <v>12593.18</v>
      </c>
      <c r="J105" s="289">
        <v>6000</v>
      </c>
      <c r="K105" s="289">
        <v>1064692.57</v>
      </c>
      <c r="L105" s="289">
        <v>0</v>
      </c>
      <c r="M105" s="289">
        <v>0</v>
      </c>
      <c r="N105" s="289">
        <v>0</v>
      </c>
      <c r="O105" s="289">
        <v>0</v>
      </c>
      <c r="P105" s="289">
        <v>7453.49</v>
      </c>
      <c r="Q105" s="289">
        <v>0</v>
      </c>
      <c r="R105" s="289">
        <v>0</v>
      </c>
      <c r="S105" s="289">
        <v>0</v>
      </c>
      <c r="T105" s="289">
        <v>10000</v>
      </c>
      <c r="U105" s="289">
        <v>88017.600000000006</v>
      </c>
      <c r="V105" s="289">
        <v>8155384</v>
      </c>
      <c r="W105" s="289">
        <v>10035.42</v>
      </c>
      <c r="X105" s="289">
        <v>0</v>
      </c>
      <c r="Y105" s="289">
        <v>0</v>
      </c>
      <c r="Z105" s="289">
        <v>6727.15</v>
      </c>
      <c r="AA105" s="289">
        <v>280469</v>
      </c>
      <c r="AB105" s="289">
        <v>0</v>
      </c>
      <c r="AC105" s="289">
        <v>0</v>
      </c>
      <c r="AD105" s="289">
        <v>54983.45</v>
      </c>
      <c r="AE105" s="289">
        <v>116764</v>
      </c>
      <c r="AF105" s="289">
        <v>0</v>
      </c>
      <c r="AG105" s="289">
        <v>0</v>
      </c>
      <c r="AH105" s="289">
        <v>37880.730000000003</v>
      </c>
      <c r="AI105" s="289">
        <v>0</v>
      </c>
      <c r="AJ105" s="289">
        <v>0</v>
      </c>
      <c r="AK105" s="289">
        <v>81328.759999999995</v>
      </c>
      <c r="AL105" s="289">
        <v>0</v>
      </c>
      <c r="AM105" s="289">
        <v>0</v>
      </c>
      <c r="AN105" s="289">
        <v>14577.65</v>
      </c>
      <c r="AO105" s="289">
        <v>0</v>
      </c>
      <c r="AP105" s="289">
        <v>871.81</v>
      </c>
      <c r="AQ105" s="289">
        <v>2207778.16</v>
      </c>
      <c r="AR105" s="289">
        <v>3226697.61</v>
      </c>
      <c r="AS105" s="289">
        <v>233200.76</v>
      </c>
      <c r="AT105" s="289">
        <v>397154.93</v>
      </c>
      <c r="AU105" s="289">
        <v>283284.71999999997</v>
      </c>
      <c r="AV105" s="289">
        <v>142876.32</v>
      </c>
      <c r="AW105" s="289">
        <v>249746.93</v>
      </c>
      <c r="AX105" s="289">
        <v>305844.84000000003</v>
      </c>
      <c r="AY105" s="289">
        <v>274523.09999999998</v>
      </c>
      <c r="AZ105" s="289">
        <v>621573.42000000004</v>
      </c>
      <c r="BA105" s="289">
        <v>2167802.7799999998</v>
      </c>
      <c r="BB105" s="289">
        <v>202937.74</v>
      </c>
      <c r="BC105" s="289">
        <v>103286.77</v>
      </c>
      <c r="BD105" s="289">
        <v>826</v>
      </c>
      <c r="BE105" s="289">
        <v>10799</v>
      </c>
      <c r="BF105" s="289">
        <v>931580.42</v>
      </c>
      <c r="BG105" s="289">
        <v>502429.05</v>
      </c>
      <c r="BH105" s="289">
        <v>279.98</v>
      </c>
      <c r="BI105" s="289">
        <v>0</v>
      </c>
      <c r="BJ105" s="289">
        <v>0</v>
      </c>
      <c r="BK105" s="289">
        <v>0</v>
      </c>
      <c r="BL105" s="289">
        <v>0</v>
      </c>
      <c r="BM105" s="289">
        <v>0</v>
      </c>
      <c r="BN105" s="289">
        <v>0</v>
      </c>
      <c r="BO105" s="289">
        <v>235000</v>
      </c>
      <c r="BP105" s="289">
        <v>0</v>
      </c>
      <c r="BQ105" s="289">
        <v>2079401.04</v>
      </c>
      <c r="BR105" s="289">
        <v>2337630.9300000002</v>
      </c>
      <c r="BS105" s="289">
        <v>2314401.04</v>
      </c>
      <c r="BT105" s="289">
        <v>2337630.9300000002</v>
      </c>
      <c r="BU105" s="289">
        <v>0</v>
      </c>
      <c r="BV105" s="289">
        <v>0</v>
      </c>
      <c r="BW105" s="289">
        <v>881580.42</v>
      </c>
      <c r="BX105" s="289">
        <v>0</v>
      </c>
      <c r="BY105" s="289">
        <v>0</v>
      </c>
      <c r="BZ105" s="289">
        <v>0</v>
      </c>
      <c r="CA105" s="289">
        <v>0</v>
      </c>
      <c r="CB105" s="289">
        <v>0</v>
      </c>
      <c r="CC105" s="289">
        <v>0</v>
      </c>
      <c r="CD105" s="289">
        <v>0</v>
      </c>
      <c r="CE105" s="289">
        <v>0</v>
      </c>
      <c r="CF105" s="289">
        <v>0</v>
      </c>
      <c r="CG105" s="289">
        <v>0</v>
      </c>
      <c r="CH105" s="289">
        <v>8527</v>
      </c>
      <c r="CI105" s="289">
        <v>0</v>
      </c>
      <c r="CJ105" s="289">
        <v>0</v>
      </c>
      <c r="CK105" s="289">
        <v>0</v>
      </c>
      <c r="CL105" s="289">
        <v>0</v>
      </c>
      <c r="CM105" s="289">
        <v>328415</v>
      </c>
      <c r="CN105" s="289">
        <v>0</v>
      </c>
      <c r="CO105" s="289">
        <v>0</v>
      </c>
      <c r="CP105" s="289">
        <v>0</v>
      </c>
      <c r="CQ105" s="289">
        <v>0</v>
      </c>
      <c r="CR105" s="289">
        <v>230.28</v>
      </c>
      <c r="CS105" s="289">
        <v>0</v>
      </c>
      <c r="CT105" s="289">
        <v>155303.51999999999</v>
      </c>
      <c r="CU105" s="289">
        <v>0</v>
      </c>
      <c r="CV105" s="289">
        <v>0</v>
      </c>
      <c r="CW105" s="289">
        <v>0</v>
      </c>
      <c r="CX105" s="289">
        <v>37002.449999999997</v>
      </c>
      <c r="CY105" s="289">
        <v>0</v>
      </c>
      <c r="CZ105" s="289">
        <v>0</v>
      </c>
      <c r="DA105" s="289">
        <v>0</v>
      </c>
      <c r="DB105" s="289">
        <v>0</v>
      </c>
      <c r="DC105" s="289">
        <v>318.64999999999998</v>
      </c>
      <c r="DD105" s="289">
        <v>0</v>
      </c>
      <c r="DE105" s="289">
        <v>0</v>
      </c>
      <c r="DF105" s="289">
        <v>0</v>
      </c>
      <c r="DG105" s="289">
        <v>0</v>
      </c>
      <c r="DH105" s="289">
        <v>0</v>
      </c>
      <c r="DI105" s="289">
        <v>1103681.72</v>
      </c>
      <c r="DJ105" s="289">
        <v>0</v>
      </c>
      <c r="DK105" s="289">
        <v>0</v>
      </c>
      <c r="DL105" s="289">
        <v>160002.79</v>
      </c>
      <c r="DM105" s="289">
        <v>121650.44</v>
      </c>
      <c r="DN105" s="289">
        <v>0</v>
      </c>
      <c r="DO105" s="289">
        <v>0</v>
      </c>
      <c r="DP105" s="289">
        <v>8861.3700000000008</v>
      </c>
      <c r="DQ105" s="289">
        <v>0</v>
      </c>
      <c r="DR105" s="289">
        <v>7715</v>
      </c>
      <c r="DS105" s="289">
        <v>0</v>
      </c>
      <c r="DT105" s="289">
        <v>0</v>
      </c>
      <c r="DU105" s="289">
        <v>0</v>
      </c>
      <c r="DV105" s="289">
        <v>9466</v>
      </c>
      <c r="DW105" s="289">
        <v>0</v>
      </c>
      <c r="DX105" s="289">
        <v>31019.15</v>
      </c>
      <c r="DY105" s="289">
        <v>22166.400000000001</v>
      </c>
      <c r="DZ105" s="289">
        <v>18291.88</v>
      </c>
      <c r="EA105" s="289">
        <v>23294.62</v>
      </c>
      <c r="EB105" s="289">
        <v>3850.01</v>
      </c>
      <c r="EC105" s="289">
        <v>0</v>
      </c>
      <c r="ED105" s="289">
        <v>169815.65</v>
      </c>
      <c r="EE105" s="289">
        <v>159775.85</v>
      </c>
      <c r="EF105" s="289">
        <v>1062582.7</v>
      </c>
      <c r="EG105" s="289">
        <v>1072622.5</v>
      </c>
      <c r="EH105" s="289">
        <v>0</v>
      </c>
      <c r="EI105" s="289">
        <v>0</v>
      </c>
      <c r="EJ105" s="289">
        <v>0</v>
      </c>
      <c r="EK105" s="289">
        <v>0</v>
      </c>
      <c r="EL105" s="289">
        <v>0</v>
      </c>
      <c r="EM105" s="289">
        <v>6150000</v>
      </c>
      <c r="EN105" s="289">
        <v>0</v>
      </c>
      <c r="EO105" s="289">
        <v>50005.45</v>
      </c>
      <c r="EP105" s="289">
        <v>50005.45</v>
      </c>
      <c r="EQ105" s="289">
        <v>0</v>
      </c>
      <c r="ER105" s="289">
        <v>0</v>
      </c>
      <c r="ES105" s="289">
        <v>0</v>
      </c>
      <c r="ET105" s="289">
        <v>0</v>
      </c>
      <c r="EU105" s="289">
        <v>154107.29999999999</v>
      </c>
      <c r="EV105" s="289">
        <v>157192.59</v>
      </c>
      <c r="EW105" s="289">
        <v>502081.38</v>
      </c>
      <c r="EX105" s="289">
        <v>498996.09</v>
      </c>
      <c r="EY105" s="289">
        <v>0</v>
      </c>
      <c r="EZ105" s="289">
        <v>0</v>
      </c>
      <c r="FA105" s="289">
        <v>0</v>
      </c>
      <c r="FB105" s="289">
        <v>0</v>
      </c>
      <c r="FC105" s="289">
        <v>0</v>
      </c>
      <c r="FD105" s="289">
        <v>0</v>
      </c>
      <c r="FE105" s="289">
        <v>0</v>
      </c>
      <c r="FF105" s="289">
        <v>0</v>
      </c>
      <c r="FG105" s="289">
        <v>0</v>
      </c>
      <c r="FH105" s="289">
        <v>0</v>
      </c>
      <c r="FI105" s="289">
        <v>0</v>
      </c>
      <c r="FJ105" s="289">
        <v>0</v>
      </c>
      <c r="FK105" s="289">
        <v>0</v>
      </c>
    </row>
    <row r="106" spans="1:167" x14ac:dyDescent="0.15">
      <c r="A106" s="287">
        <v>1659</v>
      </c>
      <c r="B106" s="287" t="s">
        <v>556</v>
      </c>
      <c r="C106" s="289">
        <v>0</v>
      </c>
      <c r="D106" s="289">
        <v>6875922.0599999996</v>
      </c>
      <c r="E106" s="289">
        <v>0</v>
      </c>
      <c r="F106" s="289">
        <v>0</v>
      </c>
      <c r="G106" s="289">
        <v>74606.47</v>
      </c>
      <c r="H106" s="289">
        <v>10244.19</v>
      </c>
      <c r="I106" s="289">
        <v>123323.24</v>
      </c>
      <c r="J106" s="289">
        <v>0</v>
      </c>
      <c r="K106" s="289">
        <v>325840.17</v>
      </c>
      <c r="L106" s="289">
        <v>0</v>
      </c>
      <c r="M106" s="289">
        <v>0</v>
      </c>
      <c r="N106" s="289">
        <v>0</v>
      </c>
      <c r="O106" s="289">
        <v>0</v>
      </c>
      <c r="P106" s="289">
        <v>7276</v>
      </c>
      <c r="Q106" s="289">
        <v>0</v>
      </c>
      <c r="R106" s="289">
        <v>0</v>
      </c>
      <c r="S106" s="289">
        <v>0</v>
      </c>
      <c r="T106" s="289">
        <v>0</v>
      </c>
      <c r="U106" s="289">
        <v>185636.63</v>
      </c>
      <c r="V106" s="289">
        <v>10026852</v>
      </c>
      <c r="W106" s="289">
        <v>39003.56</v>
      </c>
      <c r="X106" s="289">
        <v>0</v>
      </c>
      <c r="Y106" s="289">
        <v>0</v>
      </c>
      <c r="Z106" s="289">
        <v>9473.57</v>
      </c>
      <c r="AA106" s="289">
        <v>772215.91</v>
      </c>
      <c r="AB106" s="289">
        <v>0</v>
      </c>
      <c r="AC106" s="289">
        <v>0</v>
      </c>
      <c r="AD106" s="289">
        <v>102202.4</v>
      </c>
      <c r="AE106" s="289">
        <v>135565.37</v>
      </c>
      <c r="AF106" s="289">
        <v>0</v>
      </c>
      <c r="AG106" s="289">
        <v>0</v>
      </c>
      <c r="AH106" s="289">
        <v>13923.49</v>
      </c>
      <c r="AI106" s="289">
        <v>0</v>
      </c>
      <c r="AJ106" s="289">
        <v>0</v>
      </c>
      <c r="AK106" s="289">
        <v>117071.33</v>
      </c>
      <c r="AL106" s="289">
        <v>0</v>
      </c>
      <c r="AM106" s="289">
        <v>0</v>
      </c>
      <c r="AN106" s="289">
        <v>0</v>
      </c>
      <c r="AO106" s="289">
        <v>0</v>
      </c>
      <c r="AP106" s="289">
        <v>10422.870000000001</v>
      </c>
      <c r="AQ106" s="289">
        <v>3474154.14</v>
      </c>
      <c r="AR106" s="289">
        <v>3435024.8</v>
      </c>
      <c r="AS106" s="289">
        <v>703053.11</v>
      </c>
      <c r="AT106" s="289">
        <v>403408.27</v>
      </c>
      <c r="AU106" s="289">
        <v>466724.12</v>
      </c>
      <c r="AV106" s="289">
        <v>6893</v>
      </c>
      <c r="AW106" s="289">
        <v>453491.52</v>
      </c>
      <c r="AX106" s="289">
        <v>402369.48</v>
      </c>
      <c r="AY106" s="289">
        <v>270388.56</v>
      </c>
      <c r="AZ106" s="289">
        <v>1181657.3500000001</v>
      </c>
      <c r="BA106" s="289">
        <v>3867135.07</v>
      </c>
      <c r="BB106" s="289">
        <v>400600.44</v>
      </c>
      <c r="BC106" s="289">
        <v>195793.59</v>
      </c>
      <c r="BD106" s="289">
        <v>0</v>
      </c>
      <c r="BE106" s="289">
        <v>352326.05</v>
      </c>
      <c r="BF106" s="289">
        <v>2013563.73</v>
      </c>
      <c r="BG106" s="289">
        <v>602173.03</v>
      </c>
      <c r="BH106" s="289">
        <v>47460.43</v>
      </c>
      <c r="BI106" s="289">
        <v>0</v>
      </c>
      <c r="BJ106" s="289">
        <v>0</v>
      </c>
      <c r="BK106" s="289">
        <v>0</v>
      </c>
      <c r="BL106" s="289">
        <v>0</v>
      </c>
      <c r="BM106" s="289">
        <v>0</v>
      </c>
      <c r="BN106" s="289">
        <v>0</v>
      </c>
      <c r="BO106" s="289">
        <v>0</v>
      </c>
      <c r="BP106" s="289">
        <v>0</v>
      </c>
      <c r="BQ106" s="289">
        <v>4725244.04</v>
      </c>
      <c r="BR106" s="289">
        <v>5278606.6100000003</v>
      </c>
      <c r="BS106" s="289">
        <v>4725244.04</v>
      </c>
      <c r="BT106" s="289">
        <v>5278606.6100000003</v>
      </c>
      <c r="BU106" s="289">
        <v>0</v>
      </c>
      <c r="BV106" s="289">
        <v>0</v>
      </c>
      <c r="BW106" s="289">
        <v>1780199.73</v>
      </c>
      <c r="BX106" s="289">
        <v>0</v>
      </c>
      <c r="BY106" s="289">
        <v>0</v>
      </c>
      <c r="BZ106" s="289">
        <v>0</v>
      </c>
      <c r="CA106" s="289">
        <v>0</v>
      </c>
      <c r="CB106" s="289">
        <v>7697.16</v>
      </c>
      <c r="CC106" s="289">
        <v>0</v>
      </c>
      <c r="CD106" s="289">
        <v>0</v>
      </c>
      <c r="CE106" s="289">
        <v>0</v>
      </c>
      <c r="CF106" s="289">
        <v>0</v>
      </c>
      <c r="CG106" s="289">
        <v>0</v>
      </c>
      <c r="CH106" s="289">
        <v>2277</v>
      </c>
      <c r="CI106" s="289">
        <v>0</v>
      </c>
      <c r="CJ106" s="289">
        <v>0</v>
      </c>
      <c r="CK106" s="289">
        <v>0</v>
      </c>
      <c r="CL106" s="289">
        <v>0</v>
      </c>
      <c r="CM106" s="289">
        <v>612505</v>
      </c>
      <c r="CN106" s="289">
        <v>28341</v>
      </c>
      <c r="CO106" s="289">
        <v>0</v>
      </c>
      <c r="CP106" s="289">
        <v>0</v>
      </c>
      <c r="CQ106" s="289">
        <v>0</v>
      </c>
      <c r="CR106" s="289">
        <v>0</v>
      </c>
      <c r="CS106" s="289">
        <v>8146</v>
      </c>
      <c r="CT106" s="289">
        <v>290794.77</v>
      </c>
      <c r="CU106" s="289">
        <v>0</v>
      </c>
      <c r="CV106" s="289">
        <v>0</v>
      </c>
      <c r="CW106" s="289">
        <v>0</v>
      </c>
      <c r="CX106" s="289">
        <v>139318.63</v>
      </c>
      <c r="CY106" s="289">
        <v>0</v>
      </c>
      <c r="CZ106" s="289">
        <v>0</v>
      </c>
      <c r="DA106" s="289">
        <v>0</v>
      </c>
      <c r="DB106" s="289">
        <v>0</v>
      </c>
      <c r="DC106" s="289">
        <v>0</v>
      </c>
      <c r="DD106" s="289">
        <v>0</v>
      </c>
      <c r="DE106" s="289">
        <v>0</v>
      </c>
      <c r="DF106" s="289">
        <v>0</v>
      </c>
      <c r="DG106" s="289">
        <v>6578</v>
      </c>
      <c r="DH106" s="289">
        <v>0</v>
      </c>
      <c r="DI106" s="289">
        <v>2151907.19</v>
      </c>
      <c r="DJ106" s="289">
        <v>0</v>
      </c>
      <c r="DK106" s="289">
        <v>0</v>
      </c>
      <c r="DL106" s="289">
        <v>379764.27</v>
      </c>
      <c r="DM106" s="289">
        <v>137791.82999999999</v>
      </c>
      <c r="DN106" s="289">
        <v>2413.34</v>
      </c>
      <c r="DO106" s="289">
        <v>0</v>
      </c>
      <c r="DP106" s="289">
        <v>89399.18</v>
      </c>
      <c r="DQ106" s="289">
        <v>4614</v>
      </c>
      <c r="DR106" s="289">
        <v>0</v>
      </c>
      <c r="DS106" s="289">
        <v>0</v>
      </c>
      <c r="DT106" s="289">
        <v>21226.46</v>
      </c>
      <c r="DU106" s="289">
        <v>0</v>
      </c>
      <c r="DV106" s="289">
        <v>65571.92</v>
      </c>
      <c r="DW106" s="289">
        <v>10013.1</v>
      </c>
      <c r="DX106" s="289">
        <v>0</v>
      </c>
      <c r="DY106" s="289">
        <v>0</v>
      </c>
      <c r="DZ106" s="289">
        <v>0</v>
      </c>
      <c r="EA106" s="289">
        <v>0</v>
      </c>
      <c r="EB106" s="289">
        <v>0</v>
      </c>
      <c r="EC106" s="289">
        <v>0</v>
      </c>
      <c r="ED106" s="289">
        <v>70592.37</v>
      </c>
      <c r="EE106" s="289">
        <v>552216.48</v>
      </c>
      <c r="EF106" s="289">
        <v>38928229.799999997</v>
      </c>
      <c r="EG106" s="289">
        <v>2815922.96</v>
      </c>
      <c r="EH106" s="289">
        <v>35496904.729999997</v>
      </c>
      <c r="EI106" s="289">
        <v>0</v>
      </c>
      <c r="EJ106" s="289">
        <v>0</v>
      </c>
      <c r="EK106" s="289">
        <v>133778</v>
      </c>
      <c r="EL106" s="289">
        <v>0</v>
      </c>
      <c r="EM106" s="289">
        <v>34055000</v>
      </c>
      <c r="EN106" s="289">
        <v>-96631.4</v>
      </c>
      <c r="EO106" s="289">
        <v>19022033.030000001</v>
      </c>
      <c r="EP106" s="289">
        <v>32259555.579999998</v>
      </c>
      <c r="EQ106" s="289">
        <v>0</v>
      </c>
      <c r="ER106" s="289">
        <v>13140891.15</v>
      </c>
      <c r="ES106" s="289">
        <v>0</v>
      </c>
      <c r="ET106" s="289">
        <v>0</v>
      </c>
      <c r="EU106" s="289">
        <v>27405.34</v>
      </c>
      <c r="EV106" s="289">
        <v>28153.54</v>
      </c>
      <c r="EW106" s="289">
        <v>770041.75</v>
      </c>
      <c r="EX106" s="289">
        <v>769293.55</v>
      </c>
      <c r="EY106" s="289">
        <v>0</v>
      </c>
      <c r="EZ106" s="289">
        <v>101332.99</v>
      </c>
      <c r="FA106" s="289">
        <v>154254.79999999999</v>
      </c>
      <c r="FB106" s="289">
        <v>429844.9</v>
      </c>
      <c r="FC106" s="289">
        <v>0</v>
      </c>
      <c r="FD106" s="289">
        <v>376923.09</v>
      </c>
      <c r="FE106" s="289">
        <v>0</v>
      </c>
      <c r="FF106" s="289">
        <v>0</v>
      </c>
      <c r="FG106" s="289">
        <v>0</v>
      </c>
      <c r="FH106" s="289">
        <v>0</v>
      </c>
      <c r="FI106" s="289">
        <v>0</v>
      </c>
      <c r="FJ106" s="289">
        <v>0</v>
      </c>
      <c r="FK106" s="289">
        <v>0</v>
      </c>
    </row>
    <row r="107" spans="1:167" x14ac:dyDescent="0.15">
      <c r="A107" s="287">
        <v>1666</v>
      </c>
      <c r="B107" s="287" t="s">
        <v>557</v>
      </c>
      <c r="C107" s="289">
        <v>0</v>
      </c>
      <c r="D107" s="289">
        <v>1928150</v>
      </c>
      <c r="E107" s="289">
        <v>0</v>
      </c>
      <c r="F107" s="289">
        <v>86</v>
      </c>
      <c r="G107" s="289">
        <v>12333.1</v>
      </c>
      <c r="H107" s="289">
        <v>4700.3900000000003</v>
      </c>
      <c r="I107" s="289">
        <v>5384.74</v>
      </c>
      <c r="J107" s="289">
        <v>0</v>
      </c>
      <c r="K107" s="289">
        <v>297213.65999999997</v>
      </c>
      <c r="L107" s="289">
        <v>0</v>
      </c>
      <c r="M107" s="289">
        <v>0</v>
      </c>
      <c r="N107" s="289">
        <v>0</v>
      </c>
      <c r="O107" s="289">
        <v>0</v>
      </c>
      <c r="P107" s="289">
        <v>0</v>
      </c>
      <c r="Q107" s="289">
        <v>0</v>
      </c>
      <c r="R107" s="289">
        <v>0</v>
      </c>
      <c r="S107" s="289">
        <v>0</v>
      </c>
      <c r="T107" s="289">
        <v>1566</v>
      </c>
      <c r="U107" s="289">
        <v>25116.19</v>
      </c>
      <c r="V107" s="289">
        <v>2536867</v>
      </c>
      <c r="W107" s="289">
        <v>2720</v>
      </c>
      <c r="X107" s="289">
        <v>0</v>
      </c>
      <c r="Y107" s="289">
        <v>67139.710000000006</v>
      </c>
      <c r="Z107" s="289">
        <v>20.260000000000002</v>
      </c>
      <c r="AA107" s="289">
        <v>219910.14</v>
      </c>
      <c r="AB107" s="289">
        <v>0</v>
      </c>
      <c r="AC107" s="289">
        <v>0</v>
      </c>
      <c r="AD107" s="289">
        <v>16100</v>
      </c>
      <c r="AE107" s="289">
        <v>45356</v>
      </c>
      <c r="AF107" s="289">
        <v>0</v>
      </c>
      <c r="AG107" s="289">
        <v>0</v>
      </c>
      <c r="AH107" s="289">
        <v>4091.19</v>
      </c>
      <c r="AI107" s="289">
        <v>20829</v>
      </c>
      <c r="AJ107" s="289">
        <v>0</v>
      </c>
      <c r="AK107" s="289">
        <v>0</v>
      </c>
      <c r="AL107" s="289">
        <v>0</v>
      </c>
      <c r="AM107" s="289">
        <v>34880</v>
      </c>
      <c r="AN107" s="289">
        <v>31454.01</v>
      </c>
      <c r="AO107" s="289">
        <v>0</v>
      </c>
      <c r="AP107" s="289">
        <v>1807.32</v>
      </c>
      <c r="AQ107" s="289">
        <v>917430.82</v>
      </c>
      <c r="AR107" s="289">
        <v>820260.65</v>
      </c>
      <c r="AS107" s="289">
        <v>307709.18</v>
      </c>
      <c r="AT107" s="289">
        <v>62878.400000000001</v>
      </c>
      <c r="AU107" s="289">
        <v>121185.78</v>
      </c>
      <c r="AV107" s="289">
        <v>0</v>
      </c>
      <c r="AW107" s="289">
        <v>105949.62</v>
      </c>
      <c r="AX107" s="289">
        <v>56589.24</v>
      </c>
      <c r="AY107" s="289">
        <v>238732.31</v>
      </c>
      <c r="AZ107" s="289">
        <v>223191.6</v>
      </c>
      <c r="BA107" s="289">
        <v>1210172.1100000001</v>
      </c>
      <c r="BB107" s="289">
        <v>56905.85</v>
      </c>
      <c r="BC107" s="289">
        <v>176045.4</v>
      </c>
      <c r="BD107" s="289">
        <v>25</v>
      </c>
      <c r="BE107" s="289">
        <v>0</v>
      </c>
      <c r="BF107" s="289">
        <v>586310.35</v>
      </c>
      <c r="BG107" s="289">
        <v>371819.62</v>
      </c>
      <c r="BH107" s="289">
        <v>518.78</v>
      </c>
      <c r="BI107" s="289">
        <v>0</v>
      </c>
      <c r="BJ107" s="289">
        <v>0</v>
      </c>
      <c r="BK107" s="289">
        <v>0</v>
      </c>
      <c r="BL107" s="289">
        <v>0</v>
      </c>
      <c r="BM107" s="289">
        <v>0</v>
      </c>
      <c r="BN107" s="289">
        <v>0</v>
      </c>
      <c r="BO107" s="289">
        <v>0</v>
      </c>
      <c r="BP107" s="289">
        <v>0</v>
      </c>
      <c r="BQ107" s="289">
        <v>1566767.64</v>
      </c>
      <c r="BR107" s="289">
        <v>1566767.64</v>
      </c>
      <c r="BS107" s="289">
        <v>1566767.64</v>
      </c>
      <c r="BT107" s="289">
        <v>1566767.64</v>
      </c>
      <c r="BU107" s="289">
        <v>0</v>
      </c>
      <c r="BV107" s="289">
        <v>0</v>
      </c>
      <c r="BW107" s="289">
        <v>245284.82</v>
      </c>
      <c r="BX107" s="289">
        <v>0</v>
      </c>
      <c r="BY107" s="289">
        <v>0</v>
      </c>
      <c r="BZ107" s="289">
        <v>0</v>
      </c>
      <c r="CA107" s="289">
        <v>0</v>
      </c>
      <c r="CB107" s="289">
        <v>8420</v>
      </c>
      <c r="CC107" s="289">
        <v>0</v>
      </c>
      <c r="CD107" s="289">
        <v>0</v>
      </c>
      <c r="CE107" s="289">
        <v>0</v>
      </c>
      <c r="CF107" s="289">
        <v>0</v>
      </c>
      <c r="CG107" s="289">
        <v>0</v>
      </c>
      <c r="CH107" s="289">
        <v>7751</v>
      </c>
      <c r="CI107" s="289">
        <v>0</v>
      </c>
      <c r="CJ107" s="289">
        <v>0</v>
      </c>
      <c r="CK107" s="289">
        <v>0</v>
      </c>
      <c r="CL107" s="289">
        <v>0</v>
      </c>
      <c r="CM107" s="289">
        <v>62304</v>
      </c>
      <c r="CN107" s="289">
        <v>0</v>
      </c>
      <c r="CO107" s="289">
        <v>0</v>
      </c>
      <c r="CP107" s="289">
        <v>0</v>
      </c>
      <c r="CQ107" s="289">
        <v>0</v>
      </c>
      <c r="CR107" s="289">
        <v>0</v>
      </c>
      <c r="CS107" s="289">
        <v>0</v>
      </c>
      <c r="CT107" s="289">
        <v>64266.32</v>
      </c>
      <c r="CU107" s="289">
        <v>0</v>
      </c>
      <c r="CV107" s="289">
        <v>0</v>
      </c>
      <c r="CW107" s="289">
        <v>0</v>
      </c>
      <c r="CX107" s="289">
        <v>9143.7999999999993</v>
      </c>
      <c r="CY107" s="289">
        <v>0</v>
      </c>
      <c r="CZ107" s="289">
        <v>0</v>
      </c>
      <c r="DA107" s="289">
        <v>0</v>
      </c>
      <c r="DB107" s="289">
        <v>0</v>
      </c>
      <c r="DC107" s="289">
        <v>0</v>
      </c>
      <c r="DD107" s="289">
        <v>0</v>
      </c>
      <c r="DE107" s="289">
        <v>0</v>
      </c>
      <c r="DF107" s="289">
        <v>0</v>
      </c>
      <c r="DG107" s="289">
        <v>0</v>
      </c>
      <c r="DH107" s="289">
        <v>0</v>
      </c>
      <c r="DI107" s="289">
        <v>266633.40000000002</v>
      </c>
      <c r="DJ107" s="289">
        <v>0</v>
      </c>
      <c r="DK107" s="289">
        <v>8559.9500000000007</v>
      </c>
      <c r="DL107" s="289">
        <v>51092.01</v>
      </c>
      <c r="DM107" s="289">
        <v>3866.76</v>
      </c>
      <c r="DN107" s="289">
        <v>0</v>
      </c>
      <c r="DO107" s="289">
        <v>0</v>
      </c>
      <c r="DP107" s="289">
        <v>17559.330000000002</v>
      </c>
      <c r="DQ107" s="289">
        <v>0</v>
      </c>
      <c r="DR107" s="289">
        <v>0</v>
      </c>
      <c r="DS107" s="289">
        <v>0</v>
      </c>
      <c r="DT107" s="289">
        <v>0</v>
      </c>
      <c r="DU107" s="289">
        <v>0</v>
      </c>
      <c r="DV107" s="289">
        <v>49454.67</v>
      </c>
      <c r="DW107" s="289">
        <v>3.82</v>
      </c>
      <c r="DX107" s="289">
        <v>0</v>
      </c>
      <c r="DY107" s="289">
        <v>0</v>
      </c>
      <c r="DZ107" s="289">
        <v>0</v>
      </c>
      <c r="EA107" s="289">
        <v>0</v>
      </c>
      <c r="EB107" s="289">
        <v>0</v>
      </c>
      <c r="EC107" s="289">
        <v>0</v>
      </c>
      <c r="ED107" s="289">
        <v>50284.25</v>
      </c>
      <c r="EE107" s="289">
        <v>50289.29</v>
      </c>
      <c r="EF107" s="289">
        <v>50005.04</v>
      </c>
      <c r="EG107" s="289">
        <v>50000</v>
      </c>
      <c r="EH107" s="289">
        <v>0</v>
      </c>
      <c r="EI107" s="289">
        <v>0</v>
      </c>
      <c r="EJ107" s="289">
        <v>0</v>
      </c>
      <c r="EK107" s="289">
        <v>0</v>
      </c>
      <c r="EL107" s="289">
        <v>0</v>
      </c>
      <c r="EM107" s="289">
        <v>150000</v>
      </c>
      <c r="EN107" s="289">
        <v>320591.73</v>
      </c>
      <c r="EO107" s="289">
        <v>622814.18999999994</v>
      </c>
      <c r="EP107" s="289">
        <v>302222.46000000002</v>
      </c>
      <c r="EQ107" s="289">
        <v>0</v>
      </c>
      <c r="ER107" s="289">
        <v>0</v>
      </c>
      <c r="ES107" s="289">
        <v>0</v>
      </c>
      <c r="ET107" s="289">
        <v>0</v>
      </c>
      <c r="EU107" s="289">
        <v>0</v>
      </c>
      <c r="EV107" s="289">
        <v>0</v>
      </c>
      <c r="EW107" s="289">
        <v>194440.12</v>
      </c>
      <c r="EX107" s="289">
        <v>194440.12</v>
      </c>
      <c r="EY107" s="289">
        <v>0</v>
      </c>
      <c r="EZ107" s="289">
        <v>34999.230000000003</v>
      </c>
      <c r="FA107" s="289">
        <v>53942.17</v>
      </c>
      <c r="FB107" s="289">
        <v>34002.25</v>
      </c>
      <c r="FC107" s="289">
        <v>7415.17</v>
      </c>
      <c r="FD107" s="289">
        <v>7644.14</v>
      </c>
      <c r="FE107" s="289">
        <v>0</v>
      </c>
      <c r="FF107" s="289">
        <v>0</v>
      </c>
      <c r="FG107" s="289">
        <v>0</v>
      </c>
      <c r="FH107" s="289">
        <v>0</v>
      </c>
      <c r="FI107" s="289">
        <v>0</v>
      </c>
      <c r="FJ107" s="289">
        <v>0</v>
      </c>
      <c r="FK107" s="289">
        <v>0</v>
      </c>
    </row>
    <row r="108" spans="1:167" x14ac:dyDescent="0.15">
      <c r="A108" s="287">
        <v>1673</v>
      </c>
      <c r="B108" s="287" t="s">
        <v>558</v>
      </c>
      <c r="C108" s="289">
        <v>0</v>
      </c>
      <c r="D108" s="289">
        <v>1808803.23</v>
      </c>
      <c r="E108" s="289">
        <v>0</v>
      </c>
      <c r="F108" s="289">
        <v>1527.8</v>
      </c>
      <c r="G108" s="289">
        <v>23639.47</v>
      </c>
      <c r="H108" s="289">
        <v>6058.25</v>
      </c>
      <c r="I108" s="289">
        <v>6308</v>
      </c>
      <c r="J108" s="289">
        <v>0</v>
      </c>
      <c r="K108" s="289">
        <v>214469</v>
      </c>
      <c r="L108" s="289">
        <v>0</v>
      </c>
      <c r="M108" s="289">
        <v>0</v>
      </c>
      <c r="N108" s="289">
        <v>0</v>
      </c>
      <c r="O108" s="289">
        <v>0</v>
      </c>
      <c r="P108" s="289">
        <v>5893</v>
      </c>
      <c r="Q108" s="289">
        <v>0</v>
      </c>
      <c r="R108" s="289">
        <v>0</v>
      </c>
      <c r="S108" s="289">
        <v>0</v>
      </c>
      <c r="T108" s="289">
        <v>0</v>
      </c>
      <c r="U108" s="289">
        <v>47352.23</v>
      </c>
      <c r="V108" s="289">
        <v>4568136</v>
      </c>
      <c r="W108" s="289">
        <v>6544</v>
      </c>
      <c r="X108" s="289">
        <v>0</v>
      </c>
      <c r="Y108" s="289">
        <v>149945.34</v>
      </c>
      <c r="Z108" s="289">
        <v>0</v>
      </c>
      <c r="AA108" s="289">
        <v>346682</v>
      </c>
      <c r="AB108" s="289">
        <v>0</v>
      </c>
      <c r="AC108" s="289">
        <v>0</v>
      </c>
      <c r="AD108" s="289">
        <v>43332.3</v>
      </c>
      <c r="AE108" s="289">
        <v>393350.65</v>
      </c>
      <c r="AF108" s="289">
        <v>0</v>
      </c>
      <c r="AG108" s="289">
        <v>0</v>
      </c>
      <c r="AH108" s="289">
        <v>7634.14</v>
      </c>
      <c r="AI108" s="289">
        <v>2884.38</v>
      </c>
      <c r="AJ108" s="289">
        <v>0</v>
      </c>
      <c r="AK108" s="289">
        <v>1545.65</v>
      </c>
      <c r="AL108" s="289">
        <v>0</v>
      </c>
      <c r="AM108" s="289">
        <v>7352.07</v>
      </c>
      <c r="AN108" s="289">
        <v>69489.210000000006</v>
      </c>
      <c r="AO108" s="289">
        <v>0</v>
      </c>
      <c r="AP108" s="289">
        <v>35622.58</v>
      </c>
      <c r="AQ108" s="289">
        <v>1609709.14</v>
      </c>
      <c r="AR108" s="289">
        <v>1187952.68</v>
      </c>
      <c r="AS108" s="289">
        <v>235208.38</v>
      </c>
      <c r="AT108" s="289">
        <v>117363.81</v>
      </c>
      <c r="AU108" s="289">
        <v>220979.39</v>
      </c>
      <c r="AV108" s="289">
        <v>366.02</v>
      </c>
      <c r="AW108" s="289">
        <v>180301.14</v>
      </c>
      <c r="AX108" s="289">
        <v>301627.07</v>
      </c>
      <c r="AY108" s="289">
        <v>241512.01</v>
      </c>
      <c r="AZ108" s="289">
        <v>494675.95</v>
      </c>
      <c r="BA108" s="289">
        <v>1627504.88</v>
      </c>
      <c r="BB108" s="289">
        <v>243101.88</v>
      </c>
      <c r="BC108" s="289">
        <v>80964</v>
      </c>
      <c r="BD108" s="289">
        <v>0</v>
      </c>
      <c r="BE108" s="289">
        <v>187608.58</v>
      </c>
      <c r="BF108" s="289">
        <v>633009.31999999995</v>
      </c>
      <c r="BG108" s="289">
        <v>639687.51</v>
      </c>
      <c r="BH108" s="289">
        <v>12941.84</v>
      </c>
      <c r="BI108" s="289">
        <v>0</v>
      </c>
      <c r="BJ108" s="289">
        <v>0</v>
      </c>
      <c r="BK108" s="289">
        <v>0</v>
      </c>
      <c r="BL108" s="289">
        <v>0</v>
      </c>
      <c r="BM108" s="289">
        <v>0</v>
      </c>
      <c r="BN108" s="289">
        <v>0</v>
      </c>
      <c r="BO108" s="289">
        <v>0</v>
      </c>
      <c r="BP108" s="289">
        <v>0</v>
      </c>
      <c r="BQ108" s="289">
        <v>1974122.3</v>
      </c>
      <c r="BR108" s="289">
        <v>1706178</v>
      </c>
      <c r="BS108" s="289">
        <v>1974122.3</v>
      </c>
      <c r="BT108" s="289">
        <v>1706178</v>
      </c>
      <c r="BU108" s="289">
        <v>0</v>
      </c>
      <c r="BV108" s="289">
        <v>0</v>
      </c>
      <c r="BW108" s="289">
        <v>606731.31999999995</v>
      </c>
      <c r="BX108" s="289">
        <v>0</v>
      </c>
      <c r="BY108" s="289">
        <v>0</v>
      </c>
      <c r="BZ108" s="289">
        <v>0</v>
      </c>
      <c r="CA108" s="289">
        <v>0</v>
      </c>
      <c r="CB108" s="289">
        <v>0</v>
      </c>
      <c r="CC108" s="289">
        <v>0</v>
      </c>
      <c r="CD108" s="289">
        <v>0</v>
      </c>
      <c r="CE108" s="289">
        <v>0</v>
      </c>
      <c r="CF108" s="289">
        <v>0</v>
      </c>
      <c r="CG108" s="289">
        <v>0</v>
      </c>
      <c r="CH108" s="289">
        <v>56255.68</v>
      </c>
      <c r="CI108" s="289">
        <v>0</v>
      </c>
      <c r="CJ108" s="289">
        <v>0</v>
      </c>
      <c r="CK108" s="289">
        <v>0</v>
      </c>
      <c r="CL108" s="289">
        <v>0</v>
      </c>
      <c r="CM108" s="289">
        <v>152764</v>
      </c>
      <c r="CN108" s="289">
        <v>0</v>
      </c>
      <c r="CO108" s="289">
        <v>0</v>
      </c>
      <c r="CP108" s="289">
        <v>0</v>
      </c>
      <c r="CQ108" s="289">
        <v>0</v>
      </c>
      <c r="CR108" s="289">
        <v>0</v>
      </c>
      <c r="CS108" s="289">
        <v>0</v>
      </c>
      <c r="CT108" s="289">
        <v>167514.78</v>
      </c>
      <c r="CU108" s="289">
        <v>0</v>
      </c>
      <c r="CV108" s="289">
        <v>0</v>
      </c>
      <c r="CW108" s="289">
        <v>0</v>
      </c>
      <c r="CX108" s="289">
        <v>54453.77</v>
      </c>
      <c r="CY108" s="289">
        <v>0</v>
      </c>
      <c r="CZ108" s="289">
        <v>0</v>
      </c>
      <c r="DA108" s="289">
        <v>0</v>
      </c>
      <c r="DB108" s="289">
        <v>0</v>
      </c>
      <c r="DC108" s="289">
        <v>0</v>
      </c>
      <c r="DD108" s="289">
        <v>0</v>
      </c>
      <c r="DE108" s="289">
        <v>0</v>
      </c>
      <c r="DF108" s="289">
        <v>0</v>
      </c>
      <c r="DG108" s="289">
        <v>0</v>
      </c>
      <c r="DH108" s="289">
        <v>0</v>
      </c>
      <c r="DI108" s="289">
        <v>660320.27</v>
      </c>
      <c r="DJ108" s="289">
        <v>0</v>
      </c>
      <c r="DK108" s="289">
        <v>0</v>
      </c>
      <c r="DL108" s="289">
        <v>108704.06</v>
      </c>
      <c r="DM108" s="289">
        <v>0</v>
      </c>
      <c r="DN108" s="289">
        <v>0</v>
      </c>
      <c r="DO108" s="289">
        <v>0</v>
      </c>
      <c r="DP108" s="289">
        <v>38909.25</v>
      </c>
      <c r="DQ108" s="289">
        <v>0</v>
      </c>
      <c r="DR108" s="289">
        <v>0</v>
      </c>
      <c r="DS108" s="289">
        <v>0</v>
      </c>
      <c r="DT108" s="289">
        <v>0</v>
      </c>
      <c r="DU108" s="289">
        <v>0</v>
      </c>
      <c r="DV108" s="289">
        <v>229785.97</v>
      </c>
      <c r="DW108" s="289">
        <v>0</v>
      </c>
      <c r="DX108" s="289">
        <v>51102.59</v>
      </c>
      <c r="DY108" s="289">
        <v>46730.75</v>
      </c>
      <c r="DZ108" s="289">
        <v>41835.97</v>
      </c>
      <c r="EA108" s="289">
        <v>6207.81</v>
      </c>
      <c r="EB108" s="289">
        <v>40000</v>
      </c>
      <c r="EC108" s="289">
        <v>0</v>
      </c>
      <c r="ED108" s="289">
        <v>106460.89</v>
      </c>
      <c r="EE108" s="289">
        <v>99823.61</v>
      </c>
      <c r="EF108" s="289">
        <v>622837.72</v>
      </c>
      <c r="EG108" s="289">
        <v>629475</v>
      </c>
      <c r="EH108" s="289">
        <v>0</v>
      </c>
      <c r="EI108" s="289">
        <v>0</v>
      </c>
      <c r="EJ108" s="289">
        <v>0</v>
      </c>
      <c r="EK108" s="289">
        <v>0</v>
      </c>
      <c r="EL108" s="289">
        <v>0</v>
      </c>
      <c r="EM108" s="289">
        <v>3495000</v>
      </c>
      <c r="EN108" s="289">
        <v>0</v>
      </c>
      <c r="EO108" s="289">
        <v>0</v>
      </c>
      <c r="EP108" s="289">
        <v>0</v>
      </c>
      <c r="EQ108" s="289">
        <v>0</v>
      </c>
      <c r="ER108" s="289">
        <v>0</v>
      </c>
      <c r="ES108" s="289">
        <v>0</v>
      </c>
      <c r="ET108" s="289">
        <v>0</v>
      </c>
      <c r="EU108" s="289">
        <v>12173.15</v>
      </c>
      <c r="EV108" s="289">
        <v>37785.269999999997</v>
      </c>
      <c r="EW108" s="289">
        <v>336165.01</v>
      </c>
      <c r="EX108" s="289">
        <v>310552.89</v>
      </c>
      <c r="EY108" s="289">
        <v>0</v>
      </c>
      <c r="EZ108" s="289">
        <v>509.75</v>
      </c>
      <c r="FA108" s="289">
        <v>-4508.71</v>
      </c>
      <c r="FB108" s="289">
        <v>13000</v>
      </c>
      <c r="FC108" s="289">
        <v>2562.1799999999998</v>
      </c>
      <c r="FD108" s="289">
        <v>15456.28</v>
      </c>
      <c r="FE108" s="289">
        <v>0</v>
      </c>
      <c r="FF108" s="289">
        <v>0</v>
      </c>
      <c r="FG108" s="289">
        <v>0</v>
      </c>
      <c r="FH108" s="289">
        <v>0</v>
      </c>
      <c r="FI108" s="289">
        <v>0</v>
      </c>
      <c r="FJ108" s="289">
        <v>0</v>
      </c>
      <c r="FK108" s="289">
        <v>0</v>
      </c>
    </row>
    <row r="109" spans="1:167" x14ac:dyDescent="0.15">
      <c r="A109" s="287">
        <v>1687</v>
      </c>
      <c r="B109" s="287" t="s">
        <v>559</v>
      </c>
      <c r="C109" s="289">
        <v>0</v>
      </c>
      <c r="D109" s="289">
        <v>2025546</v>
      </c>
      <c r="E109" s="289">
        <v>0</v>
      </c>
      <c r="F109" s="289">
        <v>0</v>
      </c>
      <c r="G109" s="289">
        <v>1005.8</v>
      </c>
      <c r="H109" s="289">
        <v>4781.5600000000004</v>
      </c>
      <c r="I109" s="289">
        <v>81343.08</v>
      </c>
      <c r="J109" s="289">
        <v>6519</v>
      </c>
      <c r="K109" s="289">
        <v>1274914</v>
      </c>
      <c r="L109" s="289">
        <v>0</v>
      </c>
      <c r="M109" s="289">
        <v>0</v>
      </c>
      <c r="N109" s="289">
        <v>0</v>
      </c>
      <c r="O109" s="289">
        <v>0</v>
      </c>
      <c r="P109" s="289">
        <v>0</v>
      </c>
      <c r="Q109" s="289">
        <v>0</v>
      </c>
      <c r="R109" s="289">
        <v>0</v>
      </c>
      <c r="S109" s="289">
        <v>0</v>
      </c>
      <c r="T109" s="289">
        <v>0</v>
      </c>
      <c r="U109" s="289">
        <v>16300.28</v>
      </c>
      <c r="V109" s="289">
        <v>282462</v>
      </c>
      <c r="W109" s="289">
        <v>2922.15</v>
      </c>
      <c r="X109" s="289">
        <v>0</v>
      </c>
      <c r="Y109" s="289">
        <v>0</v>
      </c>
      <c r="Z109" s="289">
        <v>7245.23</v>
      </c>
      <c r="AA109" s="289">
        <v>70102.2</v>
      </c>
      <c r="AB109" s="289">
        <v>0</v>
      </c>
      <c r="AC109" s="289">
        <v>0</v>
      </c>
      <c r="AD109" s="289">
        <v>10186</v>
      </c>
      <c r="AE109" s="289">
        <v>0</v>
      </c>
      <c r="AF109" s="289">
        <v>0</v>
      </c>
      <c r="AG109" s="289">
        <v>0</v>
      </c>
      <c r="AH109" s="289">
        <v>0</v>
      </c>
      <c r="AI109" s="289">
        <v>30436</v>
      </c>
      <c r="AJ109" s="289">
        <v>0</v>
      </c>
      <c r="AK109" s="289">
        <v>0</v>
      </c>
      <c r="AL109" s="289">
        <v>0</v>
      </c>
      <c r="AM109" s="289">
        <v>0</v>
      </c>
      <c r="AN109" s="289">
        <v>0</v>
      </c>
      <c r="AO109" s="289">
        <v>0</v>
      </c>
      <c r="AP109" s="289">
        <v>2475.2600000000002</v>
      </c>
      <c r="AQ109" s="289">
        <v>1084398.3600000001</v>
      </c>
      <c r="AR109" s="289">
        <v>621659.37</v>
      </c>
      <c r="AS109" s="289">
        <v>0</v>
      </c>
      <c r="AT109" s="289">
        <v>97144.88</v>
      </c>
      <c r="AU109" s="289">
        <v>25936.78</v>
      </c>
      <c r="AV109" s="289">
        <v>0</v>
      </c>
      <c r="AW109" s="289">
        <v>0</v>
      </c>
      <c r="AX109" s="289">
        <v>203888.31</v>
      </c>
      <c r="AY109" s="289">
        <v>25983.25</v>
      </c>
      <c r="AZ109" s="289">
        <v>340722.89</v>
      </c>
      <c r="BA109" s="289">
        <v>529022.51</v>
      </c>
      <c r="BB109" s="289">
        <v>117519.76</v>
      </c>
      <c r="BC109" s="289">
        <v>38709</v>
      </c>
      <c r="BD109" s="289">
        <v>0</v>
      </c>
      <c r="BE109" s="289">
        <v>0</v>
      </c>
      <c r="BF109" s="289">
        <v>264006.77</v>
      </c>
      <c r="BG109" s="289">
        <v>245146</v>
      </c>
      <c r="BH109" s="289">
        <v>1270</v>
      </c>
      <c r="BI109" s="289">
        <v>0</v>
      </c>
      <c r="BJ109" s="289">
        <v>0</v>
      </c>
      <c r="BK109" s="289">
        <v>0</v>
      </c>
      <c r="BL109" s="289">
        <v>0</v>
      </c>
      <c r="BM109" s="289">
        <v>0</v>
      </c>
      <c r="BN109" s="289">
        <v>0</v>
      </c>
      <c r="BO109" s="289">
        <v>0</v>
      </c>
      <c r="BP109" s="289">
        <v>0</v>
      </c>
      <c r="BQ109" s="289">
        <v>1367749.35</v>
      </c>
      <c r="BR109" s="289">
        <v>1588580.03</v>
      </c>
      <c r="BS109" s="289">
        <v>1367749.35</v>
      </c>
      <c r="BT109" s="289">
        <v>1588580.03</v>
      </c>
      <c r="BU109" s="289">
        <v>0</v>
      </c>
      <c r="BV109" s="289">
        <v>0</v>
      </c>
      <c r="BW109" s="289">
        <v>264006.77</v>
      </c>
      <c r="BX109" s="289">
        <v>0</v>
      </c>
      <c r="BY109" s="289">
        <v>0</v>
      </c>
      <c r="BZ109" s="289">
        <v>0</v>
      </c>
      <c r="CA109" s="289">
        <v>0</v>
      </c>
      <c r="CB109" s="289">
        <v>11971.47</v>
      </c>
      <c r="CC109" s="289">
        <v>0</v>
      </c>
      <c r="CD109" s="289">
        <v>0</v>
      </c>
      <c r="CE109" s="289">
        <v>0</v>
      </c>
      <c r="CF109" s="289">
        <v>0</v>
      </c>
      <c r="CG109" s="289">
        <v>0</v>
      </c>
      <c r="CH109" s="289">
        <v>0</v>
      </c>
      <c r="CI109" s="289">
        <v>0</v>
      </c>
      <c r="CJ109" s="289">
        <v>109.78</v>
      </c>
      <c r="CK109" s="289">
        <v>0</v>
      </c>
      <c r="CL109" s="289">
        <v>0</v>
      </c>
      <c r="CM109" s="289">
        <v>77035</v>
      </c>
      <c r="CN109" s="289">
        <v>0</v>
      </c>
      <c r="CO109" s="289">
        <v>0</v>
      </c>
      <c r="CP109" s="289">
        <v>0</v>
      </c>
      <c r="CQ109" s="289">
        <v>0</v>
      </c>
      <c r="CR109" s="289">
        <v>0</v>
      </c>
      <c r="CS109" s="289">
        <v>0</v>
      </c>
      <c r="CT109" s="289">
        <v>67809</v>
      </c>
      <c r="CU109" s="289">
        <v>0</v>
      </c>
      <c r="CV109" s="289">
        <v>0</v>
      </c>
      <c r="CW109" s="289">
        <v>0</v>
      </c>
      <c r="CX109" s="289">
        <v>0</v>
      </c>
      <c r="CY109" s="289">
        <v>0</v>
      </c>
      <c r="CZ109" s="289">
        <v>0</v>
      </c>
      <c r="DA109" s="289">
        <v>0</v>
      </c>
      <c r="DB109" s="289">
        <v>0</v>
      </c>
      <c r="DC109" s="289">
        <v>0</v>
      </c>
      <c r="DD109" s="289">
        <v>0</v>
      </c>
      <c r="DE109" s="289">
        <v>0</v>
      </c>
      <c r="DF109" s="289">
        <v>0</v>
      </c>
      <c r="DG109" s="289">
        <v>0</v>
      </c>
      <c r="DH109" s="289">
        <v>0</v>
      </c>
      <c r="DI109" s="289">
        <v>285432.57</v>
      </c>
      <c r="DJ109" s="289">
        <v>0</v>
      </c>
      <c r="DK109" s="289">
        <v>0</v>
      </c>
      <c r="DL109" s="289">
        <v>30037.72</v>
      </c>
      <c r="DM109" s="289">
        <v>69677.45</v>
      </c>
      <c r="DN109" s="289">
        <v>0</v>
      </c>
      <c r="DO109" s="289">
        <v>0</v>
      </c>
      <c r="DP109" s="289">
        <v>16428.009999999998</v>
      </c>
      <c r="DQ109" s="289">
        <v>858</v>
      </c>
      <c r="DR109" s="289">
        <v>0</v>
      </c>
      <c r="DS109" s="289">
        <v>0</v>
      </c>
      <c r="DT109" s="289">
        <v>0</v>
      </c>
      <c r="DU109" s="289">
        <v>0</v>
      </c>
      <c r="DV109" s="289">
        <v>18498.27</v>
      </c>
      <c r="DW109" s="289">
        <v>0</v>
      </c>
      <c r="DX109" s="289">
        <v>5526.61</v>
      </c>
      <c r="DY109" s="289">
        <v>-30049.56</v>
      </c>
      <c r="DZ109" s="289">
        <v>86545.1</v>
      </c>
      <c r="EA109" s="289">
        <v>13049.44</v>
      </c>
      <c r="EB109" s="289">
        <v>109071.83</v>
      </c>
      <c r="EC109" s="289">
        <v>0</v>
      </c>
      <c r="ED109" s="289">
        <v>0</v>
      </c>
      <c r="EE109" s="289">
        <v>0</v>
      </c>
      <c r="EF109" s="289">
        <v>0</v>
      </c>
      <c r="EG109" s="289">
        <v>0</v>
      </c>
      <c r="EH109" s="289">
        <v>0</v>
      </c>
      <c r="EI109" s="289">
        <v>0</v>
      </c>
      <c r="EJ109" s="289">
        <v>0</v>
      </c>
      <c r="EK109" s="289">
        <v>0</v>
      </c>
      <c r="EL109" s="289">
        <v>0</v>
      </c>
      <c r="EM109" s="289">
        <v>0</v>
      </c>
      <c r="EN109" s="289">
        <v>0</v>
      </c>
      <c r="EO109" s="289">
        <v>0</v>
      </c>
      <c r="EP109" s="289">
        <v>0</v>
      </c>
      <c r="EQ109" s="289">
        <v>0</v>
      </c>
      <c r="ER109" s="289">
        <v>0</v>
      </c>
      <c r="ES109" s="289">
        <v>0</v>
      </c>
      <c r="ET109" s="289">
        <v>0</v>
      </c>
      <c r="EU109" s="289">
        <v>9940.18</v>
      </c>
      <c r="EV109" s="289">
        <v>13739.47</v>
      </c>
      <c r="EW109" s="289">
        <v>87104.2</v>
      </c>
      <c r="EX109" s="289">
        <v>83304.91</v>
      </c>
      <c r="EY109" s="289">
        <v>0</v>
      </c>
      <c r="EZ109" s="289">
        <v>-406.55</v>
      </c>
      <c r="FA109" s="289">
        <v>35.07</v>
      </c>
      <c r="FB109" s="289">
        <v>58952.14</v>
      </c>
      <c r="FC109" s="289">
        <v>7701.93</v>
      </c>
      <c r="FD109" s="289">
        <v>50808.59</v>
      </c>
      <c r="FE109" s="289">
        <v>0</v>
      </c>
      <c r="FF109" s="289">
        <v>0</v>
      </c>
      <c r="FG109" s="289">
        <v>0</v>
      </c>
      <c r="FH109" s="289">
        <v>0</v>
      </c>
      <c r="FI109" s="289">
        <v>0</v>
      </c>
      <c r="FJ109" s="289">
        <v>0</v>
      </c>
      <c r="FK109" s="289">
        <v>0</v>
      </c>
    </row>
    <row r="110" spans="1:167" x14ac:dyDescent="0.15">
      <c r="A110" s="287">
        <v>1694</v>
      </c>
      <c r="B110" s="287" t="s">
        <v>560</v>
      </c>
      <c r="C110" s="289">
        <v>0</v>
      </c>
      <c r="D110" s="289">
        <v>5106569</v>
      </c>
      <c r="E110" s="289">
        <v>0</v>
      </c>
      <c r="F110" s="289">
        <v>269.36</v>
      </c>
      <c r="G110" s="289">
        <v>39867.949999999997</v>
      </c>
      <c r="H110" s="289">
        <v>25174.87</v>
      </c>
      <c r="I110" s="289">
        <v>44050.28</v>
      </c>
      <c r="J110" s="289">
        <v>8613</v>
      </c>
      <c r="K110" s="289">
        <v>509922</v>
      </c>
      <c r="L110" s="289">
        <v>0</v>
      </c>
      <c r="M110" s="289">
        <v>0</v>
      </c>
      <c r="N110" s="289">
        <v>0</v>
      </c>
      <c r="O110" s="289">
        <v>0</v>
      </c>
      <c r="P110" s="289">
        <v>3519.53</v>
      </c>
      <c r="Q110" s="289">
        <v>0</v>
      </c>
      <c r="R110" s="289">
        <v>0</v>
      </c>
      <c r="S110" s="289">
        <v>0</v>
      </c>
      <c r="T110" s="289">
        <v>0</v>
      </c>
      <c r="U110" s="289">
        <v>100300.07</v>
      </c>
      <c r="V110" s="289">
        <v>13412268</v>
      </c>
      <c r="W110" s="289">
        <v>173889</v>
      </c>
      <c r="X110" s="289">
        <v>0</v>
      </c>
      <c r="Y110" s="289">
        <v>286462.74</v>
      </c>
      <c r="Z110" s="289">
        <v>7981.27</v>
      </c>
      <c r="AA110" s="289">
        <v>463682</v>
      </c>
      <c r="AB110" s="289">
        <v>0</v>
      </c>
      <c r="AC110" s="289">
        <v>0</v>
      </c>
      <c r="AD110" s="289">
        <v>32569.279999999999</v>
      </c>
      <c r="AE110" s="289">
        <v>151985</v>
      </c>
      <c r="AF110" s="289">
        <v>0</v>
      </c>
      <c r="AG110" s="289">
        <v>0</v>
      </c>
      <c r="AH110" s="289">
        <v>0</v>
      </c>
      <c r="AI110" s="289">
        <v>0</v>
      </c>
      <c r="AJ110" s="289">
        <v>0</v>
      </c>
      <c r="AK110" s="289">
        <v>6546</v>
      </c>
      <c r="AL110" s="289">
        <v>27000</v>
      </c>
      <c r="AM110" s="289">
        <v>20508.39</v>
      </c>
      <c r="AN110" s="289">
        <v>33994.11</v>
      </c>
      <c r="AO110" s="289">
        <v>0</v>
      </c>
      <c r="AP110" s="289">
        <v>12051.33</v>
      </c>
      <c r="AQ110" s="289">
        <v>164952.75</v>
      </c>
      <c r="AR110" s="289">
        <v>8209371.4199999999</v>
      </c>
      <c r="AS110" s="289">
        <v>820562.57</v>
      </c>
      <c r="AT110" s="289">
        <v>632786.07999999996</v>
      </c>
      <c r="AU110" s="289">
        <v>283445.25</v>
      </c>
      <c r="AV110" s="289">
        <v>162891</v>
      </c>
      <c r="AW110" s="289">
        <v>406699.25</v>
      </c>
      <c r="AX110" s="289">
        <v>574674.35</v>
      </c>
      <c r="AY110" s="289">
        <v>587785.14</v>
      </c>
      <c r="AZ110" s="289">
        <v>935990.72</v>
      </c>
      <c r="BA110" s="289">
        <v>3296851.72</v>
      </c>
      <c r="BB110" s="289">
        <v>680514.28</v>
      </c>
      <c r="BC110" s="289">
        <v>202654.44</v>
      </c>
      <c r="BD110" s="289">
        <v>104190.36</v>
      </c>
      <c r="BE110" s="289">
        <v>246989.59</v>
      </c>
      <c r="BF110" s="289">
        <v>2040657.27</v>
      </c>
      <c r="BG110" s="289">
        <v>900832.22</v>
      </c>
      <c r="BH110" s="289">
        <v>0</v>
      </c>
      <c r="BI110" s="289">
        <v>0</v>
      </c>
      <c r="BJ110" s="289">
        <v>0</v>
      </c>
      <c r="BK110" s="289">
        <v>0</v>
      </c>
      <c r="BL110" s="289">
        <v>0</v>
      </c>
      <c r="BM110" s="289">
        <v>0</v>
      </c>
      <c r="BN110" s="289">
        <v>0</v>
      </c>
      <c r="BO110" s="289">
        <v>0</v>
      </c>
      <c r="BP110" s="289">
        <v>0</v>
      </c>
      <c r="BQ110" s="289">
        <v>2360344.12</v>
      </c>
      <c r="BR110" s="289">
        <v>2575718.89</v>
      </c>
      <c r="BS110" s="289">
        <v>2360344.12</v>
      </c>
      <c r="BT110" s="289">
        <v>2575718.89</v>
      </c>
      <c r="BU110" s="289">
        <v>0</v>
      </c>
      <c r="BV110" s="289">
        <v>0</v>
      </c>
      <c r="BW110" s="289">
        <v>2040657.27</v>
      </c>
      <c r="BX110" s="289">
        <v>0</v>
      </c>
      <c r="BY110" s="289">
        <v>0</v>
      </c>
      <c r="BZ110" s="289">
        <v>0</v>
      </c>
      <c r="CA110" s="289">
        <v>0</v>
      </c>
      <c r="CB110" s="289">
        <v>0</v>
      </c>
      <c r="CC110" s="289">
        <v>0</v>
      </c>
      <c r="CD110" s="289">
        <v>0</v>
      </c>
      <c r="CE110" s="289">
        <v>0</v>
      </c>
      <c r="CF110" s="289">
        <v>0</v>
      </c>
      <c r="CG110" s="289">
        <v>0</v>
      </c>
      <c r="CH110" s="289">
        <v>0</v>
      </c>
      <c r="CI110" s="289">
        <v>0</v>
      </c>
      <c r="CJ110" s="289">
        <v>0</v>
      </c>
      <c r="CK110" s="289">
        <v>0</v>
      </c>
      <c r="CL110" s="289">
        <v>0</v>
      </c>
      <c r="CM110" s="289">
        <v>802852</v>
      </c>
      <c r="CN110" s="289">
        <v>0</v>
      </c>
      <c r="CO110" s="289">
        <v>0</v>
      </c>
      <c r="CP110" s="289">
        <v>0</v>
      </c>
      <c r="CQ110" s="289">
        <v>0</v>
      </c>
      <c r="CR110" s="289">
        <v>575.70000000000005</v>
      </c>
      <c r="CS110" s="289">
        <v>0</v>
      </c>
      <c r="CT110" s="289">
        <v>278105.53000000003</v>
      </c>
      <c r="CU110" s="289">
        <v>0</v>
      </c>
      <c r="CV110" s="289">
        <v>0</v>
      </c>
      <c r="CW110" s="289">
        <v>0</v>
      </c>
      <c r="CX110" s="289">
        <v>144381.18</v>
      </c>
      <c r="CY110" s="289">
        <v>0</v>
      </c>
      <c r="CZ110" s="289">
        <v>0</v>
      </c>
      <c r="DA110" s="289">
        <v>0</v>
      </c>
      <c r="DB110" s="289">
        <v>0</v>
      </c>
      <c r="DC110" s="289">
        <v>0</v>
      </c>
      <c r="DD110" s="289">
        <v>604</v>
      </c>
      <c r="DE110" s="289">
        <v>0</v>
      </c>
      <c r="DF110" s="289">
        <v>0</v>
      </c>
      <c r="DG110" s="289">
        <v>0</v>
      </c>
      <c r="DH110" s="289">
        <v>0</v>
      </c>
      <c r="DI110" s="289">
        <v>2436048.71</v>
      </c>
      <c r="DJ110" s="289">
        <v>0</v>
      </c>
      <c r="DK110" s="289">
        <v>0</v>
      </c>
      <c r="DL110" s="289">
        <v>511922.47</v>
      </c>
      <c r="DM110" s="289">
        <v>131232.62</v>
      </c>
      <c r="DN110" s="289">
        <v>0</v>
      </c>
      <c r="DO110" s="289">
        <v>20997.82</v>
      </c>
      <c r="DP110" s="289">
        <v>82381</v>
      </c>
      <c r="DQ110" s="289">
        <v>0</v>
      </c>
      <c r="DR110" s="289">
        <v>0</v>
      </c>
      <c r="DS110" s="289">
        <v>0</v>
      </c>
      <c r="DT110" s="289">
        <v>0</v>
      </c>
      <c r="DU110" s="289">
        <v>0</v>
      </c>
      <c r="DV110" s="289">
        <v>84593.06</v>
      </c>
      <c r="DW110" s="289">
        <v>0</v>
      </c>
      <c r="DX110" s="289">
        <v>186127.83</v>
      </c>
      <c r="DY110" s="289">
        <v>189743.65</v>
      </c>
      <c r="DZ110" s="289">
        <v>476100.88</v>
      </c>
      <c r="EA110" s="289">
        <v>344838.22</v>
      </c>
      <c r="EB110" s="289">
        <v>127646.84</v>
      </c>
      <c r="EC110" s="289">
        <v>0</v>
      </c>
      <c r="ED110" s="289">
        <v>169399.23</v>
      </c>
      <c r="EE110" s="289">
        <v>142213.63</v>
      </c>
      <c r="EF110" s="289">
        <v>3234470.67</v>
      </c>
      <c r="EG110" s="289">
        <v>3114900.27</v>
      </c>
      <c r="EH110" s="289">
        <v>2549.73</v>
      </c>
      <c r="EI110" s="289">
        <v>0</v>
      </c>
      <c r="EJ110" s="289">
        <v>0</v>
      </c>
      <c r="EK110" s="289">
        <v>144206.26999999999</v>
      </c>
      <c r="EL110" s="289">
        <v>0</v>
      </c>
      <c r="EM110" s="289">
        <v>10129211</v>
      </c>
      <c r="EN110" s="289">
        <v>114561.22</v>
      </c>
      <c r="EO110" s="289">
        <v>114561.22</v>
      </c>
      <c r="EP110" s="289">
        <v>0</v>
      </c>
      <c r="EQ110" s="289">
        <v>0</v>
      </c>
      <c r="ER110" s="289">
        <v>0</v>
      </c>
      <c r="ES110" s="289">
        <v>0</v>
      </c>
      <c r="ET110" s="289">
        <v>0</v>
      </c>
      <c r="EU110" s="289">
        <v>57324.18</v>
      </c>
      <c r="EV110" s="289">
        <v>104713</v>
      </c>
      <c r="EW110" s="289">
        <v>698128.14</v>
      </c>
      <c r="EX110" s="289">
        <v>650739.31999999995</v>
      </c>
      <c r="EY110" s="289">
        <v>0</v>
      </c>
      <c r="EZ110" s="289">
        <v>0</v>
      </c>
      <c r="FA110" s="289">
        <v>0</v>
      </c>
      <c r="FB110" s="289">
        <v>0</v>
      </c>
      <c r="FC110" s="289">
        <v>0</v>
      </c>
      <c r="FD110" s="289">
        <v>0</v>
      </c>
      <c r="FE110" s="289">
        <v>0</v>
      </c>
      <c r="FF110" s="289">
        <v>0</v>
      </c>
      <c r="FG110" s="289">
        <v>0</v>
      </c>
      <c r="FH110" s="289">
        <v>0</v>
      </c>
      <c r="FI110" s="289">
        <v>0</v>
      </c>
      <c r="FJ110" s="289">
        <v>0</v>
      </c>
      <c r="FK110" s="289">
        <v>0</v>
      </c>
    </row>
    <row r="111" spans="1:167" x14ac:dyDescent="0.15">
      <c r="A111" s="287">
        <v>1729</v>
      </c>
      <c r="B111" s="287" t="s">
        <v>561</v>
      </c>
      <c r="C111" s="289">
        <v>0</v>
      </c>
      <c r="D111" s="289">
        <v>2385392.81</v>
      </c>
      <c r="E111" s="289">
        <v>6010.8</v>
      </c>
      <c r="F111" s="289">
        <v>26541.51</v>
      </c>
      <c r="G111" s="289">
        <v>30225.599999999999</v>
      </c>
      <c r="H111" s="289">
        <v>2360.56</v>
      </c>
      <c r="I111" s="289">
        <v>7872.59</v>
      </c>
      <c r="J111" s="289">
        <v>5366.17</v>
      </c>
      <c r="K111" s="289">
        <v>714885</v>
      </c>
      <c r="L111" s="289">
        <v>0</v>
      </c>
      <c r="M111" s="289">
        <v>0</v>
      </c>
      <c r="N111" s="289">
        <v>0</v>
      </c>
      <c r="O111" s="289">
        <v>0</v>
      </c>
      <c r="P111" s="289">
        <v>4518.95</v>
      </c>
      <c r="Q111" s="289">
        <v>0</v>
      </c>
      <c r="R111" s="289">
        <v>16954</v>
      </c>
      <c r="S111" s="289">
        <v>8125.38</v>
      </c>
      <c r="T111" s="289">
        <v>0</v>
      </c>
      <c r="U111" s="289">
        <v>54173.77</v>
      </c>
      <c r="V111" s="289">
        <v>5456170</v>
      </c>
      <c r="W111" s="289">
        <v>7122.5</v>
      </c>
      <c r="X111" s="289">
        <v>0</v>
      </c>
      <c r="Y111" s="289">
        <v>0</v>
      </c>
      <c r="Z111" s="289">
        <v>0</v>
      </c>
      <c r="AA111" s="289">
        <v>199632</v>
      </c>
      <c r="AB111" s="289">
        <v>0</v>
      </c>
      <c r="AC111" s="289">
        <v>0</v>
      </c>
      <c r="AD111" s="289">
        <v>21610</v>
      </c>
      <c r="AE111" s="289">
        <v>107658.75</v>
      </c>
      <c r="AF111" s="289">
        <v>0</v>
      </c>
      <c r="AG111" s="289">
        <v>0</v>
      </c>
      <c r="AH111" s="289">
        <v>0</v>
      </c>
      <c r="AI111" s="289">
        <v>0</v>
      </c>
      <c r="AJ111" s="289">
        <v>0</v>
      </c>
      <c r="AK111" s="289">
        <v>0</v>
      </c>
      <c r="AL111" s="289">
        <v>0</v>
      </c>
      <c r="AM111" s="289">
        <v>12600.78</v>
      </c>
      <c r="AN111" s="289">
        <v>14617.27</v>
      </c>
      <c r="AO111" s="289">
        <v>0</v>
      </c>
      <c r="AP111" s="289">
        <v>6794.3</v>
      </c>
      <c r="AQ111" s="289">
        <v>1706080.91</v>
      </c>
      <c r="AR111" s="289">
        <v>2107039.75</v>
      </c>
      <c r="AS111" s="289">
        <v>339896.88</v>
      </c>
      <c r="AT111" s="289">
        <v>217656.27</v>
      </c>
      <c r="AU111" s="289">
        <v>242170.98</v>
      </c>
      <c r="AV111" s="289">
        <v>40745.74</v>
      </c>
      <c r="AW111" s="289">
        <v>155374.95000000001</v>
      </c>
      <c r="AX111" s="289">
        <v>223430.49</v>
      </c>
      <c r="AY111" s="289">
        <v>322382.44</v>
      </c>
      <c r="AZ111" s="289">
        <v>385214.65</v>
      </c>
      <c r="BA111" s="289">
        <v>1424359.24</v>
      </c>
      <c r="BB111" s="289">
        <v>340454.68</v>
      </c>
      <c r="BC111" s="289">
        <v>123130.39</v>
      </c>
      <c r="BD111" s="289">
        <v>399.33</v>
      </c>
      <c r="BE111" s="289">
        <v>1683.74</v>
      </c>
      <c r="BF111" s="289">
        <v>898857.04</v>
      </c>
      <c r="BG111" s="289">
        <v>515036.03</v>
      </c>
      <c r="BH111" s="289">
        <v>309</v>
      </c>
      <c r="BI111" s="289">
        <v>0</v>
      </c>
      <c r="BJ111" s="289">
        <v>0</v>
      </c>
      <c r="BK111" s="289">
        <v>0</v>
      </c>
      <c r="BL111" s="289">
        <v>0</v>
      </c>
      <c r="BM111" s="289">
        <v>0</v>
      </c>
      <c r="BN111" s="289">
        <v>0</v>
      </c>
      <c r="BO111" s="289">
        <v>0</v>
      </c>
      <c r="BP111" s="289">
        <v>0</v>
      </c>
      <c r="BQ111" s="289">
        <v>1219780.74</v>
      </c>
      <c r="BR111" s="289">
        <v>1264190.97</v>
      </c>
      <c r="BS111" s="289">
        <v>1219780.74</v>
      </c>
      <c r="BT111" s="289">
        <v>1264190.97</v>
      </c>
      <c r="BU111" s="289">
        <v>0</v>
      </c>
      <c r="BV111" s="289">
        <v>0</v>
      </c>
      <c r="BW111" s="289">
        <v>409437.28</v>
      </c>
      <c r="BX111" s="289">
        <v>0</v>
      </c>
      <c r="BY111" s="289">
        <v>0</v>
      </c>
      <c r="BZ111" s="289">
        <v>0</v>
      </c>
      <c r="CA111" s="289">
        <v>335</v>
      </c>
      <c r="CB111" s="289">
        <v>15214.86</v>
      </c>
      <c r="CC111" s="289">
        <v>23898.58</v>
      </c>
      <c r="CD111" s="289">
        <v>0</v>
      </c>
      <c r="CE111" s="289">
        <v>0</v>
      </c>
      <c r="CF111" s="289">
        <v>0</v>
      </c>
      <c r="CG111" s="289">
        <v>0</v>
      </c>
      <c r="CH111" s="289">
        <v>3170.72</v>
      </c>
      <c r="CI111" s="289">
        <v>0</v>
      </c>
      <c r="CJ111" s="289">
        <v>0</v>
      </c>
      <c r="CK111" s="289">
        <v>40304.47</v>
      </c>
      <c r="CL111" s="289">
        <v>0</v>
      </c>
      <c r="CM111" s="289">
        <v>148684</v>
      </c>
      <c r="CN111" s="289">
        <v>12172</v>
      </c>
      <c r="CO111" s="289">
        <v>0</v>
      </c>
      <c r="CP111" s="289">
        <v>0</v>
      </c>
      <c r="CQ111" s="289">
        <v>0</v>
      </c>
      <c r="CR111" s="289">
        <v>115.14</v>
      </c>
      <c r="CS111" s="289">
        <v>3498</v>
      </c>
      <c r="CT111" s="289">
        <v>171799.92</v>
      </c>
      <c r="CU111" s="289">
        <v>0</v>
      </c>
      <c r="CV111" s="289">
        <v>0</v>
      </c>
      <c r="CW111" s="289">
        <v>0</v>
      </c>
      <c r="CX111" s="289">
        <v>0</v>
      </c>
      <c r="CY111" s="289">
        <v>0</v>
      </c>
      <c r="CZ111" s="289">
        <v>0</v>
      </c>
      <c r="DA111" s="289">
        <v>0</v>
      </c>
      <c r="DB111" s="289">
        <v>0</v>
      </c>
      <c r="DC111" s="289">
        <v>0</v>
      </c>
      <c r="DD111" s="289">
        <v>0</v>
      </c>
      <c r="DE111" s="289">
        <v>0</v>
      </c>
      <c r="DF111" s="289">
        <v>0</v>
      </c>
      <c r="DG111" s="289">
        <v>0</v>
      </c>
      <c r="DH111" s="289">
        <v>0</v>
      </c>
      <c r="DI111" s="289">
        <v>596924.56999999995</v>
      </c>
      <c r="DJ111" s="289">
        <v>0</v>
      </c>
      <c r="DK111" s="289">
        <v>0</v>
      </c>
      <c r="DL111" s="289">
        <v>111918.8</v>
      </c>
      <c r="DM111" s="289">
        <v>47155.73</v>
      </c>
      <c r="DN111" s="289">
        <v>0</v>
      </c>
      <c r="DO111" s="289">
        <v>0</v>
      </c>
      <c r="DP111" s="289">
        <v>5896.64</v>
      </c>
      <c r="DQ111" s="289">
        <v>0</v>
      </c>
      <c r="DR111" s="289">
        <v>0</v>
      </c>
      <c r="DS111" s="289">
        <v>0</v>
      </c>
      <c r="DT111" s="289">
        <v>0</v>
      </c>
      <c r="DU111" s="289">
        <v>0</v>
      </c>
      <c r="DV111" s="289">
        <v>54683</v>
      </c>
      <c r="DW111" s="289">
        <v>12051.23</v>
      </c>
      <c r="DX111" s="289">
        <v>51385.65</v>
      </c>
      <c r="DY111" s="289">
        <v>60268.55</v>
      </c>
      <c r="DZ111" s="289">
        <v>78121.34</v>
      </c>
      <c r="EA111" s="289">
        <v>69238.44</v>
      </c>
      <c r="EB111" s="289">
        <v>0</v>
      </c>
      <c r="EC111" s="289">
        <v>0</v>
      </c>
      <c r="ED111" s="289">
        <v>156279.9</v>
      </c>
      <c r="EE111" s="289">
        <v>348743.53</v>
      </c>
      <c r="EF111" s="289">
        <v>878281.33</v>
      </c>
      <c r="EG111" s="289">
        <v>407388</v>
      </c>
      <c r="EH111" s="289">
        <v>0</v>
      </c>
      <c r="EI111" s="289">
        <v>0</v>
      </c>
      <c r="EJ111" s="289">
        <v>0</v>
      </c>
      <c r="EK111" s="289">
        <v>278429.7</v>
      </c>
      <c r="EL111" s="289">
        <v>0</v>
      </c>
      <c r="EM111" s="289">
        <v>3945000</v>
      </c>
      <c r="EN111" s="289">
        <v>40229.64</v>
      </c>
      <c r="EO111" s="289">
        <v>340385.16</v>
      </c>
      <c r="EP111" s="289">
        <v>300155.52000000002</v>
      </c>
      <c r="EQ111" s="289">
        <v>0</v>
      </c>
      <c r="ER111" s="289">
        <v>0</v>
      </c>
      <c r="ES111" s="289">
        <v>0</v>
      </c>
      <c r="ET111" s="289">
        <v>0</v>
      </c>
      <c r="EU111" s="289">
        <v>0</v>
      </c>
      <c r="EV111" s="289">
        <v>0</v>
      </c>
      <c r="EW111" s="289">
        <v>352602.87</v>
      </c>
      <c r="EX111" s="289">
        <v>352602.87</v>
      </c>
      <c r="EY111" s="289">
        <v>0</v>
      </c>
      <c r="EZ111" s="289">
        <v>7774.57</v>
      </c>
      <c r="FA111" s="289">
        <v>8163.9</v>
      </c>
      <c r="FB111" s="289">
        <v>1160</v>
      </c>
      <c r="FC111" s="289">
        <v>0</v>
      </c>
      <c r="FD111" s="289">
        <v>770.67</v>
      </c>
      <c r="FE111" s="289">
        <v>0</v>
      </c>
      <c r="FF111" s="289">
        <v>0</v>
      </c>
      <c r="FG111" s="289">
        <v>0</v>
      </c>
      <c r="FH111" s="289">
        <v>0</v>
      </c>
      <c r="FI111" s="289">
        <v>0</v>
      </c>
      <c r="FJ111" s="289">
        <v>0</v>
      </c>
      <c r="FK111" s="289">
        <v>0</v>
      </c>
    </row>
    <row r="112" spans="1:167" x14ac:dyDescent="0.15">
      <c r="A112" s="287">
        <v>1736</v>
      </c>
      <c r="B112" s="287" t="s">
        <v>562</v>
      </c>
      <c r="C112" s="289">
        <v>0</v>
      </c>
      <c r="D112" s="289">
        <v>2142328.87</v>
      </c>
      <c r="E112" s="289">
        <v>0</v>
      </c>
      <c r="F112" s="289">
        <v>1477.62</v>
      </c>
      <c r="G112" s="289">
        <v>22723.77</v>
      </c>
      <c r="H112" s="289">
        <v>1288.72</v>
      </c>
      <c r="I112" s="289">
        <v>28645.43</v>
      </c>
      <c r="J112" s="289">
        <v>0</v>
      </c>
      <c r="K112" s="289">
        <v>363179</v>
      </c>
      <c r="L112" s="289">
        <v>0</v>
      </c>
      <c r="M112" s="289">
        <v>0</v>
      </c>
      <c r="N112" s="289">
        <v>0</v>
      </c>
      <c r="O112" s="289">
        <v>0</v>
      </c>
      <c r="P112" s="289">
        <v>4024.02</v>
      </c>
      <c r="Q112" s="289">
        <v>0</v>
      </c>
      <c r="R112" s="289">
        <v>0</v>
      </c>
      <c r="S112" s="289">
        <v>0</v>
      </c>
      <c r="T112" s="289">
        <v>0</v>
      </c>
      <c r="U112" s="289">
        <v>25682.06</v>
      </c>
      <c r="V112" s="289">
        <v>3247853</v>
      </c>
      <c r="W112" s="289">
        <v>6452.52</v>
      </c>
      <c r="X112" s="289">
        <v>0</v>
      </c>
      <c r="Y112" s="289">
        <v>0</v>
      </c>
      <c r="Z112" s="289">
        <v>1310.75</v>
      </c>
      <c r="AA112" s="289">
        <v>138376</v>
      </c>
      <c r="AB112" s="289">
        <v>0</v>
      </c>
      <c r="AC112" s="289">
        <v>0</v>
      </c>
      <c r="AD112" s="289">
        <v>10457.49</v>
      </c>
      <c r="AE112" s="289">
        <v>58886.17</v>
      </c>
      <c r="AF112" s="289">
        <v>0</v>
      </c>
      <c r="AG112" s="289">
        <v>0</v>
      </c>
      <c r="AH112" s="289">
        <v>53490.04</v>
      </c>
      <c r="AI112" s="289">
        <v>0</v>
      </c>
      <c r="AJ112" s="289">
        <v>0</v>
      </c>
      <c r="AK112" s="289">
        <v>4063</v>
      </c>
      <c r="AL112" s="289">
        <v>0</v>
      </c>
      <c r="AM112" s="289">
        <v>4091</v>
      </c>
      <c r="AN112" s="289">
        <v>14457.59</v>
      </c>
      <c r="AO112" s="289">
        <v>0</v>
      </c>
      <c r="AP112" s="289">
        <v>7760.61</v>
      </c>
      <c r="AQ112" s="289">
        <v>1091159.4099999999</v>
      </c>
      <c r="AR112" s="289">
        <v>997355.57</v>
      </c>
      <c r="AS112" s="289">
        <v>290666.25</v>
      </c>
      <c r="AT112" s="289">
        <v>152592.22</v>
      </c>
      <c r="AU112" s="289">
        <v>172989.66</v>
      </c>
      <c r="AV112" s="289">
        <v>61051.02</v>
      </c>
      <c r="AW112" s="289">
        <v>101958.73</v>
      </c>
      <c r="AX112" s="289">
        <v>182740.64</v>
      </c>
      <c r="AY112" s="289">
        <v>193033.99</v>
      </c>
      <c r="AZ112" s="289">
        <v>287827.31</v>
      </c>
      <c r="BA112" s="289">
        <v>1045676.78</v>
      </c>
      <c r="BB112" s="289">
        <v>191990.24</v>
      </c>
      <c r="BC112" s="289">
        <v>75791.5</v>
      </c>
      <c r="BD112" s="289">
        <v>21.65</v>
      </c>
      <c r="BE112" s="289">
        <v>0</v>
      </c>
      <c r="BF112" s="289">
        <v>419942.15</v>
      </c>
      <c r="BG112" s="289">
        <v>827193.14</v>
      </c>
      <c r="BH112" s="289">
        <v>0</v>
      </c>
      <c r="BI112" s="289">
        <v>0</v>
      </c>
      <c r="BJ112" s="289">
        <v>0</v>
      </c>
      <c r="BK112" s="289">
        <v>0</v>
      </c>
      <c r="BL112" s="289">
        <v>0</v>
      </c>
      <c r="BM112" s="289">
        <v>0</v>
      </c>
      <c r="BN112" s="289">
        <v>0</v>
      </c>
      <c r="BO112" s="289">
        <v>0</v>
      </c>
      <c r="BP112" s="289">
        <v>0</v>
      </c>
      <c r="BQ112" s="289">
        <v>1463175.36</v>
      </c>
      <c r="BR112" s="289">
        <v>1507732.76</v>
      </c>
      <c r="BS112" s="289">
        <v>1463175.36</v>
      </c>
      <c r="BT112" s="289">
        <v>1507732.76</v>
      </c>
      <c r="BU112" s="289">
        <v>0</v>
      </c>
      <c r="BV112" s="289">
        <v>0</v>
      </c>
      <c r="BW112" s="289">
        <v>389761.98</v>
      </c>
      <c r="BX112" s="289">
        <v>0</v>
      </c>
      <c r="BY112" s="289">
        <v>0</v>
      </c>
      <c r="BZ112" s="289">
        <v>0</v>
      </c>
      <c r="CA112" s="289">
        <v>0</v>
      </c>
      <c r="CB112" s="289">
        <v>0</v>
      </c>
      <c r="CC112" s="289">
        <v>1818.86</v>
      </c>
      <c r="CD112" s="289">
        <v>0</v>
      </c>
      <c r="CE112" s="289">
        <v>0</v>
      </c>
      <c r="CF112" s="289">
        <v>0</v>
      </c>
      <c r="CG112" s="289">
        <v>0</v>
      </c>
      <c r="CH112" s="289">
        <v>9359.77</v>
      </c>
      <c r="CI112" s="289">
        <v>0</v>
      </c>
      <c r="CJ112" s="289">
        <v>0</v>
      </c>
      <c r="CK112" s="289">
        <v>0</v>
      </c>
      <c r="CL112" s="289">
        <v>0</v>
      </c>
      <c r="CM112" s="289">
        <v>137091</v>
      </c>
      <c r="CN112" s="289">
        <v>0</v>
      </c>
      <c r="CO112" s="289">
        <v>0</v>
      </c>
      <c r="CP112" s="289">
        <v>0</v>
      </c>
      <c r="CQ112" s="289">
        <v>0</v>
      </c>
      <c r="CR112" s="289">
        <v>0</v>
      </c>
      <c r="CS112" s="289">
        <v>0</v>
      </c>
      <c r="CT112" s="289">
        <v>77550.710000000006</v>
      </c>
      <c r="CU112" s="289">
        <v>0</v>
      </c>
      <c r="CV112" s="289">
        <v>0</v>
      </c>
      <c r="CW112" s="289">
        <v>0</v>
      </c>
      <c r="CX112" s="289">
        <v>40404.03</v>
      </c>
      <c r="CY112" s="289">
        <v>0</v>
      </c>
      <c r="CZ112" s="289">
        <v>0</v>
      </c>
      <c r="DA112" s="289">
        <v>0</v>
      </c>
      <c r="DB112" s="289">
        <v>0</v>
      </c>
      <c r="DC112" s="289">
        <v>0</v>
      </c>
      <c r="DD112" s="289">
        <v>100</v>
      </c>
      <c r="DE112" s="289">
        <v>0</v>
      </c>
      <c r="DF112" s="289">
        <v>0</v>
      </c>
      <c r="DG112" s="289">
        <v>0</v>
      </c>
      <c r="DH112" s="289">
        <v>0</v>
      </c>
      <c r="DI112" s="289">
        <v>507509.14</v>
      </c>
      <c r="DJ112" s="289">
        <v>0</v>
      </c>
      <c r="DK112" s="289">
        <v>0</v>
      </c>
      <c r="DL112" s="289">
        <v>76648.17</v>
      </c>
      <c r="DM112" s="289">
        <v>64310.04</v>
      </c>
      <c r="DN112" s="289">
        <v>0</v>
      </c>
      <c r="DO112" s="289">
        <v>0</v>
      </c>
      <c r="DP112" s="289">
        <v>0</v>
      </c>
      <c r="DQ112" s="289">
        <v>0</v>
      </c>
      <c r="DR112" s="289">
        <v>0</v>
      </c>
      <c r="DS112" s="289">
        <v>0</v>
      </c>
      <c r="DT112" s="289">
        <v>0</v>
      </c>
      <c r="DU112" s="289">
        <v>0</v>
      </c>
      <c r="DV112" s="289">
        <v>7619</v>
      </c>
      <c r="DW112" s="289">
        <v>0</v>
      </c>
      <c r="DX112" s="289">
        <v>177986.66</v>
      </c>
      <c r="DY112" s="289">
        <v>178287.1</v>
      </c>
      <c r="DZ112" s="289">
        <v>300.44</v>
      </c>
      <c r="EA112" s="289">
        <v>0</v>
      </c>
      <c r="EB112" s="289">
        <v>0</v>
      </c>
      <c r="EC112" s="289">
        <v>0</v>
      </c>
      <c r="ED112" s="289">
        <v>32324.22</v>
      </c>
      <c r="EE112" s="289">
        <v>21993.13</v>
      </c>
      <c r="EF112" s="289">
        <v>360713.91</v>
      </c>
      <c r="EG112" s="289">
        <v>371045</v>
      </c>
      <c r="EH112" s="289">
        <v>0</v>
      </c>
      <c r="EI112" s="289">
        <v>0</v>
      </c>
      <c r="EJ112" s="289">
        <v>0</v>
      </c>
      <c r="EK112" s="289">
        <v>0</v>
      </c>
      <c r="EL112" s="289">
        <v>0</v>
      </c>
      <c r="EM112" s="289">
        <v>700000</v>
      </c>
      <c r="EN112" s="289">
        <v>0</v>
      </c>
      <c r="EO112" s="289">
        <v>0</v>
      </c>
      <c r="EP112" s="289">
        <v>0</v>
      </c>
      <c r="EQ112" s="289">
        <v>0</v>
      </c>
      <c r="ER112" s="289">
        <v>0</v>
      </c>
      <c r="ES112" s="289">
        <v>0</v>
      </c>
      <c r="ET112" s="289">
        <v>0</v>
      </c>
      <c r="EU112" s="289">
        <v>0</v>
      </c>
      <c r="EV112" s="289">
        <v>0</v>
      </c>
      <c r="EW112" s="289">
        <v>248472.41</v>
      </c>
      <c r="EX112" s="289">
        <v>248472.41</v>
      </c>
      <c r="EY112" s="289">
        <v>0</v>
      </c>
      <c r="EZ112" s="289">
        <v>10785.93</v>
      </c>
      <c r="FA112" s="289">
        <v>11982.27</v>
      </c>
      <c r="FB112" s="289">
        <v>91434</v>
      </c>
      <c r="FC112" s="289">
        <v>0</v>
      </c>
      <c r="FD112" s="289">
        <v>90237.66</v>
      </c>
      <c r="FE112" s="289">
        <v>0</v>
      </c>
      <c r="FF112" s="289">
        <v>0</v>
      </c>
      <c r="FG112" s="289">
        <v>0</v>
      </c>
      <c r="FH112" s="289">
        <v>14090.45</v>
      </c>
      <c r="FI112" s="289">
        <v>0</v>
      </c>
      <c r="FJ112" s="289">
        <v>14090.45</v>
      </c>
      <c r="FK112" s="289">
        <v>0</v>
      </c>
    </row>
    <row r="113" spans="1:167" x14ac:dyDescent="0.15">
      <c r="A113" s="287">
        <v>1813</v>
      </c>
      <c r="B113" s="287" t="s">
        <v>563</v>
      </c>
      <c r="C113" s="289">
        <v>0</v>
      </c>
      <c r="D113" s="289">
        <v>1776127.25</v>
      </c>
      <c r="E113" s="289">
        <v>0</v>
      </c>
      <c r="F113" s="289">
        <v>8481.1</v>
      </c>
      <c r="G113" s="289">
        <v>47755.16</v>
      </c>
      <c r="H113" s="289">
        <v>4689.18</v>
      </c>
      <c r="I113" s="289">
        <v>67748.12</v>
      </c>
      <c r="J113" s="289">
        <v>0</v>
      </c>
      <c r="K113" s="289">
        <v>515103</v>
      </c>
      <c r="L113" s="289">
        <v>0</v>
      </c>
      <c r="M113" s="289">
        <v>0</v>
      </c>
      <c r="N113" s="289">
        <v>0</v>
      </c>
      <c r="O113" s="289">
        <v>0</v>
      </c>
      <c r="P113" s="289">
        <v>15157.52</v>
      </c>
      <c r="Q113" s="289">
        <v>0</v>
      </c>
      <c r="R113" s="289">
        <v>0</v>
      </c>
      <c r="S113" s="289">
        <v>0</v>
      </c>
      <c r="T113" s="289">
        <v>100</v>
      </c>
      <c r="U113" s="289">
        <v>44020.23</v>
      </c>
      <c r="V113" s="289">
        <v>5945597</v>
      </c>
      <c r="W113" s="289">
        <v>9583.75</v>
      </c>
      <c r="X113" s="289">
        <v>0</v>
      </c>
      <c r="Y113" s="289">
        <v>243940.93</v>
      </c>
      <c r="Z113" s="289">
        <v>7451.73</v>
      </c>
      <c r="AA113" s="289">
        <v>224410</v>
      </c>
      <c r="AB113" s="289">
        <v>0</v>
      </c>
      <c r="AC113" s="289">
        <v>0</v>
      </c>
      <c r="AD113" s="289">
        <v>95118.28</v>
      </c>
      <c r="AE113" s="289">
        <v>241340.67</v>
      </c>
      <c r="AF113" s="289">
        <v>0</v>
      </c>
      <c r="AG113" s="289">
        <v>0</v>
      </c>
      <c r="AH113" s="289">
        <v>12998.05</v>
      </c>
      <c r="AI113" s="289">
        <v>0</v>
      </c>
      <c r="AJ113" s="289">
        <v>0</v>
      </c>
      <c r="AK113" s="289">
        <v>0</v>
      </c>
      <c r="AL113" s="289">
        <v>130578.35</v>
      </c>
      <c r="AM113" s="289">
        <v>33812.49</v>
      </c>
      <c r="AN113" s="289">
        <v>55619.54</v>
      </c>
      <c r="AO113" s="289">
        <v>0</v>
      </c>
      <c r="AP113" s="289">
        <v>3906.95</v>
      </c>
      <c r="AQ113" s="289">
        <v>2203035.2400000002</v>
      </c>
      <c r="AR113" s="289">
        <v>2043581.61</v>
      </c>
      <c r="AS113" s="289">
        <v>321640.84000000003</v>
      </c>
      <c r="AT113" s="289">
        <v>240808.03</v>
      </c>
      <c r="AU113" s="289">
        <v>236821.27</v>
      </c>
      <c r="AV113" s="289">
        <v>67170.47</v>
      </c>
      <c r="AW113" s="289">
        <v>177795.49</v>
      </c>
      <c r="AX113" s="289">
        <v>537631.32999999996</v>
      </c>
      <c r="AY113" s="289">
        <v>250731.25</v>
      </c>
      <c r="AZ113" s="289">
        <v>419361.36</v>
      </c>
      <c r="BA113" s="289">
        <v>1597034.93</v>
      </c>
      <c r="BB113" s="289">
        <v>35244.76</v>
      </c>
      <c r="BC113" s="289">
        <v>102335.03999999999</v>
      </c>
      <c r="BD113" s="289">
        <v>40004.379999999997</v>
      </c>
      <c r="BE113" s="289">
        <v>60812.79</v>
      </c>
      <c r="BF113" s="289">
        <v>956844.25</v>
      </c>
      <c r="BG113" s="289">
        <v>171768.88</v>
      </c>
      <c r="BH113" s="289">
        <v>16501.36</v>
      </c>
      <c r="BI113" s="289">
        <v>0</v>
      </c>
      <c r="BJ113" s="289">
        <v>0</v>
      </c>
      <c r="BK113" s="289">
        <v>0</v>
      </c>
      <c r="BL113" s="289">
        <v>0</v>
      </c>
      <c r="BM113" s="289">
        <v>0</v>
      </c>
      <c r="BN113" s="289">
        <v>0</v>
      </c>
      <c r="BO113" s="289">
        <v>0</v>
      </c>
      <c r="BP113" s="289">
        <v>0</v>
      </c>
      <c r="BQ113" s="289">
        <v>1474991.53</v>
      </c>
      <c r="BR113" s="289">
        <v>1479407.55</v>
      </c>
      <c r="BS113" s="289">
        <v>1474991.53</v>
      </c>
      <c r="BT113" s="289">
        <v>1479407.55</v>
      </c>
      <c r="BU113" s="289">
        <v>0</v>
      </c>
      <c r="BV113" s="289">
        <v>0</v>
      </c>
      <c r="BW113" s="289">
        <v>956844.25</v>
      </c>
      <c r="BX113" s="289">
        <v>0</v>
      </c>
      <c r="BY113" s="289">
        <v>0</v>
      </c>
      <c r="BZ113" s="289">
        <v>0</v>
      </c>
      <c r="CA113" s="289">
        <v>0</v>
      </c>
      <c r="CB113" s="289">
        <v>0</v>
      </c>
      <c r="CC113" s="289">
        <v>0</v>
      </c>
      <c r="CD113" s="289">
        <v>0</v>
      </c>
      <c r="CE113" s="289">
        <v>0</v>
      </c>
      <c r="CF113" s="289">
        <v>0</v>
      </c>
      <c r="CG113" s="289">
        <v>0</v>
      </c>
      <c r="CH113" s="289">
        <v>136.08000000000001</v>
      </c>
      <c r="CI113" s="289">
        <v>0</v>
      </c>
      <c r="CJ113" s="289">
        <v>0</v>
      </c>
      <c r="CK113" s="289">
        <v>0</v>
      </c>
      <c r="CL113" s="289">
        <v>0</v>
      </c>
      <c r="CM113" s="289">
        <v>398809</v>
      </c>
      <c r="CN113" s="289">
        <v>150000</v>
      </c>
      <c r="CO113" s="289">
        <v>0</v>
      </c>
      <c r="CP113" s="289">
        <v>0</v>
      </c>
      <c r="CQ113" s="289">
        <v>0</v>
      </c>
      <c r="CR113" s="289">
        <v>0</v>
      </c>
      <c r="CS113" s="289">
        <v>0</v>
      </c>
      <c r="CT113" s="289">
        <v>150056.85999999999</v>
      </c>
      <c r="CU113" s="289">
        <v>0</v>
      </c>
      <c r="CV113" s="289">
        <v>0</v>
      </c>
      <c r="CW113" s="289">
        <v>0</v>
      </c>
      <c r="CX113" s="289">
        <v>73580.759999999995</v>
      </c>
      <c r="CY113" s="289">
        <v>0</v>
      </c>
      <c r="CZ113" s="289">
        <v>0</v>
      </c>
      <c r="DA113" s="289">
        <v>0</v>
      </c>
      <c r="DB113" s="289">
        <v>0</v>
      </c>
      <c r="DC113" s="289">
        <v>0</v>
      </c>
      <c r="DD113" s="289">
        <v>0</v>
      </c>
      <c r="DE113" s="289">
        <v>0</v>
      </c>
      <c r="DF113" s="289">
        <v>0</v>
      </c>
      <c r="DG113" s="289">
        <v>0</v>
      </c>
      <c r="DH113" s="289">
        <v>0</v>
      </c>
      <c r="DI113" s="289">
        <v>1322968.02</v>
      </c>
      <c r="DJ113" s="289">
        <v>0</v>
      </c>
      <c r="DK113" s="289">
        <v>0</v>
      </c>
      <c r="DL113" s="289">
        <v>199363.74</v>
      </c>
      <c r="DM113" s="289">
        <v>145002.01999999999</v>
      </c>
      <c r="DN113" s="289">
        <v>0</v>
      </c>
      <c r="DO113" s="289">
        <v>0</v>
      </c>
      <c r="DP113" s="289">
        <v>17987.91</v>
      </c>
      <c r="DQ113" s="289">
        <v>0</v>
      </c>
      <c r="DR113" s="289">
        <v>0</v>
      </c>
      <c r="DS113" s="289">
        <v>0</v>
      </c>
      <c r="DT113" s="289">
        <v>0</v>
      </c>
      <c r="DU113" s="289">
        <v>0</v>
      </c>
      <c r="DV113" s="289">
        <v>44105.26</v>
      </c>
      <c r="DW113" s="289">
        <v>0</v>
      </c>
      <c r="DX113" s="289">
        <v>0</v>
      </c>
      <c r="DY113" s="289">
        <v>0</v>
      </c>
      <c r="DZ113" s="289">
        <v>0</v>
      </c>
      <c r="EA113" s="289">
        <v>0</v>
      </c>
      <c r="EB113" s="289">
        <v>0</v>
      </c>
      <c r="EC113" s="289">
        <v>0</v>
      </c>
      <c r="ED113" s="289">
        <v>71513.55</v>
      </c>
      <c r="EE113" s="289">
        <v>148272.93</v>
      </c>
      <c r="EF113" s="289">
        <v>554890.34</v>
      </c>
      <c r="EG113" s="289">
        <v>478130.96</v>
      </c>
      <c r="EH113" s="289">
        <v>0</v>
      </c>
      <c r="EI113" s="289">
        <v>0</v>
      </c>
      <c r="EJ113" s="289">
        <v>0</v>
      </c>
      <c r="EK113" s="289">
        <v>0</v>
      </c>
      <c r="EL113" s="289">
        <v>0</v>
      </c>
      <c r="EM113" s="289">
        <v>6188056.0499999998</v>
      </c>
      <c r="EN113" s="289">
        <v>0</v>
      </c>
      <c r="EO113" s="289">
        <v>0</v>
      </c>
      <c r="EP113" s="289">
        <v>0</v>
      </c>
      <c r="EQ113" s="289">
        <v>0</v>
      </c>
      <c r="ER113" s="289">
        <v>0</v>
      </c>
      <c r="ES113" s="289">
        <v>0</v>
      </c>
      <c r="ET113" s="289">
        <v>0</v>
      </c>
      <c r="EU113" s="289">
        <v>28642.7</v>
      </c>
      <c r="EV113" s="289">
        <v>27056.73</v>
      </c>
      <c r="EW113" s="289">
        <v>487629.05</v>
      </c>
      <c r="EX113" s="289">
        <v>489215.02</v>
      </c>
      <c r="EY113" s="289">
        <v>0</v>
      </c>
      <c r="EZ113" s="289">
        <v>0</v>
      </c>
      <c r="FA113" s="289">
        <v>0</v>
      </c>
      <c r="FB113" s="289">
        <v>0</v>
      </c>
      <c r="FC113" s="289">
        <v>0</v>
      </c>
      <c r="FD113" s="289">
        <v>0</v>
      </c>
      <c r="FE113" s="289">
        <v>0</v>
      </c>
      <c r="FF113" s="289">
        <v>0</v>
      </c>
      <c r="FG113" s="289">
        <v>0</v>
      </c>
      <c r="FH113" s="289">
        <v>0</v>
      </c>
      <c r="FI113" s="289">
        <v>0</v>
      </c>
      <c r="FJ113" s="289">
        <v>0</v>
      </c>
      <c r="FK113" s="289">
        <v>0</v>
      </c>
    </row>
    <row r="114" spans="1:167" x14ac:dyDescent="0.15">
      <c r="A114" s="287">
        <v>1848</v>
      </c>
      <c r="B114" s="287" t="s">
        <v>564</v>
      </c>
      <c r="C114" s="289">
        <v>0</v>
      </c>
      <c r="D114" s="289">
        <v>6287441</v>
      </c>
      <c r="E114" s="289">
        <v>4300</v>
      </c>
      <c r="F114" s="289">
        <v>0</v>
      </c>
      <c r="G114" s="289">
        <v>0</v>
      </c>
      <c r="H114" s="289">
        <v>13402.63</v>
      </c>
      <c r="I114" s="289">
        <v>252952.32000000001</v>
      </c>
      <c r="J114" s="289">
        <v>0</v>
      </c>
      <c r="K114" s="289">
        <v>87725</v>
      </c>
      <c r="L114" s="289">
        <v>0</v>
      </c>
      <c r="M114" s="289">
        <v>0</v>
      </c>
      <c r="N114" s="289">
        <v>0</v>
      </c>
      <c r="O114" s="289">
        <v>0</v>
      </c>
      <c r="P114" s="289">
        <v>0</v>
      </c>
      <c r="Q114" s="289">
        <v>0</v>
      </c>
      <c r="R114" s="289">
        <v>100</v>
      </c>
      <c r="S114" s="289">
        <v>42125.8</v>
      </c>
      <c r="T114" s="289">
        <v>0</v>
      </c>
      <c r="U114" s="289">
        <v>31356.62</v>
      </c>
      <c r="V114" s="289">
        <v>404632</v>
      </c>
      <c r="W114" s="289">
        <v>36707.49</v>
      </c>
      <c r="X114" s="289">
        <v>0</v>
      </c>
      <c r="Y114" s="289">
        <v>420742.16</v>
      </c>
      <c r="Z114" s="289">
        <v>0</v>
      </c>
      <c r="AA114" s="289">
        <v>386516.29</v>
      </c>
      <c r="AB114" s="289">
        <v>0</v>
      </c>
      <c r="AC114" s="289">
        <v>5357266.41</v>
      </c>
      <c r="AD114" s="289">
        <v>97014.84</v>
      </c>
      <c r="AE114" s="289">
        <v>260217.28</v>
      </c>
      <c r="AF114" s="289">
        <v>0</v>
      </c>
      <c r="AG114" s="289">
        <v>0</v>
      </c>
      <c r="AH114" s="289">
        <v>2000</v>
      </c>
      <c r="AI114" s="289">
        <v>0</v>
      </c>
      <c r="AJ114" s="289">
        <v>0</v>
      </c>
      <c r="AK114" s="289">
        <v>1850</v>
      </c>
      <c r="AL114" s="289">
        <v>0</v>
      </c>
      <c r="AM114" s="289">
        <v>2851.26</v>
      </c>
      <c r="AN114" s="289">
        <v>14662.5</v>
      </c>
      <c r="AO114" s="289">
        <v>286</v>
      </c>
      <c r="AP114" s="289">
        <v>1570</v>
      </c>
      <c r="AQ114" s="289">
        <v>2619278.9900000002</v>
      </c>
      <c r="AR114" s="289">
        <v>1442066.31</v>
      </c>
      <c r="AS114" s="289">
        <v>0</v>
      </c>
      <c r="AT114" s="289">
        <v>229417.11</v>
      </c>
      <c r="AU114" s="289">
        <v>225740.24</v>
      </c>
      <c r="AV114" s="289">
        <v>272121.59999999998</v>
      </c>
      <c r="AW114" s="289">
        <v>409869.76</v>
      </c>
      <c r="AX114" s="289">
        <v>953849.1</v>
      </c>
      <c r="AY114" s="289">
        <v>410385.64</v>
      </c>
      <c r="AZ114" s="289">
        <v>630276.57999999996</v>
      </c>
      <c r="BA114" s="289">
        <v>2168814.54</v>
      </c>
      <c r="BB114" s="289">
        <v>0</v>
      </c>
      <c r="BC114" s="289">
        <v>97624.84</v>
      </c>
      <c r="BD114" s="289">
        <v>16106.64</v>
      </c>
      <c r="BE114" s="289">
        <v>262559.71000000002</v>
      </c>
      <c r="BF114" s="289">
        <v>1876802.88</v>
      </c>
      <c r="BG114" s="289">
        <v>520517</v>
      </c>
      <c r="BH114" s="289">
        <v>0.01</v>
      </c>
      <c r="BI114" s="289">
        <v>0</v>
      </c>
      <c r="BJ114" s="289">
        <v>0</v>
      </c>
      <c r="BK114" s="289">
        <v>0</v>
      </c>
      <c r="BL114" s="289">
        <v>0</v>
      </c>
      <c r="BM114" s="289">
        <v>0</v>
      </c>
      <c r="BN114" s="289">
        <v>0</v>
      </c>
      <c r="BO114" s="289">
        <v>0</v>
      </c>
      <c r="BP114" s="289">
        <v>0</v>
      </c>
      <c r="BQ114" s="289">
        <v>8295694.8300000001</v>
      </c>
      <c r="BR114" s="289">
        <v>9865983.4800000004</v>
      </c>
      <c r="BS114" s="289">
        <v>8295694.8300000001</v>
      </c>
      <c r="BT114" s="289">
        <v>9865983.4800000004</v>
      </c>
      <c r="BU114" s="289">
        <v>0</v>
      </c>
      <c r="BV114" s="289">
        <v>0</v>
      </c>
      <c r="BW114" s="289">
        <v>1544431.27</v>
      </c>
      <c r="BX114" s="289">
        <v>0</v>
      </c>
      <c r="BY114" s="289">
        <v>0</v>
      </c>
      <c r="BZ114" s="289">
        <v>0</v>
      </c>
      <c r="CA114" s="289">
        <v>0</v>
      </c>
      <c r="CB114" s="289">
        <v>14424.67</v>
      </c>
      <c r="CC114" s="289">
        <v>0</v>
      </c>
      <c r="CD114" s="289">
        <v>0</v>
      </c>
      <c r="CE114" s="289">
        <v>0</v>
      </c>
      <c r="CF114" s="289">
        <v>0</v>
      </c>
      <c r="CG114" s="289">
        <v>0</v>
      </c>
      <c r="CH114" s="289">
        <v>20034.830000000002</v>
      </c>
      <c r="CI114" s="289">
        <v>0</v>
      </c>
      <c r="CJ114" s="289">
        <v>0</v>
      </c>
      <c r="CK114" s="289">
        <v>91451.48</v>
      </c>
      <c r="CL114" s="289">
        <v>0</v>
      </c>
      <c r="CM114" s="289">
        <v>565882</v>
      </c>
      <c r="CN114" s="289">
        <v>105080</v>
      </c>
      <c r="CO114" s="289">
        <v>0</v>
      </c>
      <c r="CP114" s="289">
        <v>0</v>
      </c>
      <c r="CQ114" s="289">
        <v>0</v>
      </c>
      <c r="CR114" s="289">
        <v>0</v>
      </c>
      <c r="CS114" s="289">
        <v>24319</v>
      </c>
      <c r="CT114" s="289">
        <v>108488.91</v>
      </c>
      <c r="CU114" s="289">
        <v>0</v>
      </c>
      <c r="CV114" s="289">
        <v>0</v>
      </c>
      <c r="CW114" s="289">
        <v>0</v>
      </c>
      <c r="CX114" s="289">
        <v>0</v>
      </c>
      <c r="CY114" s="289">
        <v>0</v>
      </c>
      <c r="CZ114" s="289">
        <v>0</v>
      </c>
      <c r="DA114" s="289">
        <v>0</v>
      </c>
      <c r="DB114" s="289">
        <v>0</v>
      </c>
      <c r="DC114" s="289">
        <v>0</v>
      </c>
      <c r="DD114" s="289">
        <v>0</v>
      </c>
      <c r="DE114" s="289">
        <v>0</v>
      </c>
      <c r="DF114" s="289">
        <v>0</v>
      </c>
      <c r="DG114" s="289">
        <v>0</v>
      </c>
      <c r="DH114" s="289">
        <v>0</v>
      </c>
      <c r="DI114" s="289">
        <v>1828046.28</v>
      </c>
      <c r="DJ114" s="289">
        <v>0</v>
      </c>
      <c r="DK114" s="289">
        <v>0</v>
      </c>
      <c r="DL114" s="289">
        <v>318706.53000000003</v>
      </c>
      <c r="DM114" s="289">
        <v>242187.82</v>
      </c>
      <c r="DN114" s="289">
        <v>0</v>
      </c>
      <c r="DO114" s="289">
        <v>0</v>
      </c>
      <c r="DP114" s="289">
        <v>85171.53</v>
      </c>
      <c r="DQ114" s="289">
        <v>0</v>
      </c>
      <c r="DR114" s="289">
        <v>0</v>
      </c>
      <c r="DS114" s="289">
        <v>0</v>
      </c>
      <c r="DT114" s="289">
        <v>0</v>
      </c>
      <c r="DU114" s="289">
        <v>0</v>
      </c>
      <c r="DV114" s="289">
        <v>0</v>
      </c>
      <c r="DW114" s="289">
        <v>0</v>
      </c>
      <c r="DX114" s="289">
        <v>0</v>
      </c>
      <c r="DY114" s="289">
        <v>0</v>
      </c>
      <c r="DZ114" s="289">
        <v>111683</v>
      </c>
      <c r="EA114" s="289">
        <v>111683</v>
      </c>
      <c r="EB114" s="289">
        <v>0</v>
      </c>
      <c r="EC114" s="289">
        <v>0</v>
      </c>
      <c r="ED114" s="289">
        <v>0</v>
      </c>
      <c r="EE114" s="289">
        <v>0</v>
      </c>
      <c r="EF114" s="289">
        <v>116015</v>
      </c>
      <c r="EG114" s="289">
        <v>116015</v>
      </c>
      <c r="EH114" s="289">
        <v>0</v>
      </c>
      <c r="EI114" s="289">
        <v>0</v>
      </c>
      <c r="EJ114" s="289">
        <v>0</v>
      </c>
      <c r="EK114" s="289">
        <v>0</v>
      </c>
      <c r="EL114" s="289">
        <v>0</v>
      </c>
      <c r="EM114" s="289">
        <v>661675.35</v>
      </c>
      <c r="EN114" s="289">
        <v>13628.01</v>
      </c>
      <c r="EO114" s="289">
        <v>1838.81</v>
      </c>
      <c r="EP114" s="289">
        <v>60646</v>
      </c>
      <c r="EQ114" s="289">
        <v>0</v>
      </c>
      <c r="ER114" s="289">
        <v>72435.199999999997</v>
      </c>
      <c r="ES114" s="289">
        <v>0</v>
      </c>
      <c r="ET114" s="289">
        <v>0</v>
      </c>
      <c r="EU114" s="289">
        <v>0</v>
      </c>
      <c r="EV114" s="289">
        <v>0</v>
      </c>
      <c r="EW114" s="289">
        <v>633980.30000000005</v>
      </c>
      <c r="EX114" s="289">
        <v>633980.30000000005</v>
      </c>
      <c r="EY114" s="289">
        <v>0</v>
      </c>
      <c r="EZ114" s="289">
        <v>64219.55</v>
      </c>
      <c r="FA114" s="289">
        <v>73638.52</v>
      </c>
      <c r="FB114" s="289">
        <v>125000</v>
      </c>
      <c r="FC114" s="289">
        <v>0</v>
      </c>
      <c r="FD114" s="289">
        <v>115581.03</v>
      </c>
      <c r="FE114" s="289">
        <v>0</v>
      </c>
      <c r="FF114" s="289">
        <v>0</v>
      </c>
      <c r="FG114" s="289">
        <v>0</v>
      </c>
      <c r="FH114" s="289">
        <v>0</v>
      </c>
      <c r="FI114" s="289">
        <v>0</v>
      </c>
      <c r="FJ114" s="289">
        <v>0</v>
      </c>
      <c r="FK114" s="289">
        <v>0</v>
      </c>
    </row>
    <row r="115" spans="1:167" x14ac:dyDescent="0.15">
      <c r="A115" s="287">
        <v>1855</v>
      </c>
      <c r="B115" s="287" t="s">
        <v>565</v>
      </c>
      <c r="C115" s="289">
        <v>0</v>
      </c>
      <c r="D115" s="289">
        <v>4952408</v>
      </c>
      <c r="E115" s="289">
        <v>0</v>
      </c>
      <c r="F115" s="289">
        <v>8361.74</v>
      </c>
      <c r="G115" s="289">
        <v>16701.07</v>
      </c>
      <c r="H115" s="289">
        <v>19702.59</v>
      </c>
      <c r="I115" s="289">
        <v>61489.81</v>
      </c>
      <c r="J115" s="289">
        <v>4824</v>
      </c>
      <c r="K115" s="289">
        <v>54574.54</v>
      </c>
      <c r="L115" s="289">
        <v>0</v>
      </c>
      <c r="M115" s="289">
        <v>0</v>
      </c>
      <c r="N115" s="289">
        <v>0</v>
      </c>
      <c r="O115" s="289">
        <v>0</v>
      </c>
      <c r="P115" s="289">
        <v>3720.54</v>
      </c>
      <c r="Q115" s="289">
        <v>0</v>
      </c>
      <c r="R115" s="289">
        <v>0</v>
      </c>
      <c r="S115" s="289">
        <v>0</v>
      </c>
      <c r="T115" s="289">
        <v>0</v>
      </c>
      <c r="U115" s="289">
        <v>60680.52</v>
      </c>
      <c r="V115" s="289">
        <v>497155</v>
      </c>
      <c r="W115" s="289">
        <v>5831.75</v>
      </c>
      <c r="X115" s="289">
        <v>0</v>
      </c>
      <c r="Y115" s="289">
        <v>145469.35999999999</v>
      </c>
      <c r="Z115" s="289">
        <v>243011.59</v>
      </c>
      <c r="AA115" s="289">
        <v>339421.89</v>
      </c>
      <c r="AB115" s="289">
        <v>0</v>
      </c>
      <c r="AC115" s="289">
        <v>42440.83</v>
      </c>
      <c r="AD115" s="289">
        <v>47719.01</v>
      </c>
      <c r="AE115" s="289">
        <v>105847</v>
      </c>
      <c r="AF115" s="289">
        <v>0</v>
      </c>
      <c r="AG115" s="289">
        <v>0</v>
      </c>
      <c r="AH115" s="289">
        <v>7887.62</v>
      </c>
      <c r="AI115" s="289">
        <v>73694.66</v>
      </c>
      <c r="AJ115" s="289">
        <v>0</v>
      </c>
      <c r="AK115" s="289">
        <v>0</v>
      </c>
      <c r="AL115" s="289">
        <v>0</v>
      </c>
      <c r="AM115" s="289">
        <v>1686.45</v>
      </c>
      <c r="AN115" s="289">
        <v>758.47</v>
      </c>
      <c r="AO115" s="289">
        <v>0</v>
      </c>
      <c r="AP115" s="289">
        <v>3997.23</v>
      </c>
      <c r="AQ115" s="289">
        <v>1501837.29</v>
      </c>
      <c r="AR115" s="289">
        <v>798297.79</v>
      </c>
      <c r="AS115" s="289">
        <v>323333.25</v>
      </c>
      <c r="AT115" s="289">
        <v>189450.4</v>
      </c>
      <c r="AU115" s="289">
        <v>142157.57999999999</v>
      </c>
      <c r="AV115" s="289">
        <v>0</v>
      </c>
      <c r="AW115" s="289">
        <v>85660.76</v>
      </c>
      <c r="AX115" s="289">
        <v>167965.89</v>
      </c>
      <c r="AY115" s="289">
        <v>312792.26</v>
      </c>
      <c r="AZ115" s="289">
        <v>307080.27</v>
      </c>
      <c r="BA115" s="289">
        <v>1314746.2</v>
      </c>
      <c r="BB115" s="289">
        <v>308902.28999999998</v>
      </c>
      <c r="BC115" s="289">
        <v>111931.98</v>
      </c>
      <c r="BD115" s="289">
        <v>0</v>
      </c>
      <c r="BE115" s="289">
        <v>277478.11</v>
      </c>
      <c r="BF115" s="289">
        <v>487174.34</v>
      </c>
      <c r="BG115" s="289">
        <v>607792.54</v>
      </c>
      <c r="BH115" s="289">
        <v>174.72</v>
      </c>
      <c r="BI115" s="289">
        <v>0</v>
      </c>
      <c r="BJ115" s="289">
        <v>0</v>
      </c>
      <c r="BK115" s="289">
        <v>0</v>
      </c>
      <c r="BL115" s="289">
        <v>0</v>
      </c>
      <c r="BM115" s="289">
        <v>0</v>
      </c>
      <c r="BN115" s="289">
        <v>0</v>
      </c>
      <c r="BO115" s="289">
        <v>2500000</v>
      </c>
      <c r="BP115" s="289">
        <v>1643645.3</v>
      </c>
      <c r="BQ115" s="289">
        <v>1907905.46</v>
      </c>
      <c r="BR115" s="289">
        <v>2524868.16</v>
      </c>
      <c r="BS115" s="289">
        <v>4407905.46</v>
      </c>
      <c r="BT115" s="289">
        <v>4168513.46</v>
      </c>
      <c r="BU115" s="289">
        <v>0</v>
      </c>
      <c r="BV115" s="289">
        <v>0</v>
      </c>
      <c r="BW115" s="289">
        <v>475326.48</v>
      </c>
      <c r="BX115" s="289">
        <v>0</v>
      </c>
      <c r="BY115" s="289">
        <v>0</v>
      </c>
      <c r="BZ115" s="289">
        <v>0</v>
      </c>
      <c r="CA115" s="289">
        <v>0</v>
      </c>
      <c r="CB115" s="289">
        <v>87104.07</v>
      </c>
      <c r="CC115" s="289">
        <v>0</v>
      </c>
      <c r="CD115" s="289">
        <v>0</v>
      </c>
      <c r="CE115" s="289">
        <v>0</v>
      </c>
      <c r="CF115" s="289">
        <v>0</v>
      </c>
      <c r="CG115" s="289">
        <v>0</v>
      </c>
      <c r="CH115" s="289">
        <v>5186.5200000000004</v>
      </c>
      <c r="CI115" s="289">
        <v>0</v>
      </c>
      <c r="CJ115" s="289">
        <v>0</v>
      </c>
      <c r="CK115" s="289">
        <v>0</v>
      </c>
      <c r="CL115" s="289">
        <v>0</v>
      </c>
      <c r="CM115" s="289">
        <v>186374</v>
      </c>
      <c r="CN115" s="289">
        <v>0</v>
      </c>
      <c r="CO115" s="289">
        <v>0</v>
      </c>
      <c r="CP115" s="289">
        <v>0</v>
      </c>
      <c r="CQ115" s="289">
        <v>0</v>
      </c>
      <c r="CR115" s="289">
        <v>0</v>
      </c>
      <c r="CS115" s="289">
        <v>0</v>
      </c>
      <c r="CT115" s="289">
        <v>98937.25</v>
      </c>
      <c r="CU115" s="289">
        <v>0</v>
      </c>
      <c r="CV115" s="289">
        <v>0</v>
      </c>
      <c r="CW115" s="289">
        <v>0</v>
      </c>
      <c r="CX115" s="289">
        <v>58684.02</v>
      </c>
      <c r="CY115" s="289">
        <v>0</v>
      </c>
      <c r="CZ115" s="289">
        <v>0</v>
      </c>
      <c r="DA115" s="289">
        <v>0</v>
      </c>
      <c r="DB115" s="289">
        <v>0</v>
      </c>
      <c r="DC115" s="289">
        <v>0</v>
      </c>
      <c r="DD115" s="289">
        <v>0</v>
      </c>
      <c r="DE115" s="289">
        <v>0</v>
      </c>
      <c r="DF115" s="289">
        <v>0</v>
      </c>
      <c r="DG115" s="289">
        <v>0</v>
      </c>
      <c r="DH115" s="289">
        <v>0</v>
      </c>
      <c r="DI115" s="289">
        <v>688605.24</v>
      </c>
      <c r="DJ115" s="289">
        <v>0</v>
      </c>
      <c r="DK115" s="289">
        <v>0</v>
      </c>
      <c r="DL115" s="289">
        <v>179983.68</v>
      </c>
      <c r="DM115" s="289">
        <v>37516.75</v>
      </c>
      <c r="DN115" s="289">
        <v>0</v>
      </c>
      <c r="DO115" s="289">
        <v>0</v>
      </c>
      <c r="DP115" s="289">
        <v>0</v>
      </c>
      <c r="DQ115" s="289">
        <v>122</v>
      </c>
      <c r="DR115" s="289">
        <v>0</v>
      </c>
      <c r="DS115" s="289">
        <v>0</v>
      </c>
      <c r="DT115" s="289">
        <v>0</v>
      </c>
      <c r="DU115" s="289">
        <v>0</v>
      </c>
      <c r="DV115" s="289">
        <v>5252.06</v>
      </c>
      <c r="DW115" s="289">
        <v>132.61000000000001</v>
      </c>
      <c r="DX115" s="289">
        <v>63146.13</v>
      </c>
      <c r="DY115" s="289">
        <v>75140.350000000006</v>
      </c>
      <c r="DZ115" s="289">
        <v>21590.79</v>
      </c>
      <c r="EA115" s="289">
        <v>5236</v>
      </c>
      <c r="EB115" s="289">
        <v>4360.57</v>
      </c>
      <c r="EC115" s="289">
        <v>0</v>
      </c>
      <c r="ED115" s="289">
        <v>118935.21</v>
      </c>
      <c r="EE115" s="289">
        <v>4773.95</v>
      </c>
      <c r="EF115" s="289">
        <v>10476568.74</v>
      </c>
      <c r="EG115" s="289">
        <v>358455</v>
      </c>
      <c r="EH115" s="289">
        <v>10232275</v>
      </c>
      <c r="EI115" s="289">
        <v>0</v>
      </c>
      <c r="EJ115" s="289">
        <v>0</v>
      </c>
      <c r="EK115" s="289">
        <v>0</v>
      </c>
      <c r="EL115" s="289">
        <v>0</v>
      </c>
      <c r="EM115" s="289">
        <v>9950000</v>
      </c>
      <c r="EN115" s="289">
        <v>0</v>
      </c>
      <c r="EO115" s="289">
        <v>9635171.8000000007</v>
      </c>
      <c r="EP115" s="289">
        <v>10045104.810000001</v>
      </c>
      <c r="EQ115" s="289">
        <v>0</v>
      </c>
      <c r="ER115" s="289">
        <v>409933.01</v>
      </c>
      <c r="ES115" s="289">
        <v>0</v>
      </c>
      <c r="ET115" s="289">
        <v>0</v>
      </c>
      <c r="EU115" s="289">
        <v>0</v>
      </c>
      <c r="EV115" s="289">
        <v>0</v>
      </c>
      <c r="EW115" s="289">
        <v>179337.4</v>
      </c>
      <c r="EX115" s="289">
        <v>179337.4</v>
      </c>
      <c r="EY115" s="289">
        <v>0</v>
      </c>
      <c r="EZ115" s="289">
        <v>78791.320000000007</v>
      </c>
      <c r="FA115" s="289">
        <v>107277.21</v>
      </c>
      <c r="FB115" s="289">
        <v>93510.24</v>
      </c>
      <c r="FC115" s="289">
        <v>53156.19</v>
      </c>
      <c r="FD115" s="289">
        <v>11868.16</v>
      </c>
      <c r="FE115" s="289">
        <v>0</v>
      </c>
      <c r="FF115" s="289">
        <v>0</v>
      </c>
      <c r="FG115" s="289">
        <v>0</v>
      </c>
      <c r="FH115" s="289">
        <v>0</v>
      </c>
      <c r="FI115" s="289">
        <v>0</v>
      </c>
      <c r="FJ115" s="289">
        <v>0</v>
      </c>
      <c r="FK115" s="289">
        <v>0</v>
      </c>
    </row>
    <row r="116" spans="1:167" x14ac:dyDescent="0.15">
      <c r="A116" s="287">
        <v>1862</v>
      </c>
      <c r="B116" s="287" t="s">
        <v>566</v>
      </c>
      <c r="C116" s="289">
        <v>0</v>
      </c>
      <c r="D116" s="289">
        <v>24957731.449999999</v>
      </c>
      <c r="E116" s="289">
        <v>0</v>
      </c>
      <c r="F116" s="289">
        <v>4441</v>
      </c>
      <c r="G116" s="289">
        <v>53020</v>
      </c>
      <c r="H116" s="289">
        <v>79649.95</v>
      </c>
      <c r="I116" s="289">
        <v>1158529.49</v>
      </c>
      <c r="J116" s="289">
        <v>0</v>
      </c>
      <c r="K116" s="289">
        <v>1698710</v>
      </c>
      <c r="L116" s="289">
        <v>0</v>
      </c>
      <c r="M116" s="289">
        <v>0</v>
      </c>
      <c r="N116" s="289">
        <v>0</v>
      </c>
      <c r="O116" s="289">
        <v>0</v>
      </c>
      <c r="P116" s="289">
        <v>0</v>
      </c>
      <c r="Q116" s="289">
        <v>0</v>
      </c>
      <c r="R116" s="289">
        <v>0</v>
      </c>
      <c r="S116" s="289">
        <v>0</v>
      </c>
      <c r="T116" s="289">
        <v>0</v>
      </c>
      <c r="U116" s="289">
        <v>284100.68</v>
      </c>
      <c r="V116" s="289">
        <v>42843178</v>
      </c>
      <c r="W116" s="289">
        <v>93869.81</v>
      </c>
      <c r="X116" s="289">
        <v>150047</v>
      </c>
      <c r="Y116" s="289">
        <v>1405457.84</v>
      </c>
      <c r="Z116" s="289">
        <v>328.29</v>
      </c>
      <c r="AA116" s="289">
        <v>2174237.7000000002</v>
      </c>
      <c r="AB116" s="289">
        <v>66280.86</v>
      </c>
      <c r="AC116" s="289">
        <v>0</v>
      </c>
      <c r="AD116" s="289">
        <v>824434.48</v>
      </c>
      <c r="AE116" s="289">
        <v>1436927.95</v>
      </c>
      <c r="AF116" s="289">
        <v>0</v>
      </c>
      <c r="AG116" s="289">
        <v>0</v>
      </c>
      <c r="AH116" s="289">
        <v>336221.64</v>
      </c>
      <c r="AI116" s="289">
        <v>416375.46</v>
      </c>
      <c r="AJ116" s="289">
        <v>0</v>
      </c>
      <c r="AK116" s="289">
        <v>28171</v>
      </c>
      <c r="AL116" s="289">
        <v>114236.61</v>
      </c>
      <c r="AM116" s="289">
        <v>22607.5</v>
      </c>
      <c r="AN116" s="289">
        <v>198058.39</v>
      </c>
      <c r="AO116" s="289">
        <v>1489.15</v>
      </c>
      <c r="AP116" s="289">
        <v>6560</v>
      </c>
      <c r="AQ116" s="289">
        <v>17582992.109999999</v>
      </c>
      <c r="AR116" s="289">
        <v>14927271.25</v>
      </c>
      <c r="AS116" s="289">
        <v>1980034.55</v>
      </c>
      <c r="AT116" s="289">
        <v>2296625.4900000002</v>
      </c>
      <c r="AU116" s="289">
        <v>1077986.72</v>
      </c>
      <c r="AV116" s="289">
        <v>1399040.45</v>
      </c>
      <c r="AW116" s="289">
        <v>2364994.11</v>
      </c>
      <c r="AX116" s="289">
        <v>4591937.7300000004</v>
      </c>
      <c r="AY116" s="289">
        <v>429832.16</v>
      </c>
      <c r="AZ116" s="289">
        <v>4347479.2699999996</v>
      </c>
      <c r="BA116" s="289">
        <v>10826148.439999999</v>
      </c>
      <c r="BB116" s="289">
        <v>2440255.9</v>
      </c>
      <c r="BC116" s="289">
        <v>703455.49</v>
      </c>
      <c r="BD116" s="289">
        <v>153785.56</v>
      </c>
      <c r="BE116" s="289">
        <v>4544.57</v>
      </c>
      <c r="BF116" s="289">
        <v>8778730.7100000009</v>
      </c>
      <c r="BG116" s="289">
        <v>4072860.08</v>
      </c>
      <c r="BH116" s="289">
        <v>35805.06</v>
      </c>
      <c r="BI116" s="289">
        <v>152994.5</v>
      </c>
      <c r="BJ116" s="289">
        <v>140452.73000000001</v>
      </c>
      <c r="BK116" s="289">
        <v>0</v>
      </c>
      <c r="BL116" s="289">
        <v>0</v>
      </c>
      <c r="BM116" s="289">
        <v>0</v>
      </c>
      <c r="BN116" s="289">
        <v>0</v>
      </c>
      <c r="BO116" s="289">
        <v>115000</v>
      </c>
      <c r="BP116" s="289">
        <v>0</v>
      </c>
      <c r="BQ116" s="289">
        <v>14920105.32</v>
      </c>
      <c r="BR116" s="289">
        <v>15388531.689999999</v>
      </c>
      <c r="BS116" s="289">
        <v>15188099.82</v>
      </c>
      <c r="BT116" s="289">
        <v>15528984.42</v>
      </c>
      <c r="BU116" s="289">
        <v>0</v>
      </c>
      <c r="BV116" s="289">
        <v>0</v>
      </c>
      <c r="BW116" s="289">
        <v>8778730.7100000009</v>
      </c>
      <c r="BX116" s="289">
        <v>0</v>
      </c>
      <c r="BY116" s="289">
        <v>0</v>
      </c>
      <c r="BZ116" s="289">
        <v>0</v>
      </c>
      <c r="CA116" s="289">
        <v>500</v>
      </c>
      <c r="CB116" s="289">
        <v>0</v>
      </c>
      <c r="CC116" s="289">
        <v>0</v>
      </c>
      <c r="CD116" s="289">
        <v>0</v>
      </c>
      <c r="CE116" s="289">
        <v>0</v>
      </c>
      <c r="CF116" s="289">
        <v>0</v>
      </c>
      <c r="CG116" s="289">
        <v>0</v>
      </c>
      <c r="CH116" s="289">
        <v>13308.62</v>
      </c>
      <c r="CI116" s="289">
        <v>0</v>
      </c>
      <c r="CJ116" s="289">
        <v>0</v>
      </c>
      <c r="CK116" s="289">
        <v>0</v>
      </c>
      <c r="CL116" s="289">
        <v>0</v>
      </c>
      <c r="CM116" s="289">
        <v>3137595</v>
      </c>
      <c r="CN116" s="289">
        <v>161172</v>
      </c>
      <c r="CO116" s="289">
        <v>0</v>
      </c>
      <c r="CP116" s="289">
        <v>0</v>
      </c>
      <c r="CQ116" s="289">
        <v>0</v>
      </c>
      <c r="CR116" s="289">
        <v>978.69</v>
      </c>
      <c r="CS116" s="289">
        <v>46318</v>
      </c>
      <c r="CT116" s="289">
        <v>1401871.64</v>
      </c>
      <c r="CU116" s="289">
        <v>0</v>
      </c>
      <c r="CV116" s="289">
        <v>0</v>
      </c>
      <c r="CW116" s="289">
        <v>0</v>
      </c>
      <c r="CX116" s="289">
        <v>379386.77</v>
      </c>
      <c r="CY116" s="289">
        <v>0</v>
      </c>
      <c r="CZ116" s="289">
        <v>0</v>
      </c>
      <c r="DA116" s="289">
        <v>0</v>
      </c>
      <c r="DB116" s="289">
        <v>0</v>
      </c>
      <c r="DC116" s="289">
        <v>0</v>
      </c>
      <c r="DD116" s="289">
        <v>0</v>
      </c>
      <c r="DE116" s="289">
        <v>0</v>
      </c>
      <c r="DF116" s="289">
        <v>0</v>
      </c>
      <c r="DG116" s="289">
        <v>0</v>
      </c>
      <c r="DH116" s="289">
        <v>0</v>
      </c>
      <c r="DI116" s="289">
        <v>11509439.689999999</v>
      </c>
      <c r="DJ116" s="289">
        <v>0</v>
      </c>
      <c r="DK116" s="289">
        <v>0</v>
      </c>
      <c r="DL116" s="289">
        <v>1183211.83</v>
      </c>
      <c r="DM116" s="289">
        <v>285331.73</v>
      </c>
      <c r="DN116" s="289">
        <v>0</v>
      </c>
      <c r="DO116" s="289">
        <v>0</v>
      </c>
      <c r="DP116" s="289">
        <v>865478.08</v>
      </c>
      <c r="DQ116" s="289">
        <v>17181.36</v>
      </c>
      <c r="DR116" s="289">
        <v>2901.64</v>
      </c>
      <c r="DS116" s="289">
        <v>0</v>
      </c>
      <c r="DT116" s="289">
        <v>0</v>
      </c>
      <c r="DU116" s="289">
        <v>0</v>
      </c>
      <c r="DV116" s="289">
        <v>56317.1</v>
      </c>
      <c r="DW116" s="289">
        <v>0</v>
      </c>
      <c r="DX116" s="289">
        <v>143078.63</v>
      </c>
      <c r="DY116" s="289">
        <v>552062.16</v>
      </c>
      <c r="DZ116" s="289">
        <v>1323513.07</v>
      </c>
      <c r="EA116" s="289">
        <v>648812.27</v>
      </c>
      <c r="EB116" s="289">
        <v>265717.27</v>
      </c>
      <c r="EC116" s="289">
        <v>0</v>
      </c>
      <c r="ED116" s="289">
        <v>468247.09</v>
      </c>
      <c r="EE116" s="289">
        <v>869827.57</v>
      </c>
      <c r="EF116" s="289">
        <v>6308032.9800000004</v>
      </c>
      <c r="EG116" s="289">
        <v>5183187.5</v>
      </c>
      <c r="EH116" s="289">
        <v>0</v>
      </c>
      <c r="EI116" s="289">
        <v>0</v>
      </c>
      <c r="EJ116" s="289">
        <v>0</v>
      </c>
      <c r="EK116" s="289">
        <v>723265</v>
      </c>
      <c r="EL116" s="289">
        <v>0</v>
      </c>
      <c r="EM116" s="289">
        <v>14436878.810000001</v>
      </c>
      <c r="EN116" s="289">
        <v>0</v>
      </c>
      <c r="EO116" s="289">
        <v>0</v>
      </c>
      <c r="EP116" s="289">
        <v>0</v>
      </c>
      <c r="EQ116" s="289">
        <v>0</v>
      </c>
      <c r="ER116" s="289">
        <v>0</v>
      </c>
      <c r="ES116" s="289">
        <v>0</v>
      </c>
      <c r="ET116" s="289">
        <v>0</v>
      </c>
      <c r="EU116" s="289">
        <v>447337.56</v>
      </c>
      <c r="EV116" s="289">
        <v>669075.17000000004</v>
      </c>
      <c r="EW116" s="289">
        <v>3488048.55</v>
      </c>
      <c r="EX116" s="289">
        <v>3266215.95</v>
      </c>
      <c r="EY116" s="289">
        <v>94.99</v>
      </c>
      <c r="EZ116" s="289">
        <v>1258354.3400000001</v>
      </c>
      <c r="FA116" s="289">
        <v>1495945.28</v>
      </c>
      <c r="FB116" s="289">
        <v>1943026.81</v>
      </c>
      <c r="FC116" s="289">
        <v>578252.89</v>
      </c>
      <c r="FD116" s="289">
        <v>1127182.98</v>
      </c>
      <c r="FE116" s="289">
        <v>0</v>
      </c>
      <c r="FF116" s="289">
        <v>0</v>
      </c>
      <c r="FG116" s="289">
        <v>0</v>
      </c>
      <c r="FH116" s="289">
        <v>0</v>
      </c>
      <c r="FI116" s="289">
        <v>0</v>
      </c>
      <c r="FJ116" s="289">
        <v>0</v>
      </c>
      <c r="FK116" s="289">
        <v>0</v>
      </c>
    </row>
    <row r="117" spans="1:167" x14ac:dyDescent="0.15">
      <c r="A117" s="287">
        <v>1870</v>
      </c>
      <c r="B117" s="287" t="s">
        <v>567</v>
      </c>
      <c r="C117" s="289">
        <v>0</v>
      </c>
      <c r="D117" s="289">
        <v>3009303</v>
      </c>
      <c r="E117" s="289">
        <v>225</v>
      </c>
      <c r="F117" s="289">
        <v>0</v>
      </c>
      <c r="G117" s="289">
        <v>229.73</v>
      </c>
      <c r="H117" s="289">
        <v>3648.82</v>
      </c>
      <c r="I117" s="289">
        <v>14483.4</v>
      </c>
      <c r="J117" s="289">
        <v>0</v>
      </c>
      <c r="K117" s="289">
        <v>728793</v>
      </c>
      <c r="L117" s="289">
        <v>0</v>
      </c>
      <c r="M117" s="289">
        <v>0</v>
      </c>
      <c r="N117" s="289">
        <v>0</v>
      </c>
      <c r="O117" s="289">
        <v>0</v>
      </c>
      <c r="P117" s="289">
        <v>1238</v>
      </c>
      <c r="Q117" s="289">
        <v>0</v>
      </c>
      <c r="R117" s="289">
        <v>0</v>
      </c>
      <c r="S117" s="289">
        <v>0</v>
      </c>
      <c r="T117" s="289">
        <v>0</v>
      </c>
      <c r="U117" s="289">
        <v>12578.87</v>
      </c>
      <c r="V117" s="289">
        <v>6648</v>
      </c>
      <c r="W117" s="289">
        <v>3351.01</v>
      </c>
      <c r="X117" s="289">
        <v>0</v>
      </c>
      <c r="Y117" s="289">
        <v>89519.61</v>
      </c>
      <c r="Z117" s="289">
        <v>0</v>
      </c>
      <c r="AA117" s="289">
        <v>58483.78</v>
      </c>
      <c r="AB117" s="289">
        <v>0</v>
      </c>
      <c r="AC117" s="289">
        <v>0</v>
      </c>
      <c r="AD117" s="289">
        <v>0</v>
      </c>
      <c r="AE117" s="289">
        <v>37253.19</v>
      </c>
      <c r="AF117" s="289">
        <v>0</v>
      </c>
      <c r="AG117" s="289">
        <v>0</v>
      </c>
      <c r="AH117" s="289">
        <v>0</v>
      </c>
      <c r="AI117" s="289">
        <v>52714.61</v>
      </c>
      <c r="AJ117" s="289">
        <v>0</v>
      </c>
      <c r="AK117" s="289">
        <v>0</v>
      </c>
      <c r="AL117" s="289">
        <v>0</v>
      </c>
      <c r="AM117" s="289">
        <v>0</v>
      </c>
      <c r="AN117" s="289">
        <v>3517.83</v>
      </c>
      <c r="AO117" s="289">
        <v>5700.07</v>
      </c>
      <c r="AP117" s="289">
        <v>174.11</v>
      </c>
      <c r="AQ117" s="289">
        <v>1657384.58</v>
      </c>
      <c r="AR117" s="289">
        <v>137077.29</v>
      </c>
      <c r="AS117" s="289">
        <v>0</v>
      </c>
      <c r="AT117" s="289">
        <v>63494.49</v>
      </c>
      <c r="AU117" s="289">
        <v>18121.060000000001</v>
      </c>
      <c r="AV117" s="289">
        <v>0</v>
      </c>
      <c r="AW117" s="289">
        <v>27530.43</v>
      </c>
      <c r="AX117" s="289">
        <v>84420.12</v>
      </c>
      <c r="AY117" s="289">
        <v>684757.96</v>
      </c>
      <c r="AZ117" s="289">
        <v>294.83999999999997</v>
      </c>
      <c r="BA117" s="289">
        <v>458698.73</v>
      </c>
      <c r="BB117" s="289">
        <v>27543.47</v>
      </c>
      <c r="BC117" s="289">
        <v>45108</v>
      </c>
      <c r="BD117" s="289">
        <v>0</v>
      </c>
      <c r="BE117" s="289">
        <v>61224.37</v>
      </c>
      <c r="BF117" s="289">
        <v>430179.06</v>
      </c>
      <c r="BG117" s="289">
        <v>275898</v>
      </c>
      <c r="BH117" s="289">
        <v>0</v>
      </c>
      <c r="BI117" s="289">
        <v>0</v>
      </c>
      <c r="BJ117" s="289">
        <v>0</v>
      </c>
      <c r="BK117" s="289">
        <v>0</v>
      </c>
      <c r="BL117" s="289">
        <v>0</v>
      </c>
      <c r="BM117" s="289">
        <v>0</v>
      </c>
      <c r="BN117" s="289">
        <v>0</v>
      </c>
      <c r="BO117" s="289">
        <v>0</v>
      </c>
      <c r="BP117" s="289">
        <v>0</v>
      </c>
      <c r="BQ117" s="289">
        <v>1441753.19</v>
      </c>
      <c r="BR117" s="289">
        <v>1497882.82</v>
      </c>
      <c r="BS117" s="289">
        <v>1441753.19</v>
      </c>
      <c r="BT117" s="289">
        <v>1497882.82</v>
      </c>
      <c r="BU117" s="289">
        <v>0</v>
      </c>
      <c r="BV117" s="289">
        <v>0</v>
      </c>
      <c r="BW117" s="289">
        <v>116698.86</v>
      </c>
      <c r="BX117" s="289">
        <v>0</v>
      </c>
      <c r="BY117" s="289">
        <v>0</v>
      </c>
      <c r="BZ117" s="289">
        <v>0</v>
      </c>
      <c r="CA117" s="289">
        <v>0</v>
      </c>
      <c r="CB117" s="289">
        <v>7986.82</v>
      </c>
      <c r="CC117" s="289">
        <v>33750.239999999998</v>
      </c>
      <c r="CD117" s="289">
        <v>0</v>
      </c>
      <c r="CE117" s="289">
        <v>0</v>
      </c>
      <c r="CF117" s="289">
        <v>0</v>
      </c>
      <c r="CG117" s="289">
        <v>0</v>
      </c>
      <c r="CH117" s="289">
        <v>2478.75</v>
      </c>
      <c r="CI117" s="289">
        <v>0</v>
      </c>
      <c r="CJ117" s="289">
        <v>0</v>
      </c>
      <c r="CK117" s="289">
        <v>0</v>
      </c>
      <c r="CL117" s="289">
        <v>0</v>
      </c>
      <c r="CM117" s="289">
        <v>46246</v>
      </c>
      <c r="CN117" s="289">
        <v>0</v>
      </c>
      <c r="CO117" s="289">
        <v>0</v>
      </c>
      <c r="CP117" s="289">
        <v>0</v>
      </c>
      <c r="CQ117" s="289">
        <v>0</v>
      </c>
      <c r="CR117" s="289">
        <v>675</v>
      </c>
      <c r="CS117" s="289">
        <v>0</v>
      </c>
      <c r="CT117" s="289">
        <v>80294.990000000005</v>
      </c>
      <c r="CU117" s="289">
        <v>0</v>
      </c>
      <c r="CV117" s="289">
        <v>0</v>
      </c>
      <c r="CW117" s="289">
        <v>376.42</v>
      </c>
      <c r="CX117" s="289">
        <v>3532.6</v>
      </c>
      <c r="CY117" s="289">
        <v>0</v>
      </c>
      <c r="CZ117" s="289">
        <v>0</v>
      </c>
      <c r="DA117" s="289">
        <v>0</v>
      </c>
      <c r="DB117" s="289">
        <v>0</v>
      </c>
      <c r="DC117" s="289">
        <v>0</v>
      </c>
      <c r="DD117" s="289">
        <v>0</v>
      </c>
      <c r="DE117" s="289">
        <v>0</v>
      </c>
      <c r="DF117" s="289">
        <v>0</v>
      </c>
      <c r="DG117" s="289">
        <v>0</v>
      </c>
      <c r="DH117" s="289">
        <v>0</v>
      </c>
      <c r="DI117" s="289">
        <v>228968.4</v>
      </c>
      <c r="DJ117" s="289">
        <v>0</v>
      </c>
      <c r="DK117" s="289">
        <v>0</v>
      </c>
      <c r="DL117" s="289">
        <v>38452.699999999997</v>
      </c>
      <c r="DM117" s="289">
        <v>0</v>
      </c>
      <c r="DN117" s="289">
        <v>0</v>
      </c>
      <c r="DO117" s="289">
        <v>0</v>
      </c>
      <c r="DP117" s="289">
        <v>3192</v>
      </c>
      <c r="DQ117" s="289">
        <v>0</v>
      </c>
      <c r="DR117" s="289">
        <v>0</v>
      </c>
      <c r="DS117" s="289">
        <v>0</v>
      </c>
      <c r="DT117" s="289">
        <v>0</v>
      </c>
      <c r="DU117" s="289">
        <v>0</v>
      </c>
      <c r="DV117" s="289">
        <v>21426.58</v>
      </c>
      <c r="DW117" s="289">
        <v>0</v>
      </c>
      <c r="DX117" s="289">
        <v>13720.7</v>
      </c>
      <c r="DY117" s="289">
        <v>14728.91</v>
      </c>
      <c r="DZ117" s="289">
        <v>7948.35</v>
      </c>
      <c r="EA117" s="289">
        <v>6426.05</v>
      </c>
      <c r="EB117" s="289">
        <v>514.09</v>
      </c>
      <c r="EC117" s="289">
        <v>0</v>
      </c>
      <c r="ED117" s="289">
        <v>35672.17</v>
      </c>
      <c r="EE117" s="289">
        <v>0.12</v>
      </c>
      <c r="EF117" s="289">
        <v>350834.2</v>
      </c>
      <c r="EG117" s="289">
        <v>348627.5</v>
      </c>
      <c r="EH117" s="289">
        <v>0</v>
      </c>
      <c r="EI117" s="289">
        <v>0</v>
      </c>
      <c r="EJ117" s="289">
        <v>0</v>
      </c>
      <c r="EK117" s="289">
        <v>37353.75</v>
      </c>
      <c r="EL117" s="289">
        <v>525</v>
      </c>
      <c r="EM117" s="289">
        <v>3470000</v>
      </c>
      <c r="EN117" s="289">
        <v>29043.3</v>
      </c>
      <c r="EO117" s="289">
        <v>23974.3</v>
      </c>
      <c r="EP117" s="289">
        <v>0</v>
      </c>
      <c r="EQ117" s="289">
        <v>0</v>
      </c>
      <c r="ER117" s="289">
        <v>5069</v>
      </c>
      <c r="ES117" s="289">
        <v>0</v>
      </c>
      <c r="ET117" s="289">
        <v>0</v>
      </c>
      <c r="EU117" s="289">
        <v>7157.71</v>
      </c>
      <c r="EV117" s="289">
        <v>16185.39</v>
      </c>
      <c r="EW117" s="289">
        <v>78680.800000000003</v>
      </c>
      <c r="EX117" s="289">
        <v>69653.119999999995</v>
      </c>
      <c r="EY117" s="289">
        <v>0</v>
      </c>
      <c r="EZ117" s="289">
        <v>13539.44</v>
      </c>
      <c r="FA117" s="289">
        <v>6261.53</v>
      </c>
      <c r="FB117" s="289">
        <v>43442</v>
      </c>
      <c r="FC117" s="289">
        <v>0</v>
      </c>
      <c r="FD117" s="289">
        <v>50719.91</v>
      </c>
      <c r="FE117" s="289">
        <v>0</v>
      </c>
      <c r="FF117" s="289">
        <v>0</v>
      </c>
      <c r="FG117" s="289">
        <v>0</v>
      </c>
      <c r="FH117" s="289">
        <v>0</v>
      </c>
      <c r="FI117" s="289">
        <v>0</v>
      </c>
      <c r="FJ117" s="289">
        <v>0</v>
      </c>
      <c r="FK117" s="289">
        <v>0</v>
      </c>
    </row>
    <row r="118" spans="1:167" x14ac:dyDescent="0.15">
      <c r="A118" s="287">
        <v>1883</v>
      </c>
      <c r="B118" s="287" t="s">
        <v>568</v>
      </c>
      <c r="C118" s="289">
        <v>0</v>
      </c>
      <c r="D118" s="289">
        <v>12931684</v>
      </c>
      <c r="E118" s="289">
        <v>0</v>
      </c>
      <c r="F118" s="289">
        <v>12063.16</v>
      </c>
      <c r="G118" s="289">
        <v>72828.039999999994</v>
      </c>
      <c r="H118" s="289">
        <v>13834.9</v>
      </c>
      <c r="I118" s="289">
        <v>118878.06</v>
      </c>
      <c r="J118" s="289">
        <v>22373.96</v>
      </c>
      <c r="K118" s="289">
        <v>1276339</v>
      </c>
      <c r="L118" s="289">
        <v>0</v>
      </c>
      <c r="M118" s="289">
        <v>0</v>
      </c>
      <c r="N118" s="289">
        <v>0</v>
      </c>
      <c r="O118" s="289">
        <v>0</v>
      </c>
      <c r="P118" s="289">
        <v>0</v>
      </c>
      <c r="Q118" s="289">
        <v>0</v>
      </c>
      <c r="R118" s="289">
        <v>0</v>
      </c>
      <c r="S118" s="289">
        <v>0</v>
      </c>
      <c r="T118" s="289">
        <v>0</v>
      </c>
      <c r="U118" s="289">
        <v>111639.32</v>
      </c>
      <c r="V118" s="289">
        <v>16297365</v>
      </c>
      <c r="W118" s="289">
        <v>49188.14</v>
      </c>
      <c r="X118" s="289">
        <v>0</v>
      </c>
      <c r="Y118" s="289">
        <v>0</v>
      </c>
      <c r="Z118" s="289">
        <v>5650.77</v>
      </c>
      <c r="AA118" s="289">
        <v>757037</v>
      </c>
      <c r="AB118" s="289">
        <v>0</v>
      </c>
      <c r="AC118" s="289">
        <v>0</v>
      </c>
      <c r="AD118" s="289">
        <v>182892.31</v>
      </c>
      <c r="AE118" s="289">
        <v>395209.53</v>
      </c>
      <c r="AF118" s="289">
        <v>0</v>
      </c>
      <c r="AG118" s="289">
        <v>0</v>
      </c>
      <c r="AH118" s="289">
        <v>79362.34</v>
      </c>
      <c r="AI118" s="289">
        <v>0</v>
      </c>
      <c r="AJ118" s="289">
        <v>0</v>
      </c>
      <c r="AK118" s="289">
        <v>1525.9</v>
      </c>
      <c r="AL118" s="289">
        <v>0</v>
      </c>
      <c r="AM118" s="289">
        <v>0</v>
      </c>
      <c r="AN118" s="289">
        <v>184201.88</v>
      </c>
      <c r="AO118" s="289">
        <v>0</v>
      </c>
      <c r="AP118" s="289">
        <v>12334.77</v>
      </c>
      <c r="AQ118" s="289">
        <v>4876512.53</v>
      </c>
      <c r="AR118" s="289">
        <v>8664603.3800000008</v>
      </c>
      <c r="AS118" s="289">
        <v>1093433.75</v>
      </c>
      <c r="AT118" s="289">
        <v>1020749.36</v>
      </c>
      <c r="AU118" s="289">
        <v>324983.49</v>
      </c>
      <c r="AV118" s="289">
        <v>466489.82</v>
      </c>
      <c r="AW118" s="289">
        <v>933856.27</v>
      </c>
      <c r="AX118" s="289">
        <v>1548036.19</v>
      </c>
      <c r="AY118" s="289">
        <v>365806.88</v>
      </c>
      <c r="AZ118" s="289">
        <v>1704949.61</v>
      </c>
      <c r="BA118" s="289">
        <v>4755618.24</v>
      </c>
      <c r="BB118" s="289">
        <v>1001448.68</v>
      </c>
      <c r="BC118" s="289">
        <v>284994.65999999997</v>
      </c>
      <c r="BD118" s="289">
        <v>1179.75</v>
      </c>
      <c r="BE118" s="289">
        <v>53582.67</v>
      </c>
      <c r="BF118" s="289">
        <v>3969639.58</v>
      </c>
      <c r="BG118" s="289">
        <v>1298331.3</v>
      </c>
      <c r="BH118" s="289">
        <v>6761.76</v>
      </c>
      <c r="BI118" s="289">
        <v>77314.02</v>
      </c>
      <c r="BJ118" s="289">
        <v>89816.57</v>
      </c>
      <c r="BK118" s="289">
        <v>0</v>
      </c>
      <c r="BL118" s="289">
        <v>11807.27</v>
      </c>
      <c r="BM118" s="289">
        <v>0</v>
      </c>
      <c r="BN118" s="289">
        <v>0</v>
      </c>
      <c r="BO118" s="289">
        <v>78347.95</v>
      </c>
      <c r="BP118" s="289">
        <v>131235</v>
      </c>
      <c r="BQ118" s="289">
        <v>10104488.17</v>
      </c>
      <c r="BR118" s="289">
        <v>10180721.460000001</v>
      </c>
      <c r="BS118" s="289">
        <v>10260150.140000001</v>
      </c>
      <c r="BT118" s="289">
        <v>10413580.300000001</v>
      </c>
      <c r="BU118" s="289">
        <v>0</v>
      </c>
      <c r="BV118" s="289">
        <v>0</v>
      </c>
      <c r="BW118" s="289">
        <v>3964225.86</v>
      </c>
      <c r="BX118" s="289">
        <v>0</v>
      </c>
      <c r="BY118" s="289">
        <v>0</v>
      </c>
      <c r="BZ118" s="289">
        <v>0</v>
      </c>
      <c r="CA118" s="289">
        <v>0</v>
      </c>
      <c r="CB118" s="289">
        <v>0</v>
      </c>
      <c r="CC118" s="289">
        <v>0</v>
      </c>
      <c r="CD118" s="289">
        <v>0</v>
      </c>
      <c r="CE118" s="289">
        <v>0</v>
      </c>
      <c r="CF118" s="289">
        <v>0</v>
      </c>
      <c r="CG118" s="289">
        <v>0</v>
      </c>
      <c r="CH118" s="289">
        <v>8153.53</v>
      </c>
      <c r="CI118" s="289">
        <v>0</v>
      </c>
      <c r="CJ118" s="289">
        <v>0</v>
      </c>
      <c r="CK118" s="289">
        <v>0</v>
      </c>
      <c r="CL118" s="289">
        <v>0</v>
      </c>
      <c r="CM118" s="289">
        <v>1359947</v>
      </c>
      <c r="CN118" s="289">
        <v>235557</v>
      </c>
      <c r="CO118" s="289">
        <v>0</v>
      </c>
      <c r="CP118" s="289">
        <v>0</v>
      </c>
      <c r="CQ118" s="289">
        <v>0</v>
      </c>
      <c r="CR118" s="289">
        <v>575.70000000000005</v>
      </c>
      <c r="CS118" s="289">
        <v>67693</v>
      </c>
      <c r="CT118" s="289">
        <v>515279.28</v>
      </c>
      <c r="CU118" s="289">
        <v>0</v>
      </c>
      <c r="CV118" s="289">
        <v>0</v>
      </c>
      <c r="CW118" s="289">
        <v>0</v>
      </c>
      <c r="CX118" s="289">
        <v>304439.88</v>
      </c>
      <c r="CY118" s="289">
        <v>0</v>
      </c>
      <c r="CZ118" s="289">
        <v>0</v>
      </c>
      <c r="DA118" s="289">
        <v>0</v>
      </c>
      <c r="DB118" s="289">
        <v>0</v>
      </c>
      <c r="DC118" s="289">
        <v>0</v>
      </c>
      <c r="DD118" s="289">
        <v>0</v>
      </c>
      <c r="DE118" s="289">
        <v>0</v>
      </c>
      <c r="DF118" s="289">
        <v>0</v>
      </c>
      <c r="DG118" s="289">
        <v>9169.7800000000007</v>
      </c>
      <c r="DH118" s="289">
        <v>0</v>
      </c>
      <c r="DI118" s="289">
        <v>4687084.2699999996</v>
      </c>
      <c r="DJ118" s="289">
        <v>0</v>
      </c>
      <c r="DK118" s="289">
        <v>0</v>
      </c>
      <c r="DL118" s="289">
        <v>646084.11</v>
      </c>
      <c r="DM118" s="289">
        <v>177682.5</v>
      </c>
      <c r="DN118" s="289">
        <v>0</v>
      </c>
      <c r="DO118" s="289">
        <v>0</v>
      </c>
      <c r="DP118" s="289">
        <v>427586.55</v>
      </c>
      <c r="DQ118" s="289">
        <v>0</v>
      </c>
      <c r="DR118" s="289">
        <v>0</v>
      </c>
      <c r="DS118" s="289">
        <v>0</v>
      </c>
      <c r="DT118" s="289">
        <v>0</v>
      </c>
      <c r="DU118" s="289">
        <v>0</v>
      </c>
      <c r="DV118" s="289">
        <v>508264.04</v>
      </c>
      <c r="DW118" s="289">
        <v>0</v>
      </c>
      <c r="DX118" s="289">
        <v>181397.5</v>
      </c>
      <c r="DY118" s="289">
        <v>119267.68</v>
      </c>
      <c r="DZ118" s="289">
        <v>644660.9</v>
      </c>
      <c r="EA118" s="289">
        <v>681294.48</v>
      </c>
      <c r="EB118" s="289">
        <v>25496.240000000002</v>
      </c>
      <c r="EC118" s="289">
        <v>0</v>
      </c>
      <c r="ED118" s="289">
        <v>664767.89</v>
      </c>
      <c r="EE118" s="289">
        <v>568406.38</v>
      </c>
      <c r="EF118" s="289">
        <v>2745353.7</v>
      </c>
      <c r="EG118" s="289">
        <v>2841715.21</v>
      </c>
      <c r="EH118" s="289">
        <v>0</v>
      </c>
      <c r="EI118" s="289">
        <v>0</v>
      </c>
      <c r="EJ118" s="289">
        <v>0</v>
      </c>
      <c r="EK118" s="289">
        <v>0</v>
      </c>
      <c r="EL118" s="289">
        <v>0</v>
      </c>
      <c r="EM118" s="289">
        <v>6765000</v>
      </c>
      <c r="EN118" s="289">
        <v>0</v>
      </c>
      <c r="EO118" s="289">
        <v>0</v>
      </c>
      <c r="EP118" s="289">
        <v>0</v>
      </c>
      <c r="EQ118" s="289">
        <v>0</v>
      </c>
      <c r="ER118" s="289">
        <v>0</v>
      </c>
      <c r="ES118" s="289">
        <v>0</v>
      </c>
      <c r="ET118" s="289">
        <v>0</v>
      </c>
      <c r="EU118" s="289">
        <v>60719.85</v>
      </c>
      <c r="EV118" s="289">
        <v>13862.06</v>
      </c>
      <c r="EW118" s="289">
        <v>1208978.46</v>
      </c>
      <c r="EX118" s="289">
        <v>1255836.25</v>
      </c>
      <c r="EY118" s="289">
        <v>0</v>
      </c>
      <c r="EZ118" s="289">
        <v>64615.3</v>
      </c>
      <c r="FA118" s="289">
        <v>86065.24</v>
      </c>
      <c r="FB118" s="289">
        <v>49966.02</v>
      </c>
      <c r="FC118" s="289">
        <v>2551.6999999999998</v>
      </c>
      <c r="FD118" s="289">
        <v>25964.38</v>
      </c>
      <c r="FE118" s="289">
        <v>0</v>
      </c>
      <c r="FF118" s="289">
        <v>0</v>
      </c>
      <c r="FG118" s="289">
        <v>0</v>
      </c>
      <c r="FH118" s="289">
        <v>15772.78</v>
      </c>
      <c r="FI118" s="289">
        <v>15772.78</v>
      </c>
      <c r="FJ118" s="289">
        <v>0</v>
      </c>
      <c r="FK118" s="289">
        <v>0</v>
      </c>
    </row>
    <row r="119" spans="1:167" x14ac:dyDescent="0.15">
      <c r="A119" s="287">
        <v>1890</v>
      </c>
      <c r="B119" s="287" t="s">
        <v>569</v>
      </c>
      <c r="C119" s="289">
        <v>0</v>
      </c>
      <c r="D119" s="289">
        <v>9161820</v>
      </c>
      <c r="E119" s="289">
        <v>0</v>
      </c>
      <c r="F119" s="289">
        <v>6405.5</v>
      </c>
      <c r="G119" s="289">
        <v>0</v>
      </c>
      <c r="H119" s="289">
        <v>12034.34</v>
      </c>
      <c r="I119" s="289">
        <v>151386.14000000001</v>
      </c>
      <c r="J119" s="289">
        <v>33455.620000000003</v>
      </c>
      <c r="K119" s="289">
        <v>752073.98</v>
      </c>
      <c r="L119" s="289">
        <v>0</v>
      </c>
      <c r="M119" s="289">
        <v>0</v>
      </c>
      <c r="N119" s="289">
        <v>0</v>
      </c>
      <c r="O119" s="289">
        <v>0</v>
      </c>
      <c r="P119" s="289">
        <v>3657.77</v>
      </c>
      <c r="Q119" s="289">
        <v>0</v>
      </c>
      <c r="R119" s="289">
        <v>0</v>
      </c>
      <c r="S119" s="289">
        <v>0</v>
      </c>
      <c r="T119" s="289">
        <v>0</v>
      </c>
      <c r="U119" s="289">
        <v>1255701.44</v>
      </c>
      <c r="V119" s="289">
        <v>297154</v>
      </c>
      <c r="W119" s="289">
        <v>8892.5300000000007</v>
      </c>
      <c r="X119" s="289">
        <v>0</v>
      </c>
      <c r="Y119" s="289">
        <v>0</v>
      </c>
      <c r="Z119" s="289">
        <v>0</v>
      </c>
      <c r="AA119" s="289">
        <v>177652</v>
      </c>
      <c r="AB119" s="289">
        <v>0</v>
      </c>
      <c r="AC119" s="289">
        <v>0</v>
      </c>
      <c r="AD119" s="289">
        <v>47569.13</v>
      </c>
      <c r="AE119" s="289">
        <v>117397.35</v>
      </c>
      <c r="AF119" s="289">
        <v>0</v>
      </c>
      <c r="AG119" s="289">
        <v>0</v>
      </c>
      <c r="AH119" s="289">
        <v>0</v>
      </c>
      <c r="AI119" s="289">
        <v>0</v>
      </c>
      <c r="AJ119" s="289">
        <v>0</v>
      </c>
      <c r="AK119" s="289">
        <v>35</v>
      </c>
      <c r="AL119" s="289">
        <v>0</v>
      </c>
      <c r="AM119" s="289">
        <v>6868</v>
      </c>
      <c r="AN119" s="289">
        <v>11646.02</v>
      </c>
      <c r="AO119" s="289">
        <v>0</v>
      </c>
      <c r="AP119" s="289">
        <v>6418.93</v>
      </c>
      <c r="AQ119" s="289">
        <v>2774526.92</v>
      </c>
      <c r="AR119" s="289">
        <v>2715053.8</v>
      </c>
      <c r="AS119" s="289">
        <v>112.63</v>
      </c>
      <c r="AT119" s="289">
        <v>356883.4</v>
      </c>
      <c r="AU119" s="289">
        <v>34943.99</v>
      </c>
      <c r="AV119" s="289">
        <v>157303.35999999999</v>
      </c>
      <c r="AW119" s="289">
        <v>263738.67</v>
      </c>
      <c r="AX119" s="289">
        <v>560005.18000000005</v>
      </c>
      <c r="AY119" s="289">
        <v>350113.68</v>
      </c>
      <c r="AZ119" s="289">
        <v>564327.96</v>
      </c>
      <c r="BA119" s="289">
        <v>2247818.54</v>
      </c>
      <c r="BB119" s="289">
        <v>427898.97</v>
      </c>
      <c r="BC119" s="289">
        <v>127469</v>
      </c>
      <c r="BD119" s="289">
        <v>9089.99</v>
      </c>
      <c r="BE119" s="289">
        <v>2725.65</v>
      </c>
      <c r="BF119" s="289">
        <v>1204546.3899999999</v>
      </c>
      <c r="BG119" s="289">
        <v>78315</v>
      </c>
      <c r="BH119" s="289">
        <v>15506.18</v>
      </c>
      <c r="BI119" s="289">
        <v>37305.360000000001</v>
      </c>
      <c r="BJ119" s="289">
        <v>2914.5</v>
      </c>
      <c r="BK119" s="289">
        <v>0</v>
      </c>
      <c r="BL119" s="289">
        <v>0</v>
      </c>
      <c r="BM119" s="289">
        <v>0</v>
      </c>
      <c r="BN119" s="289">
        <v>0</v>
      </c>
      <c r="BO119" s="289">
        <v>0</v>
      </c>
      <c r="BP119" s="289">
        <v>0</v>
      </c>
      <c r="BQ119" s="289">
        <v>2347907.4900000002</v>
      </c>
      <c r="BR119" s="289">
        <v>2542086.79</v>
      </c>
      <c r="BS119" s="289">
        <v>2385212.85</v>
      </c>
      <c r="BT119" s="289">
        <v>2545001.29</v>
      </c>
      <c r="BU119" s="289">
        <v>0</v>
      </c>
      <c r="BV119" s="289">
        <v>0</v>
      </c>
      <c r="BW119" s="289">
        <v>1202864.6000000001</v>
      </c>
      <c r="BX119" s="289">
        <v>0</v>
      </c>
      <c r="BY119" s="289">
        <v>0</v>
      </c>
      <c r="BZ119" s="289">
        <v>0</v>
      </c>
      <c r="CA119" s="289">
        <v>0</v>
      </c>
      <c r="CB119" s="289">
        <v>0</v>
      </c>
      <c r="CC119" s="289">
        <v>46956.88</v>
      </c>
      <c r="CD119" s="289">
        <v>0</v>
      </c>
      <c r="CE119" s="289">
        <v>0</v>
      </c>
      <c r="CF119" s="289">
        <v>0</v>
      </c>
      <c r="CG119" s="289">
        <v>0</v>
      </c>
      <c r="CH119" s="289">
        <v>0</v>
      </c>
      <c r="CI119" s="289">
        <v>0</v>
      </c>
      <c r="CJ119" s="289">
        <v>0</v>
      </c>
      <c r="CK119" s="289">
        <v>0</v>
      </c>
      <c r="CL119" s="289">
        <v>0</v>
      </c>
      <c r="CM119" s="289">
        <v>387294</v>
      </c>
      <c r="CN119" s="289">
        <v>24442</v>
      </c>
      <c r="CO119" s="289">
        <v>0</v>
      </c>
      <c r="CP119" s="289">
        <v>0</v>
      </c>
      <c r="CQ119" s="289">
        <v>0</v>
      </c>
      <c r="CR119" s="289">
        <v>0</v>
      </c>
      <c r="CS119" s="289">
        <v>7024</v>
      </c>
      <c r="CT119" s="289">
        <v>246371.38</v>
      </c>
      <c r="CU119" s="289">
        <v>0</v>
      </c>
      <c r="CV119" s="289">
        <v>0</v>
      </c>
      <c r="CW119" s="289">
        <v>0</v>
      </c>
      <c r="CX119" s="289">
        <v>0</v>
      </c>
      <c r="CY119" s="289">
        <v>0</v>
      </c>
      <c r="CZ119" s="289">
        <v>0</v>
      </c>
      <c r="DA119" s="289">
        <v>0</v>
      </c>
      <c r="DB119" s="289">
        <v>0</v>
      </c>
      <c r="DC119" s="289">
        <v>1953.74</v>
      </c>
      <c r="DD119" s="289">
        <v>0</v>
      </c>
      <c r="DE119" s="289">
        <v>0</v>
      </c>
      <c r="DF119" s="289">
        <v>0</v>
      </c>
      <c r="DG119" s="289">
        <v>0</v>
      </c>
      <c r="DH119" s="289">
        <v>23566.61</v>
      </c>
      <c r="DI119" s="289">
        <v>1080160.55</v>
      </c>
      <c r="DJ119" s="289">
        <v>0</v>
      </c>
      <c r="DK119" s="289">
        <v>0</v>
      </c>
      <c r="DL119" s="289">
        <v>281668.11</v>
      </c>
      <c r="DM119" s="289">
        <v>239250.99</v>
      </c>
      <c r="DN119" s="289">
        <v>4063</v>
      </c>
      <c r="DO119" s="289">
        <v>0</v>
      </c>
      <c r="DP119" s="289">
        <v>19167.89</v>
      </c>
      <c r="DQ119" s="289">
        <v>511.68</v>
      </c>
      <c r="DR119" s="289">
        <v>0</v>
      </c>
      <c r="DS119" s="289">
        <v>0</v>
      </c>
      <c r="DT119" s="289">
        <v>0</v>
      </c>
      <c r="DU119" s="289">
        <v>0</v>
      </c>
      <c r="DV119" s="289">
        <v>256431.46</v>
      </c>
      <c r="DW119" s="289">
        <v>12086.31</v>
      </c>
      <c r="DX119" s="289">
        <v>126412.5</v>
      </c>
      <c r="DY119" s="289">
        <v>124680.39</v>
      </c>
      <c r="DZ119" s="289">
        <v>98591.57</v>
      </c>
      <c r="EA119" s="289">
        <v>86087.4</v>
      </c>
      <c r="EB119" s="289">
        <v>14236.28</v>
      </c>
      <c r="EC119" s="289">
        <v>0</v>
      </c>
      <c r="ED119" s="289">
        <v>140519.35999999999</v>
      </c>
      <c r="EE119" s="289">
        <v>131320.25</v>
      </c>
      <c r="EF119" s="289">
        <v>801751.41</v>
      </c>
      <c r="EG119" s="289">
        <v>99013</v>
      </c>
      <c r="EH119" s="289">
        <v>0</v>
      </c>
      <c r="EI119" s="289">
        <v>0</v>
      </c>
      <c r="EJ119" s="289">
        <v>638568.76</v>
      </c>
      <c r="EK119" s="289">
        <v>73368.759999999995</v>
      </c>
      <c r="EL119" s="289">
        <v>0</v>
      </c>
      <c r="EM119" s="289">
        <v>3415000</v>
      </c>
      <c r="EN119" s="289">
        <v>8.44</v>
      </c>
      <c r="EO119" s="289">
        <v>0</v>
      </c>
      <c r="EP119" s="289">
        <v>0</v>
      </c>
      <c r="EQ119" s="289">
        <v>0</v>
      </c>
      <c r="ER119" s="289">
        <v>0</v>
      </c>
      <c r="ES119" s="289">
        <v>0</v>
      </c>
      <c r="ET119" s="289">
        <v>8.44</v>
      </c>
      <c r="EU119" s="289">
        <v>0</v>
      </c>
      <c r="EV119" s="289">
        <v>0</v>
      </c>
      <c r="EW119" s="289">
        <v>72959.22</v>
      </c>
      <c r="EX119" s="289">
        <v>72959.22</v>
      </c>
      <c r="EY119" s="289">
        <v>0</v>
      </c>
      <c r="EZ119" s="289">
        <v>0</v>
      </c>
      <c r="FA119" s="289">
        <v>0</v>
      </c>
      <c r="FB119" s="289">
        <v>37000</v>
      </c>
      <c r="FC119" s="289">
        <v>37000</v>
      </c>
      <c r="FD119" s="289">
        <v>0</v>
      </c>
      <c r="FE119" s="289">
        <v>0</v>
      </c>
      <c r="FF119" s="289">
        <v>0</v>
      </c>
      <c r="FG119" s="289">
        <v>0</v>
      </c>
      <c r="FH119" s="289">
        <v>0</v>
      </c>
      <c r="FI119" s="289">
        <v>0</v>
      </c>
      <c r="FJ119" s="289">
        <v>0</v>
      </c>
      <c r="FK119" s="289">
        <v>0</v>
      </c>
    </row>
    <row r="120" spans="1:167" x14ac:dyDescent="0.15">
      <c r="A120" s="287">
        <v>1897</v>
      </c>
      <c r="B120" s="287" t="s">
        <v>570</v>
      </c>
      <c r="C120" s="289">
        <v>0</v>
      </c>
      <c r="D120" s="289">
        <v>6218563</v>
      </c>
      <c r="E120" s="289">
        <v>0</v>
      </c>
      <c r="F120" s="289">
        <v>1382.45</v>
      </c>
      <c r="G120" s="289">
        <v>0</v>
      </c>
      <c r="H120" s="289">
        <v>3596.82</v>
      </c>
      <c r="I120" s="289">
        <v>155493.94</v>
      </c>
      <c r="J120" s="289">
        <v>430.65</v>
      </c>
      <c r="K120" s="289">
        <v>272563</v>
      </c>
      <c r="L120" s="289">
        <v>0</v>
      </c>
      <c r="M120" s="289">
        <v>38661.449999999997</v>
      </c>
      <c r="N120" s="289">
        <v>0</v>
      </c>
      <c r="O120" s="289">
        <v>0</v>
      </c>
      <c r="P120" s="289">
        <v>2170.37</v>
      </c>
      <c r="Q120" s="289">
        <v>0</v>
      </c>
      <c r="R120" s="289">
        <v>0</v>
      </c>
      <c r="S120" s="289">
        <v>0</v>
      </c>
      <c r="T120" s="289">
        <v>0</v>
      </c>
      <c r="U120" s="289">
        <v>312152.56</v>
      </c>
      <c r="V120" s="289">
        <v>88394</v>
      </c>
      <c r="W120" s="289">
        <v>9521.5</v>
      </c>
      <c r="X120" s="289">
        <v>0</v>
      </c>
      <c r="Y120" s="289">
        <v>0</v>
      </c>
      <c r="Z120" s="289">
        <v>0</v>
      </c>
      <c r="AA120" s="289">
        <v>124222</v>
      </c>
      <c r="AB120" s="289">
        <v>0</v>
      </c>
      <c r="AC120" s="289">
        <v>0</v>
      </c>
      <c r="AD120" s="289">
        <v>23523</v>
      </c>
      <c r="AE120" s="289">
        <v>38854.18</v>
      </c>
      <c r="AF120" s="289">
        <v>0</v>
      </c>
      <c r="AG120" s="289">
        <v>0</v>
      </c>
      <c r="AH120" s="289">
        <v>0</v>
      </c>
      <c r="AI120" s="289">
        <v>0</v>
      </c>
      <c r="AJ120" s="289">
        <v>0</v>
      </c>
      <c r="AK120" s="289">
        <v>0</v>
      </c>
      <c r="AL120" s="289">
        <v>0</v>
      </c>
      <c r="AM120" s="289">
        <v>984</v>
      </c>
      <c r="AN120" s="289">
        <v>2028.44</v>
      </c>
      <c r="AO120" s="289">
        <v>0</v>
      </c>
      <c r="AP120" s="289">
        <v>904.45</v>
      </c>
      <c r="AQ120" s="289">
        <v>1445734.26</v>
      </c>
      <c r="AR120" s="289">
        <v>1724165.18</v>
      </c>
      <c r="AS120" s="289">
        <v>0</v>
      </c>
      <c r="AT120" s="289">
        <v>177310.71</v>
      </c>
      <c r="AU120" s="289">
        <v>30971.71</v>
      </c>
      <c r="AV120" s="289">
        <v>6163.05</v>
      </c>
      <c r="AW120" s="289">
        <v>155268.74</v>
      </c>
      <c r="AX120" s="289">
        <v>180075.79</v>
      </c>
      <c r="AY120" s="289">
        <v>300379.33</v>
      </c>
      <c r="AZ120" s="289">
        <v>269051.12</v>
      </c>
      <c r="BA120" s="289">
        <v>1302037.8799999999</v>
      </c>
      <c r="BB120" s="289">
        <v>258601.51</v>
      </c>
      <c r="BC120" s="289">
        <v>55312.94</v>
      </c>
      <c r="BD120" s="289">
        <v>5069.4399999999996</v>
      </c>
      <c r="BE120" s="289">
        <v>224396.03</v>
      </c>
      <c r="BF120" s="289">
        <v>875024.5</v>
      </c>
      <c r="BG120" s="289">
        <v>71529</v>
      </c>
      <c r="BH120" s="289">
        <v>1878.74</v>
      </c>
      <c r="BI120" s="289">
        <v>0</v>
      </c>
      <c r="BJ120" s="289">
        <v>0</v>
      </c>
      <c r="BK120" s="289">
        <v>241.49</v>
      </c>
      <c r="BL120" s="289">
        <v>0</v>
      </c>
      <c r="BM120" s="289">
        <v>0</v>
      </c>
      <c r="BN120" s="289">
        <v>0</v>
      </c>
      <c r="BO120" s="289">
        <v>2758312.97</v>
      </c>
      <c r="BP120" s="289">
        <v>2969030.34</v>
      </c>
      <c r="BQ120" s="289">
        <v>0</v>
      </c>
      <c r="BR120" s="289">
        <v>0</v>
      </c>
      <c r="BS120" s="289">
        <v>2758554.46</v>
      </c>
      <c r="BT120" s="289">
        <v>2969030.34</v>
      </c>
      <c r="BU120" s="289">
        <v>0</v>
      </c>
      <c r="BV120" s="289">
        <v>0</v>
      </c>
      <c r="BW120" s="289">
        <v>874024.5</v>
      </c>
      <c r="BX120" s="289">
        <v>0</v>
      </c>
      <c r="BY120" s="289">
        <v>0</v>
      </c>
      <c r="BZ120" s="289">
        <v>0</v>
      </c>
      <c r="CA120" s="289">
        <v>0</v>
      </c>
      <c r="CB120" s="289">
        <v>0</v>
      </c>
      <c r="CC120" s="289">
        <v>0</v>
      </c>
      <c r="CD120" s="289">
        <v>0</v>
      </c>
      <c r="CE120" s="289">
        <v>0</v>
      </c>
      <c r="CF120" s="289">
        <v>0</v>
      </c>
      <c r="CG120" s="289">
        <v>0</v>
      </c>
      <c r="CH120" s="289">
        <v>4206.1000000000004</v>
      </c>
      <c r="CI120" s="289">
        <v>0</v>
      </c>
      <c r="CJ120" s="289">
        <v>0</v>
      </c>
      <c r="CK120" s="289">
        <v>0</v>
      </c>
      <c r="CL120" s="289">
        <v>0</v>
      </c>
      <c r="CM120" s="289">
        <v>267250</v>
      </c>
      <c r="CN120" s="289">
        <v>0</v>
      </c>
      <c r="CO120" s="289">
        <v>0</v>
      </c>
      <c r="CP120" s="289">
        <v>0</v>
      </c>
      <c r="CQ120" s="289">
        <v>0</v>
      </c>
      <c r="CR120" s="289">
        <v>0</v>
      </c>
      <c r="CS120" s="289">
        <v>0</v>
      </c>
      <c r="CT120" s="289">
        <v>192299.09</v>
      </c>
      <c r="CU120" s="289">
        <v>0</v>
      </c>
      <c r="CV120" s="289">
        <v>0</v>
      </c>
      <c r="CW120" s="289">
        <v>0</v>
      </c>
      <c r="CX120" s="289">
        <v>22885.7</v>
      </c>
      <c r="CY120" s="289">
        <v>0</v>
      </c>
      <c r="CZ120" s="289">
        <v>0</v>
      </c>
      <c r="DA120" s="289">
        <v>0</v>
      </c>
      <c r="DB120" s="289">
        <v>0</v>
      </c>
      <c r="DC120" s="289">
        <v>6769.89</v>
      </c>
      <c r="DD120" s="289">
        <v>0</v>
      </c>
      <c r="DE120" s="289">
        <v>0</v>
      </c>
      <c r="DF120" s="289">
        <v>0</v>
      </c>
      <c r="DG120" s="289">
        <v>0</v>
      </c>
      <c r="DH120" s="289">
        <v>0</v>
      </c>
      <c r="DI120" s="289">
        <v>960689.11</v>
      </c>
      <c r="DJ120" s="289">
        <v>0</v>
      </c>
      <c r="DK120" s="289">
        <v>0</v>
      </c>
      <c r="DL120" s="289">
        <v>197137.01</v>
      </c>
      <c r="DM120" s="289">
        <v>44145.41</v>
      </c>
      <c r="DN120" s="289">
        <v>0</v>
      </c>
      <c r="DO120" s="289">
        <v>0</v>
      </c>
      <c r="DP120" s="289">
        <v>32279.22</v>
      </c>
      <c r="DQ120" s="289">
        <v>0</v>
      </c>
      <c r="DR120" s="289">
        <v>0</v>
      </c>
      <c r="DS120" s="289">
        <v>0</v>
      </c>
      <c r="DT120" s="289">
        <v>0</v>
      </c>
      <c r="DU120" s="289">
        <v>0</v>
      </c>
      <c r="DV120" s="289">
        <v>133184.53</v>
      </c>
      <c r="DW120" s="289">
        <v>0</v>
      </c>
      <c r="DX120" s="289">
        <v>0</v>
      </c>
      <c r="DY120" s="289">
        <v>8403.2099999999991</v>
      </c>
      <c r="DZ120" s="289">
        <v>27268.36</v>
      </c>
      <c r="EA120" s="289">
        <v>18078.96</v>
      </c>
      <c r="EB120" s="289">
        <v>786.19</v>
      </c>
      <c r="EC120" s="289">
        <v>0</v>
      </c>
      <c r="ED120" s="289">
        <v>200505.23</v>
      </c>
      <c r="EE120" s="289">
        <v>198649.14</v>
      </c>
      <c r="EF120" s="289">
        <v>444627.39</v>
      </c>
      <c r="EG120" s="289">
        <v>358233.42</v>
      </c>
      <c r="EH120" s="289">
        <v>0</v>
      </c>
      <c r="EI120" s="289">
        <v>0</v>
      </c>
      <c r="EJ120" s="289">
        <v>0</v>
      </c>
      <c r="EK120" s="289">
        <v>88250.06</v>
      </c>
      <c r="EL120" s="289">
        <v>0</v>
      </c>
      <c r="EM120" s="289">
        <v>2696824.67</v>
      </c>
      <c r="EN120" s="289">
        <v>0</v>
      </c>
      <c r="EO120" s="289">
        <v>1000</v>
      </c>
      <c r="EP120" s="289">
        <v>1000</v>
      </c>
      <c r="EQ120" s="289">
        <v>0</v>
      </c>
      <c r="ER120" s="289">
        <v>0</v>
      </c>
      <c r="ES120" s="289">
        <v>0</v>
      </c>
      <c r="ET120" s="289">
        <v>0</v>
      </c>
      <c r="EU120" s="289">
        <v>7.91</v>
      </c>
      <c r="EV120" s="289">
        <v>16.23</v>
      </c>
      <c r="EW120" s="289">
        <v>170451.08</v>
      </c>
      <c r="EX120" s="289">
        <v>170442.76</v>
      </c>
      <c r="EY120" s="289">
        <v>0</v>
      </c>
      <c r="EZ120" s="289">
        <v>78709.14</v>
      </c>
      <c r="FA120" s="289">
        <v>77404.509999999995</v>
      </c>
      <c r="FB120" s="289">
        <v>68301</v>
      </c>
      <c r="FC120" s="289">
        <v>69605.63</v>
      </c>
      <c r="FD120" s="289">
        <v>0</v>
      </c>
      <c r="FE120" s="289">
        <v>0</v>
      </c>
      <c r="FF120" s="289">
        <v>0</v>
      </c>
      <c r="FG120" s="289">
        <v>0</v>
      </c>
      <c r="FH120" s="289">
        <v>0</v>
      </c>
      <c r="FI120" s="289">
        <v>0</v>
      </c>
      <c r="FJ120" s="289">
        <v>0</v>
      </c>
      <c r="FK120" s="289">
        <v>0</v>
      </c>
    </row>
    <row r="121" spans="1:167" x14ac:dyDescent="0.15">
      <c r="A121" s="287">
        <v>1900</v>
      </c>
      <c r="B121" s="287" t="s">
        <v>571</v>
      </c>
      <c r="C121" s="289">
        <v>0</v>
      </c>
      <c r="D121" s="289">
        <v>28684967</v>
      </c>
      <c r="E121" s="289">
        <v>17813.5</v>
      </c>
      <c r="F121" s="289">
        <v>58221.75</v>
      </c>
      <c r="G121" s="289">
        <v>186379.97</v>
      </c>
      <c r="H121" s="289">
        <v>58281.52</v>
      </c>
      <c r="I121" s="289">
        <v>683537.39</v>
      </c>
      <c r="J121" s="289">
        <v>3656.09</v>
      </c>
      <c r="K121" s="289">
        <v>3067850.65</v>
      </c>
      <c r="L121" s="289">
        <v>0</v>
      </c>
      <c r="M121" s="289">
        <v>0</v>
      </c>
      <c r="N121" s="289">
        <v>0</v>
      </c>
      <c r="O121" s="289">
        <v>0</v>
      </c>
      <c r="P121" s="289">
        <v>0</v>
      </c>
      <c r="Q121" s="289">
        <v>0</v>
      </c>
      <c r="R121" s="289">
        <v>139.69999999999999</v>
      </c>
      <c r="S121" s="289">
        <v>0</v>
      </c>
      <c r="T121" s="289">
        <v>0</v>
      </c>
      <c r="U121" s="289">
        <v>886775.04</v>
      </c>
      <c r="V121" s="289">
        <v>16037859</v>
      </c>
      <c r="W121" s="289">
        <v>100006.27</v>
      </c>
      <c r="X121" s="289">
        <v>431911</v>
      </c>
      <c r="Y121" s="289">
        <v>0</v>
      </c>
      <c r="Z121" s="289">
        <v>4038.24</v>
      </c>
      <c r="AA121" s="289">
        <v>1087880</v>
      </c>
      <c r="AB121" s="289">
        <v>0</v>
      </c>
      <c r="AC121" s="289">
        <v>0</v>
      </c>
      <c r="AD121" s="289">
        <v>79686.210000000006</v>
      </c>
      <c r="AE121" s="289">
        <v>388378.64</v>
      </c>
      <c r="AF121" s="289">
        <v>0</v>
      </c>
      <c r="AG121" s="289">
        <v>0</v>
      </c>
      <c r="AH121" s="289">
        <v>101030.62</v>
      </c>
      <c r="AI121" s="289">
        <v>0</v>
      </c>
      <c r="AJ121" s="289">
        <v>0</v>
      </c>
      <c r="AK121" s="289">
        <v>61831.199999999997</v>
      </c>
      <c r="AL121" s="289">
        <v>0</v>
      </c>
      <c r="AM121" s="289">
        <v>201.16</v>
      </c>
      <c r="AN121" s="289">
        <v>59274.92</v>
      </c>
      <c r="AO121" s="289">
        <v>0</v>
      </c>
      <c r="AP121" s="289">
        <v>34865.17</v>
      </c>
      <c r="AQ121" s="289">
        <v>11130069.720000001</v>
      </c>
      <c r="AR121" s="289">
        <v>11310574.4</v>
      </c>
      <c r="AS121" s="289">
        <v>1601784.39</v>
      </c>
      <c r="AT121" s="289">
        <v>1076799.81</v>
      </c>
      <c r="AU121" s="289">
        <v>968642.23</v>
      </c>
      <c r="AV121" s="289">
        <v>12004.03</v>
      </c>
      <c r="AW121" s="289">
        <v>1123881.43</v>
      </c>
      <c r="AX121" s="289">
        <v>788841.84</v>
      </c>
      <c r="AY121" s="289">
        <v>1084070.18</v>
      </c>
      <c r="AZ121" s="289">
        <v>2594412.0699999998</v>
      </c>
      <c r="BA121" s="289">
        <v>9905471.9600000009</v>
      </c>
      <c r="BB121" s="289">
        <v>1225896.3600000001</v>
      </c>
      <c r="BC121" s="289">
        <v>432357</v>
      </c>
      <c r="BD121" s="289">
        <v>0</v>
      </c>
      <c r="BE121" s="289">
        <v>1202976.46</v>
      </c>
      <c r="BF121" s="289">
        <v>5249946.6100000003</v>
      </c>
      <c r="BG121" s="289">
        <v>986018.89</v>
      </c>
      <c r="BH121" s="289">
        <v>4083.99</v>
      </c>
      <c r="BI121" s="289">
        <v>288941.44</v>
      </c>
      <c r="BJ121" s="289">
        <v>50047.31</v>
      </c>
      <c r="BK121" s="289">
        <v>0</v>
      </c>
      <c r="BL121" s="289">
        <v>0</v>
      </c>
      <c r="BM121" s="289">
        <v>0</v>
      </c>
      <c r="BN121" s="289">
        <v>0</v>
      </c>
      <c r="BO121" s="289">
        <v>0</v>
      </c>
      <c r="BP121" s="289">
        <v>0</v>
      </c>
      <c r="BQ121" s="289">
        <v>19011797.359999999</v>
      </c>
      <c r="BR121" s="289">
        <v>20587445.16</v>
      </c>
      <c r="BS121" s="289">
        <v>19300738.800000001</v>
      </c>
      <c r="BT121" s="289">
        <v>20637492.469999999</v>
      </c>
      <c r="BU121" s="289">
        <v>0</v>
      </c>
      <c r="BV121" s="289">
        <v>0</v>
      </c>
      <c r="BW121" s="289">
        <v>5249946.6100000003</v>
      </c>
      <c r="BX121" s="289">
        <v>0</v>
      </c>
      <c r="BY121" s="289">
        <v>0</v>
      </c>
      <c r="BZ121" s="289">
        <v>0</v>
      </c>
      <c r="CA121" s="289">
        <v>0</v>
      </c>
      <c r="CB121" s="289">
        <v>10240.540000000001</v>
      </c>
      <c r="CC121" s="289">
        <v>56220.69</v>
      </c>
      <c r="CD121" s="289">
        <v>0</v>
      </c>
      <c r="CE121" s="289">
        <v>0</v>
      </c>
      <c r="CF121" s="289">
        <v>0</v>
      </c>
      <c r="CG121" s="289">
        <v>0</v>
      </c>
      <c r="CH121" s="289">
        <v>10136.17</v>
      </c>
      <c r="CI121" s="289">
        <v>0</v>
      </c>
      <c r="CJ121" s="289">
        <v>0</v>
      </c>
      <c r="CK121" s="289">
        <v>0</v>
      </c>
      <c r="CL121" s="289">
        <v>0</v>
      </c>
      <c r="CM121" s="289">
        <v>1700267</v>
      </c>
      <c r="CN121" s="289">
        <v>64979</v>
      </c>
      <c r="CO121" s="289">
        <v>0</v>
      </c>
      <c r="CP121" s="289">
        <v>0</v>
      </c>
      <c r="CQ121" s="289">
        <v>0</v>
      </c>
      <c r="CR121" s="289">
        <v>0</v>
      </c>
      <c r="CS121" s="289">
        <v>18674</v>
      </c>
      <c r="CT121" s="289">
        <v>788021.73</v>
      </c>
      <c r="CU121" s="289">
        <v>0</v>
      </c>
      <c r="CV121" s="289">
        <v>0</v>
      </c>
      <c r="CW121" s="289">
        <v>0</v>
      </c>
      <c r="CX121" s="289">
        <v>143815.03</v>
      </c>
      <c r="CY121" s="289">
        <v>0</v>
      </c>
      <c r="CZ121" s="289">
        <v>0</v>
      </c>
      <c r="DA121" s="289">
        <v>0</v>
      </c>
      <c r="DB121" s="289">
        <v>0</v>
      </c>
      <c r="DC121" s="289">
        <v>1794</v>
      </c>
      <c r="DD121" s="289">
        <v>0</v>
      </c>
      <c r="DE121" s="289">
        <v>0</v>
      </c>
      <c r="DF121" s="289">
        <v>0</v>
      </c>
      <c r="DG121" s="289">
        <v>0</v>
      </c>
      <c r="DH121" s="289">
        <v>0</v>
      </c>
      <c r="DI121" s="289">
        <v>5497208.29</v>
      </c>
      <c r="DJ121" s="289">
        <v>0</v>
      </c>
      <c r="DK121" s="289">
        <v>0</v>
      </c>
      <c r="DL121" s="289">
        <v>1270193.03</v>
      </c>
      <c r="DM121" s="289">
        <v>306812.27</v>
      </c>
      <c r="DN121" s="289">
        <v>0</v>
      </c>
      <c r="DO121" s="289">
        <v>0</v>
      </c>
      <c r="DP121" s="289">
        <v>327360.92</v>
      </c>
      <c r="DQ121" s="289">
        <v>2000</v>
      </c>
      <c r="DR121" s="289">
        <v>0</v>
      </c>
      <c r="DS121" s="289">
        <v>0</v>
      </c>
      <c r="DT121" s="289">
        <v>61022.65</v>
      </c>
      <c r="DU121" s="289">
        <v>0</v>
      </c>
      <c r="DV121" s="289">
        <v>579497.61</v>
      </c>
      <c r="DW121" s="289">
        <v>0</v>
      </c>
      <c r="DX121" s="289">
        <v>1442742.57</v>
      </c>
      <c r="DY121" s="289">
        <v>1444870.31</v>
      </c>
      <c r="DZ121" s="289">
        <v>644060.43000000005</v>
      </c>
      <c r="EA121" s="289">
        <v>614603.98</v>
      </c>
      <c r="EB121" s="289">
        <v>27328.71</v>
      </c>
      <c r="EC121" s="289">
        <v>0</v>
      </c>
      <c r="ED121" s="289">
        <v>2973123.94</v>
      </c>
      <c r="EE121" s="289">
        <v>3919015.14</v>
      </c>
      <c r="EF121" s="289">
        <v>13287145.59</v>
      </c>
      <c r="EG121" s="289">
        <v>4176363.99</v>
      </c>
      <c r="EH121" s="289">
        <v>8164890.4000000004</v>
      </c>
      <c r="EI121" s="289">
        <v>0</v>
      </c>
      <c r="EJ121" s="289">
        <v>0</v>
      </c>
      <c r="EK121" s="289">
        <v>0</v>
      </c>
      <c r="EL121" s="289">
        <v>0</v>
      </c>
      <c r="EM121" s="289">
        <v>69155000</v>
      </c>
      <c r="EN121" s="289">
        <v>2309522.5499999998</v>
      </c>
      <c r="EO121" s="289">
        <v>45680528.399999999</v>
      </c>
      <c r="EP121" s="289">
        <v>43449740.850000001</v>
      </c>
      <c r="EQ121" s="289">
        <v>0</v>
      </c>
      <c r="ER121" s="289">
        <v>78735</v>
      </c>
      <c r="ES121" s="289">
        <v>0</v>
      </c>
      <c r="ET121" s="289">
        <v>0</v>
      </c>
      <c r="EU121" s="289">
        <v>526738.88</v>
      </c>
      <c r="EV121" s="289">
        <v>474419.01</v>
      </c>
      <c r="EW121" s="289">
        <v>1578919.11</v>
      </c>
      <c r="EX121" s="289">
        <v>1631238.98</v>
      </c>
      <c r="EY121" s="289">
        <v>0</v>
      </c>
      <c r="EZ121" s="289">
        <v>564967.82999999996</v>
      </c>
      <c r="FA121" s="289">
        <v>818634.9</v>
      </c>
      <c r="FB121" s="289">
        <v>1528753.25</v>
      </c>
      <c r="FC121" s="289">
        <v>140325.23000000001</v>
      </c>
      <c r="FD121" s="289">
        <v>1134760.95</v>
      </c>
      <c r="FE121" s="289">
        <v>0</v>
      </c>
      <c r="FF121" s="289">
        <v>0</v>
      </c>
      <c r="FG121" s="289">
        <v>0</v>
      </c>
      <c r="FH121" s="289">
        <v>0</v>
      </c>
      <c r="FI121" s="289">
        <v>0</v>
      </c>
      <c r="FJ121" s="289">
        <v>0</v>
      </c>
      <c r="FK121" s="289">
        <v>0</v>
      </c>
    </row>
    <row r="122" spans="1:167" x14ac:dyDescent="0.15">
      <c r="A122" s="287">
        <v>1939</v>
      </c>
      <c r="B122" s="287" t="s">
        <v>572</v>
      </c>
      <c r="C122" s="289">
        <v>0</v>
      </c>
      <c r="D122" s="289">
        <v>2009832.44</v>
      </c>
      <c r="E122" s="289">
        <v>2231.08</v>
      </c>
      <c r="F122" s="289">
        <v>5823.17</v>
      </c>
      <c r="G122" s="289">
        <v>17234.439999999999</v>
      </c>
      <c r="H122" s="289">
        <v>314.41000000000003</v>
      </c>
      <c r="I122" s="289">
        <v>31636.9</v>
      </c>
      <c r="J122" s="289">
        <v>0</v>
      </c>
      <c r="K122" s="289">
        <v>201419.51</v>
      </c>
      <c r="L122" s="289">
        <v>0</v>
      </c>
      <c r="M122" s="289">
        <v>8308</v>
      </c>
      <c r="N122" s="289">
        <v>0</v>
      </c>
      <c r="O122" s="289">
        <v>0</v>
      </c>
      <c r="P122" s="289">
        <v>12766</v>
      </c>
      <c r="Q122" s="289">
        <v>0</v>
      </c>
      <c r="R122" s="289">
        <v>0</v>
      </c>
      <c r="S122" s="289">
        <v>0</v>
      </c>
      <c r="T122" s="289">
        <v>0</v>
      </c>
      <c r="U122" s="289">
        <v>50081.01</v>
      </c>
      <c r="V122" s="289">
        <v>2589456</v>
      </c>
      <c r="W122" s="289">
        <v>8498.4500000000007</v>
      </c>
      <c r="X122" s="289">
        <v>0</v>
      </c>
      <c r="Y122" s="289">
        <v>190229.17</v>
      </c>
      <c r="Z122" s="289">
        <v>55740.52</v>
      </c>
      <c r="AA122" s="289">
        <v>299921.84000000003</v>
      </c>
      <c r="AB122" s="289">
        <v>0</v>
      </c>
      <c r="AC122" s="289">
        <v>0</v>
      </c>
      <c r="AD122" s="289">
        <v>0</v>
      </c>
      <c r="AE122" s="289">
        <v>135045.28</v>
      </c>
      <c r="AF122" s="289">
        <v>0</v>
      </c>
      <c r="AG122" s="289">
        <v>0</v>
      </c>
      <c r="AH122" s="289">
        <v>0</v>
      </c>
      <c r="AI122" s="289">
        <v>0</v>
      </c>
      <c r="AJ122" s="289">
        <v>0</v>
      </c>
      <c r="AK122" s="289">
        <v>11.88</v>
      </c>
      <c r="AL122" s="289">
        <v>0</v>
      </c>
      <c r="AM122" s="289">
        <v>14579.09</v>
      </c>
      <c r="AN122" s="289">
        <v>9762.7900000000009</v>
      </c>
      <c r="AO122" s="289">
        <v>0</v>
      </c>
      <c r="AP122" s="289">
        <v>1106.98</v>
      </c>
      <c r="AQ122" s="289">
        <v>1083719.44</v>
      </c>
      <c r="AR122" s="289">
        <v>1061992.95</v>
      </c>
      <c r="AS122" s="289">
        <v>137237.1</v>
      </c>
      <c r="AT122" s="289">
        <v>120013.61</v>
      </c>
      <c r="AU122" s="289">
        <v>171125.94</v>
      </c>
      <c r="AV122" s="289">
        <v>0</v>
      </c>
      <c r="AW122" s="289">
        <v>97362.39</v>
      </c>
      <c r="AX122" s="289">
        <v>147598.78</v>
      </c>
      <c r="AY122" s="289">
        <v>280035.90000000002</v>
      </c>
      <c r="AZ122" s="289">
        <v>458767.18</v>
      </c>
      <c r="BA122" s="289">
        <v>895810.59</v>
      </c>
      <c r="BB122" s="289">
        <v>19403.54</v>
      </c>
      <c r="BC122" s="289">
        <v>90897.17</v>
      </c>
      <c r="BD122" s="289">
        <v>1373.37</v>
      </c>
      <c r="BE122" s="289">
        <v>28313.61</v>
      </c>
      <c r="BF122" s="289">
        <v>402616.79</v>
      </c>
      <c r="BG122" s="289">
        <v>640569.67000000004</v>
      </c>
      <c r="BH122" s="289">
        <v>6660.97</v>
      </c>
      <c r="BI122" s="289">
        <v>0</v>
      </c>
      <c r="BJ122" s="289">
        <v>0</v>
      </c>
      <c r="BK122" s="289">
        <v>0</v>
      </c>
      <c r="BL122" s="289">
        <v>0</v>
      </c>
      <c r="BM122" s="289">
        <v>0</v>
      </c>
      <c r="BN122" s="289">
        <v>0</v>
      </c>
      <c r="BO122" s="289">
        <v>0</v>
      </c>
      <c r="BP122" s="289">
        <v>0</v>
      </c>
      <c r="BQ122" s="289">
        <v>908143.76</v>
      </c>
      <c r="BR122" s="289">
        <v>908643.72</v>
      </c>
      <c r="BS122" s="289">
        <v>908143.76</v>
      </c>
      <c r="BT122" s="289">
        <v>908643.72</v>
      </c>
      <c r="BU122" s="289">
        <v>0</v>
      </c>
      <c r="BV122" s="289">
        <v>0</v>
      </c>
      <c r="BW122" s="289">
        <v>401616.79</v>
      </c>
      <c r="BX122" s="289">
        <v>0</v>
      </c>
      <c r="BY122" s="289">
        <v>0</v>
      </c>
      <c r="BZ122" s="289">
        <v>0</v>
      </c>
      <c r="CA122" s="289">
        <v>0</v>
      </c>
      <c r="CB122" s="289">
        <v>2758.7</v>
      </c>
      <c r="CC122" s="289">
        <v>590.64</v>
      </c>
      <c r="CD122" s="289">
        <v>0</v>
      </c>
      <c r="CE122" s="289">
        <v>250</v>
      </c>
      <c r="CF122" s="289">
        <v>0</v>
      </c>
      <c r="CG122" s="289">
        <v>0</v>
      </c>
      <c r="CH122" s="289">
        <v>4173</v>
      </c>
      <c r="CI122" s="289">
        <v>0</v>
      </c>
      <c r="CJ122" s="289">
        <v>0</v>
      </c>
      <c r="CK122" s="289">
        <v>0</v>
      </c>
      <c r="CL122" s="289">
        <v>0</v>
      </c>
      <c r="CM122" s="289">
        <v>136348</v>
      </c>
      <c r="CN122" s="289">
        <v>0</v>
      </c>
      <c r="CO122" s="289">
        <v>0</v>
      </c>
      <c r="CP122" s="289">
        <v>0</v>
      </c>
      <c r="CQ122" s="289">
        <v>0</v>
      </c>
      <c r="CR122" s="289">
        <v>0</v>
      </c>
      <c r="CS122" s="289">
        <v>0</v>
      </c>
      <c r="CT122" s="289">
        <v>125035.86</v>
      </c>
      <c r="CU122" s="289">
        <v>0</v>
      </c>
      <c r="CV122" s="289">
        <v>0</v>
      </c>
      <c r="CW122" s="289">
        <v>0</v>
      </c>
      <c r="CX122" s="289">
        <v>0</v>
      </c>
      <c r="CY122" s="289">
        <v>0</v>
      </c>
      <c r="CZ122" s="289">
        <v>0</v>
      </c>
      <c r="DA122" s="289">
        <v>0</v>
      </c>
      <c r="DB122" s="289">
        <v>0</v>
      </c>
      <c r="DC122" s="289">
        <v>0</v>
      </c>
      <c r="DD122" s="289">
        <v>0</v>
      </c>
      <c r="DE122" s="289">
        <v>0</v>
      </c>
      <c r="DF122" s="289">
        <v>0</v>
      </c>
      <c r="DG122" s="289">
        <v>0</v>
      </c>
      <c r="DH122" s="289">
        <v>0</v>
      </c>
      <c r="DI122" s="289">
        <v>510176.05</v>
      </c>
      <c r="DJ122" s="289">
        <v>0</v>
      </c>
      <c r="DK122" s="289">
        <v>0</v>
      </c>
      <c r="DL122" s="289">
        <v>41356.19</v>
      </c>
      <c r="DM122" s="289">
        <v>63198.61</v>
      </c>
      <c r="DN122" s="289">
        <v>0</v>
      </c>
      <c r="DO122" s="289">
        <v>0</v>
      </c>
      <c r="DP122" s="289">
        <v>23930.01</v>
      </c>
      <c r="DQ122" s="289">
        <v>1895.83</v>
      </c>
      <c r="DR122" s="289">
        <v>0</v>
      </c>
      <c r="DS122" s="289">
        <v>0</v>
      </c>
      <c r="DT122" s="289">
        <v>0</v>
      </c>
      <c r="DU122" s="289">
        <v>0</v>
      </c>
      <c r="DV122" s="289">
        <v>30216.3</v>
      </c>
      <c r="DW122" s="289">
        <v>0</v>
      </c>
      <c r="DX122" s="289">
        <v>26418.19</v>
      </c>
      <c r="DY122" s="289">
        <v>115</v>
      </c>
      <c r="DZ122" s="289">
        <v>1765</v>
      </c>
      <c r="EA122" s="289">
        <v>28068.19</v>
      </c>
      <c r="EB122" s="289">
        <v>0</v>
      </c>
      <c r="EC122" s="289">
        <v>0</v>
      </c>
      <c r="ED122" s="289">
        <v>138164.42000000001</v>
      </c>
      <c r="EE122" s="289">
        <v>130158.71</v>
      </c>
      <c r="EF122" s="289">
        <v>802614.15</v>
      </c>
      <c r="EG122" s="289">
        <v>736364.86</v>
      </c>
      <c r="EH122" s="289">
        <v>0</v>
      </c>
      <c r="EI122" s="289">
        <v>0</v>
      </c>
      <c r="EJ122" s="289">
        <v>0</v>
      </c>
      <c r="EK122" s="289">
        <v>74255</v>
      </c>
      <c r="EL122" s="289">
        <v>0</v>
      </c>
      <c r="EM122" s="289">
        <v>2658780.7999999998</v>
      </c>
      <c r="EN122" s="289">
        <v>237799.13</v>
      </c>
      <c r="EO122" s="289">
        <v>2000.94</v>
      </c>
      <c r="EP122" s="289">
        <v>1000.7</v>
      </c>
      <c r="EQ122" s="289">
        <v>0</v>
      </c>
      <c r="ER122" s="289">
        <v>236798.89</v>
      </c>
      <c r="ES122" s="289">
        <v>0</v>
      </c>
      <c r="ET122" s="289">
        <v>0</v>
      </c>
      <c r="EU122" s="289">
        <v>34325.25</v>
      </c>
      <c r="EV122" s="289">
        <v>68684.289999999994</v>
      </c>
      <c r="EW122" s="289">
        <v>319265.13</v>
      </c>
      <c r="EX122" s="289">
        <v>284587.43</v>
      </c>
      <c r="EY122" s="289">
        <v>318.66000000000003</v>
      </c>
      <c r="EZ122" s="289">
        <v>56198.080000000002</v>
      </c>
      <c r="FA122" s="289">
        <v>56790.93</v>
      </c>
      <c r="FB122" s="289">
        <v>476240.84</v>
      </c>
      <c r="FC122" s="289">
        <v>1530.96</v>
      </c>
      <c r="FD122" s="289">
        <v>474117.03</v>
      </c>
      <c r="FE122" s="289">
        <v>0</v>
      </c>
      <c r="FF122" s="289">
        <v>0</v>
      </c>
      <c r="FG122" s="289">
        <v>0</v>
      </c>
      <c r="FH122" s="289">
        <v>0</v>
      </c>
      <c r="FI122" s="289">
        <v>0</v>
      </c>
      <c r="FJ122" s="289">
        <v>0</v>
      </c>
      <c r="FK122" s="289">
        <v>0</v>
      </c>
    </row>
    <row r="123" spans="1:167" x14ac:dyDescent="0.15">
      <c r="A123" s="287">
        <v>1945</v>
      </c>
      <c r="B123" s="287" t="s">
        <v>573</v>
      </c>
      <c r="C123" s="289">
        <v>0</v>
      </c>
      <c r="D123" s="289">
        <v>4957150</v>
      </c>
      <c r="E123" s="289">
        <v>0</v>
      </c>
      <c r="F123" s="289">
        <v>8123.32</v>
      </c>
      <c r="G123" s="289">
        <v>13775.5</v>
      </c>
      <c r="H123" s="289">
        <v>936.54</v>
      </c>
      <c r="I123" s="289">
        <v>277625.65999999997</v>
      </c>
      <c r="J123" s="289">
        <v>0</v>
      </c>
      <c r="K123" s="289">
        <v>3119056</v>
      </c>
      <c r="L123" s="289">
        <v>0</v>
      </c>
      <c r="M123" s="289">
        <v>0</v>
      </c>
      <c r="N123" s="289">
        <v>0</v>
      </c>
      <c r="O123" s="289">
        <v>0</v>
      </c>
      <c r="P123" s="289">
        <v>0</v>
      </c>
      <c r="Q123" s="289">
        <v>0</v>
      </c>
      <c r="R123" s="289">
        <v>0</v>
      </c>
      <c r="S123" s="289">
        <v>0</v>
      </c>
      <c r="T123" s="289">
        <v>5673</v>
      </c>
      <c r="U123" s="289">
        <v>52179.32</v>
      </c>
      <c r="V123" s="289">
        <v>3205735</v>
      </c>
      <c r="W123" s="289">
        <v>11243.5</v>
      </c>
      <c r="X123" s="289">
        <v>0</v>
      </c>
      <c r="Y123" s="289">
        <v>0</v>
      </c>
      <c r="Z123" s="289">
        <v>2956.07</v>
      </c>
      <c r="AA123" s="289">
        <v>212006</v>
      </c>
      <c r="AB123" s="289">
        <v>0</v>
      </c>
      <c r="AC123" s="289">
        <v>0</v>
      </c>
      <c r="AD123" s="289">
        <v>18335.740000000002</v>
      </c>
      <c r="AE123" s="289">
        <v>53750</v>
      </c>
      <c r="AF123" s="289">
        <v>0</v>
      </c>
      <c r="AG123" s="289">
        <v>0</v>
      </c>
      <c r="AH123" s="289">
        <v>35974.1</v>
      </c>
      <c r="AI123" s="289">
        <v>0</v>
      </c>
      <c r="AJ123" s="289">
        <v>0</v>
      </c>
      <c r="AK123" s="289">
        <v>0</v>
      </c>
      <c r="AL123" s="289">
        <v>0</v>
      </c>
      <c r="AM123" s="289">
        <v>5627</v>
      </c>
      <c r="AN123" s="289">
        <v>1387.57</v>
      </c>
      <c r="AO123" s="289">
        <v>0</v>
      </c>
      <c r="AP123" s="289">
        <v>295615.65000000002</v>
      </c>
      <c r="AQ123" s="289">
        <v>1794577.92</v>
      </c>
      <c r="AR123" s="289">
        <v>1714407.12</v>
      </c>
      <c r="AS123" s="289">
        <v>226865.14</v>
      </c>
      <c r="AT123" s="289">
        <v>166880.32999999999</v>
      </c>
      <c r="AU123" s="289">
        <v>162216.53</v>
      </c>
      <c r="AV123" s="289">
        <v>0</v>
      </c>
      <c r="AW123" s="289">
        <v>156383.04999999999</v>
      </c>
      <c r="AX123" s="289">
        <v>241364.56</v>
      </c>
      <c r="AY123" s="289">
        <v>276532.07</v>
      </c>
      <c r="AZ123" s="289">
        <v>539829.81999999995</v>
      </c>
      <c r="BA123" s="289">
        <v>1534859.94</v>
      </c>
      <c r="BB123" s="289">
        <v>98919.92</v>
      </c>
      <c r="BC123" s="289">
        <v>78170</v>
      </c>
      <c r="BD123" s="289">
        <v>50065.93</v>
      </c>
      <c r="BE123" s="289">
        <v>1899.25</v>
      </c>
      <c r="BF123" s="289">
        <v>971003.61</v>
      </c>
      <c r="BG123" s="289">
        <v>4015827.71</v>
      </c>
      <c r="BH123" s="289">
        <v>529.5</v>
      </c>
      <c r="BI123" s="289">
        <v>0</v>
      </c>
      <c r="BJ123" s="289">
        <v>0</v>
      </c>
      <c r="BK123" s="289">
        <v>0</v>
      </c>
      <c r="BL123" s="289">
        <v>0</v>
      </c>
      <c r="BM123" s="289">
        <v>0</v>
      </c>
      <c r="BN123" s="289">
        <v>0</v>
      </c>
      <c r="BO123" s="289">
        <v>0</v>
      </c>
      <c r="BP123" s="289">
        <v>0</v>
      </c>
      <c r="BQ123" s="289">
        <v>765659.61</v>
      </c>
      <c r="BR123" s="289">
        <v>1012477.18</v>
      </c>
      <c r="BS123" s="289">
        <v>765659.61</v>
      </c>
      <c r="BT123" s="289">
        <v>1012477.18</v>
      </c>
      <c r="BU123" s="289">
        <v>0</v>
      </c>
      <c r="BV123" s="289">
        <v>0</v>
      </c>
      <c r="BW123" s="289">
        <v>965745.38</v>
      </c>
      <c r="BX123" s="289">
        <v>0</v>
      </c>
      <c r="BY123" s="289">
        <v>0</v>
      </c>
      <c r="BZ123" s="289">
        <v>0</v>
      </c>
      <c r="CA123" s="289">
        <v>0</v>
      </c>
      <c r="CB123" s="289">
        <v>0</v>
      </c>
      <c r="CC123" s="289">
        <v>0</v>
      </c>
      <c r="CD123" s="289">
        <v>0</v>
      </c>
      <c r="CE123" s="289">
        <v>0</v>
      </c>
      <c r="CF123" s="289">
        <v>0</v>
      </c>
      <c r="CG123" s="289">
        <v>0</v>
      </c>
      <c r="CH123" s="289">
        <v>15650.88</v>
      </c>
      <c r="CI123" s="289">
        <v>0</v>
      </c>
      <c r="CJ123" s="289">
        <v>0</v>
      </c>
      <c r="CK123" s="289">
        <v>0</v>
      </c>
      <c r="CL123" s="289">
        <v>0</v>
      </c>
      <c r="CM123" s="289">
        <v>364863</v>
      </c>
      <c r="CN123" s="289">
        <v>0</v>
      </c>
      <c r="CO123" s="289">
        <v>0</v>
      </c>
      <c r="CP123" s="289">
        <v>0</v>
      </c>
      <c r="CQ123" s="289">
        <v>0</v>
      </c>
      <c r="CR123" s="289">
        <v>115.14</v>
      </c>
      <c r="CS123" s="289">
        <v>0</v>
      </c>
      <c r="CT123" s="289">
        <v>198429.58</v>
      </c>
      <c r="CU123" s="289">
        <v>0</v>
      </c>
      <c r="CV123" s="289">
        <v>0</v>
      </c>
      <c r="CW123" s="289">
        <v>0</v>
      </c>
      <c r="CX123" s="289">
        <v>31861.3</v>
      </c>
      <c r="CY123" s="289">
        <v>0</v>
      </c>
      <c r="CZ123" s="289">
        <v>0</v>
      </c>
      <c r="DA123" s="289">
        <v>0</v>
      </c>
      <c r="DB123" s="289">
        <v>0</v>
      </c>
      <c r="DC123" s="289">
        <v>0</v>
      </c>
      <c r="DD123" s="289">
        <v>0</v>
      </c>
      <c r="DE123" s="289">
        <v>0</v>
      </c>
      <c r="DF123" s="289">
        <v>0</v>
      </c>
      <c r="DG123" s="289">
        <v>0</v>
      </c>
      <c r="DH123" s="289">
        <v>0</v>
      </c>
      <c r="DI123" s="289">
        <v>1182132.78</v>
      </c>
      <c r="DJ123" s="289">
        <v>0</v>
      </c>
      <c r="DK123" s="289">
        <v>0</v>
      </c>
      <c r="DL123" s="289">
        <v>127979.61</v>
      </c>
      <c r="DM123" s="289">
        <v>198133.07</v>
      </c>
      <c r="DN123" s="289">
        <v>0</v>
      </c>
      <c r="DO123" s="289">
        <v>0</v>
      </c>
      <c r="DP123" s="289">
        <v>37810.57</v>
      </c>
      <c r="DQ123" s="289">
        <v>2022.5</v>
      </c>
      <c r="DR123" s="289">
        <v>0</v>
      </c>
      <c r="DS123" s="289">
        <v>0</v>
      </c>
      <c r="DT123" s="289">
        <v>0</v>
      </c>
      <c r="DU123" s="289">
        <v>0</v>
      </c>
      <c r="DV123" s="289">
        <v>28586.75</v>
      </c>
      <c r="DW123" s="289">
        <v>0</v>
      </c>
      <c r="DX123" s="289">
        <v>0</v>
      </c>
      <c r="DY123" s="289">
        <v>0</v>
      </c>
      <c r="DZ123" s="289">
        <v>0</v>
      </c>
      <c r="EA123" s="289">
        <v>0</v>
      </c>
      <c r="EB123" s="289">
        <v>0</v>
      </c>
      <c r="EC123" s="289">
        <v>0</v>
      </c>
      <c r="ED123" s="289">
        <v>19478.7</v>
      </c>
      <c r="EE123" s="289">
        <v>19478.57</v>
      </c>
      <c r="EF123" s="289">
        <v>1063429.23</v>
      </c>
      <c r="EG123" s="289">
        <v>972895.31</v>
      </c>
      <c r="EH123" s="289">
        <v>0</v>
      </c>
      <c r="EI123" s="289">
        <v>0</v>
      </c>
      <c r="EJ123" s="289">
        <v>0</v>
      </c>
      <c r="EK123" s="289">
        <v>90534.05</v>
      </c>
      <c r="EL123" s="289">
        <v>0</v>
      </c>
      <c r="EM123" s="289">
        <v>3017586.14</v>
      </c>
      <c r="EN123" s="289">
        <v>344148</v>
      </c>
      <c r="EO123" s="289">
        <v>0</v>
      </c>
      <c r="EP123" s="289">
        <v>0</v>
      </c>
      <c r="EQ123" s="289">
        <v>0</v>
      </c>
      <c r="ER123" s="289">
        <v>344148</v>
      </c>
      <c r="ES123" s="289">
        <v>0</v>
      </c>
      <c r="ET123" s="289">
        <v>0</v>
      </c>
      <c r="EU123" s="289">
        <v>0</v>
      </c>
      <c r="EV123" s="289">
        <v>6266.8</v>
      </c>
      <c r="EW123" s="289">
        <v>290690.68</v>
      </c>
      <c r="EX123" s="289">
        <v>284423.88</v>
      </c>
      <c r="EY123" s="289">
        <v>0</v>
      </c>
      <c r="EZ123" s="289">
        <v>17740.89</v>
      </c>
      <c r="FA123" s="289">
        <v>30007.439999999999</v>
      </c>
      <c r="FB123" s="289">
        <v>51080</v>
      </c>
      <c r="FC123" s="289">
        <v>0</v>
      </c>
      <c r="FD123" s="289">
        <v>38813.449999999997</v>
      </c>
      <c r="FE123" s="289">
        <v>0</v>
      </c>
      <c r="FF123" s="289">
        <v>0</v>
      </c>
      <c r="FG123" s="289">
        <v>0</v>
      </c>
      <c r="FH123" s="289">
        <v>0</v>
      </c>
      <c r="FI123" s="289">
        <v>0</v>
      </c>
      <c r="FJ123" s="289">
        <v>0</v>
      </c>
      <c r="FK123" s="289">
        <v>0</v>
      </c>
    </row>
    <row r="124" spans="1:167" x14ac:dyDescent="0.15">
      <c r="A124" s="287">
        <v>1953</v>
      </c>
      <c r="B124" s="287" t="s">
        <v>574</v>
      </c>
      <c r="C124" s="289">
        <v>0</v>
      </c>
      <c r="D124" s="289">
        <v>5236234.18</v>
      </c>
      <c r="E124" s="289">
        <v>0</v>
      </c>
      <c r="F124" s="289">
        <v>3683</v>
      </c>
      <c r="G124" s="289">
        <v>94404.32</v>
      </c>
      <c r="H124" s="289">
        <v>1042.49</v>
      </c>
      <c r="I124" s="289">
        <v>94358.75</v>
      </c>
      <c r="J124" s="289">
        <v>0</v>
      </c>
      <c r="K124" s="289">
        <v>1028450</v>
      </c>
      <c r="L124" s="289">
        <v>0</v>
      </c>
      <c r="M124" s="289">
        <v>0</v>
      </c>
      <c r="N124" s="289">
        <v>0</v>
      </c>
      <c r="O124" s="289">
        <v>0</v>
      </c>
      <c r="P124" s="289">
        <v>6828.8</v>
      </c>
      <c r="Q124" s="289">
        <v>0</v>
      </c>
      <c r="R124" s="289">
        <v>6700</v>
      </c>
      <c r="S124" s="289">
        <v>0</v>
      </c>
      <c r="T124" s="289">
        <v>0</v>
      </c>
      <c r="U124" s="289">
        <v>121120.82</v>
      </c>
      <c r="V124" s="289">
        <v>9957391</v>
      </c>
      <c r="W124" s="289">
        <v>29185.59</v>
      </c>
      <c r="X124" s="289">
        <v>0</v>
      </c>
      <c r="Y124" s="289">
        <v>0</v>
      </c>
      <c r="Z124" s="289">
        <v>0</v>
      </c>
      <c r="AA124" s="289">
        <v>417652</v>
      </c>
      <c r="AB124" s="289">
        <v>0</v>
      </c>
      <c r="AC124" s="289">
        <v>0</v>
      </c>
      <c r="AD124" s="289">
        <v>37382</v>
      </c>
      <c r="AE124" s="289">
        <v>100352</v>
      </c>
      <c r="AF124" s="289">
        <v>0</v>
      </c>
      <c r="AG124" s="289">
        <v>0</v>
      </c>
      <c r="AH124" s="289">
        <v>0</v>
      </c>
      <c r="AI124" s="289">
        <v>0</v>
      </c>
      <c r="AJ124" s="289">
        <v>0</v>
      </c>
      <c r="AK124" s="289">
        <v>0</v>
      </c>
      <c r="AL124" s="289">
        <v>0</v>
      </c>
      <c r="AM124" s="289">
        <v>10735</v>
      </c>
      <c r="AN124" s="289">
        <v>0</v>
      </c>
      <c r="AO124" s="289">
        <v>0</v>
      </c>
      <c r="AP124" s="289">
        <v>1783.5</v>
      </c>
      <c r="AQ124" s="289">
        <v>2965132.63</v>
      </c>
      <c r="AR124" s="289">
        <v>3659130.75</v>
      </c>
      <c r="AS124" s="289">
        <v>668896.4</v>
      </c>
      <c r="AT124" s="289">
        <v>456964.45</v>
      </c>
      <c r="AU124" s="289">
        <v>354030.98</v>
      </c>
      <c r="AV124" s="289">
        <v>84177.57</v>
      </c>
      <c r="AW124" s="289">
        <v>352764.22</v>
      </c>
      <c r="AX124" s="289">
        <v>709248.88</v>
      </c>
      <c r="AY124" s="289">
        <v>250683.63</v>
      </c>
      <c r="AZ124" s="289">
        <v>838951.46</v>
      </c>
      <c r="BA124" s="289">
        <v>2470667.6</v>
      </c>
      <c r="BB124" s="289">
        <v>427202.16</v>
      </c>
      <c r="BC124" s="289">
        <v>110595</v>
      </c>
      <c r="BD124" s="289">
        <v>17725.72</v>
      </c>
      <c r="BE124" s="289">
        <v>378458.73</v>
      </c>
      <c r="BF124" s="289">
        <v>1833883.1</v>
      </c>
      <c r="BG124" s="289">
        <v>1389778.28</v>
      </c>
      <c r="BH124" s="289">
        <v>1695.08</v>
      </c>
      <c r="BI124" s="289">
        <v>0</v>
      </c>
      <c r="BJ124" s="289">
        <v>0</v>
      </c>
      <c r="BK124" s="289">
        <v>0</v>
      </c>
      <c r="BL124" s="289">
        <v>0</v>
      </c>
      <c r="BM124" s="289">
        <v>0</v>
      </c>
      <c r="BN124" s="289">
        <v>0</v>
      </c>
      <c r="BO124" s="289">
        <v>0</v>
      </c>
      <c r="BP124" s="289">
        <v>0</v>
      </c>
      <c r="BQ124" s="289">
        <v>3005392.76</v>
      </c>
      <c r="BR124" s="289">
        <v>3182709.57</v>
      </c>
      <c r="BS124" s="289">
        <v>3005392.76</v>
      </c>
      <c r="BT124" s="289">
        <v>3182709.57</v>
      </c>
      <c r="BU124" s="289">
        <v>0</v>
      </c>
      <c r="BV124" s="289">
        <v>0</v>
      </c>
      <c r="BW124" s="289">
        <v>1633883.1</v>
      </c>
      <c r="BX124" s="289">
        <v>0</v>
      </c>
      <c r="BY124" s="289">
        <v>0</v>
      </c>
      <c r="BZ124" s="289">
        <v>0</v>
      </c>
      <c r="CA124" s="289">
        <v>0</v>
      </c>
      <c r="CB124" s="289">
        <v>0</v>
      </c>
      <c r="CC124" s="289">
        <v>0</v>
      </c>
      <c r="CD124" s="289">
        <v>0</v>
      </c>
      <c r="CE124" s="289">
        <v>0</v>
      </c>
      <c r="CF124" s="289">
        <v>0</v>
      </c>
      <c r="CG124" s="289">
        <v>0</v>
      </c>
      <c r="CH124" s="289">
        <v>8514.5300000000007</v>
      </c>
      <c r="CI124" s="289">
        <v>0</v>
      </c>
      <c r="CJ124" s="289">
        <v>0</v>
      </c>
      <c r="CK124" s="289">
        <v>0</v>
      </c>
      <c r="CL124" s="289">
        <v>0</v>
      </c>
      <c r="CM124" s="289">
        <v>571065</v>
      </c>
      <c r="CN124" s="289">
        <v>0</v>
      </c>
      <c r="CO124" s="289">
        <v>0</v>
      </c>
      <c r="CP124" s="289">
        <v>0</v>
      </c>
      <c r="CQ124" s="289">
        <v>0</v>
      </c>
      <c r="CR124" s="289">
        <v>0</v>
      </c>
      <c r="CS124" s="289">
        <v>0</v>
      </c>
      <c r="CT124" s="289">
        <v>396073.84</v>
      </c>
      <c r="CU124" s="289">
        <v>0</v>
      </c>
      <c r="CV124" s="289">
        <v>0</v>
      </c>
      <c r="CW124" s="289">
        <v>0</v>
      </c>
      <c r="CX124" s="289">
        <v>61886.9</v>
      </c>
      <c r="CY124" s="289">
        <v>0</v>
      </c>
      <c r="CZ124" s="289">
        <v>0</v>
      </c>
      <c r="DA124" s="289">
        <v>0</v>
      </c>
      <c r="DB124" s="289">
        <v>0</v>
      </c>
      <c r="DC124" s="289">
        <v>26</v>
      </c>
      <c r="DD124" s="289">
        <v>0</v>
      </c>
      <c r="DE124" s="289">
        <v>0</v>
      </c>
      <c r="DF124" s="289">
        <v>0</v>
      </c>
      <c r="DG124" s="289">
        <v>0</v>
      </c>
      <c r="DH124" s="289">
        <v>0</v>
      </c>
      <c r="DI124" s="289">
        <v>2130813.58</v>
      </c>
      <c r="DJ124" s="289">
        <v>0</v>
      </c>
      <c r="DK124" s="289">
        <v>0</v>
      </c>
      <c r="DL124" s="289">
        <v>182792.94</v>
      </c>
      <c r="DM124" s="289">
        <v>220786.01</v>
      </c>
      <c r="DN124" s="289">
        <v>0</v>
      </c>
      <c r="DO124" s="289">
        <v>0</v>
      </c>
      <c r="DP124" s="289">
        <v>86744.34</v>
      </c>
      <c r="DQ124" s="289">
        <v>0</v>
      </c>
      <c r="DR124" s="289">
        <v>0</v>
      </c>
      <c r="DS124" s="289">
        <v>0</v>
      </c>
      <c r="DT124" s="289">
        <v>0</v>
      </c>
      <c r="DU124" s="289">
        <v>0</v>
      </c>
      <c r="DV124" s="289">
        <v>50312.5</v>
      </c>
      <c r="DW124" s="289">
        <v>0</v>
      </c>
      <c r="DX124" s="289">
        <v>64425.32</v>
      </c>
      <c r="DY124" s="289">
        <v>74780.94</v>
      </c>
      <c r="DZ124" s="289">
        <v>70602.91</v>
      </c>
      <c r="EA124" s="289">
        <v>59263.64</v>
      </c>
      <c r="EB124" s="289">
        <v>983.65</v>
      </c>
      <c r="EC124" s="289">
        <v>0</v>
      </c>
      <c r="ED124" s="289">
        <v>27948.03</v>
      </c>
      <c r="EE124" s="289">
        <v>9989.15</v>
      </c>
      <c r="EF124" s="289">
        <v>1600041.12</v>
      </c>
      <c r="EG124" s="289">
        <v>1383700</v>
      </c>
      <c r="EH124" s="289">
        <v>0</v>
      </c>
      <c r="EI124" s="289">
        <v>0</v>
      </c>
      <c r="EJ124" s="289">
        <v>0</v>
      </c>
      <c r="EK124" s="289">
        <v>234300</v>
      </c>
      <c r="EL124" s="289">
        <v>0</v>
      </c>
      <c r="EM124" s="289">
        <v>575000</v>
      </c>
      <c r="EN124" s="289">
        <v>300052.69</v>
      </c>
      <c r="EO124" s="289">
        <v>500324.94</v>
      </c>
      <c r="EP124" s="289">
        <v>200272.25</v>
      </c>
      <c r="EQ124" s="289">
        <v>0</v>
      </c>
      <c r="ER124" s="289">
        <v>0</v>
      </c>
      <c r="ES124" s="289">
        <v>0</v>
      </c>
      <c r="ET124" s="289">
        <v>0</v>
      </c>
      <c r="EU124" s="289">
        <v>137073.94</v>
      </c>
      <c r="EV124" s="289">
        <v>81407</v>
      </c>
      <c r="EW124" s="289">
        <v>524135.48</v>
      </c>
      <c r="EX124" s="289">
        <v>579802.42000000004</v>
      </c>
      <c r="EY124" s="289">
        <v>0</v>
      </c>
      <c r="EZ124" s="289">
        <v>85293.27</v>
      </c>
      <c r="FA124" s="289">
        <v>98253.1</v>
      </c>
      <c r="FB124" s="289">
        <v>15033.5</v>
      </c>
      <c r="FC124" s="289">
        <v>2073.67</v>
      </c>
      <c r="FD124" s="289">
        <v>0</v>
      </c>
      <c r="FE124" s="289">
        <v>0</v>
      </c>
      <c r="FF124" s="289">
        <v>0</v>
      </c>
      <c r="FG124" s="289">
        <v>0</v>
      </c>
      <c r="FH124" s="289">
        <v>0</v>
      </c>
      <c r="FI124" s="289">
        <v>0</v>
      </c>
      <c r="FJ124" s="289">
        <v>0</v>
      </c>
      <c r="FK124" s="289">
        <v>0</v>
      </c>
    </row>
    <row r="125" spans="1:167" x14ac:dyDescent="0.15">
      <c r="A125" s="287">
        <v>2009</v>
      </c>
      <c r="B125" s="287" t="s">
        <v>883</v>
      </c>
      <c r="C125" s="289">
        <v>0</v>
      </c>
      <c r="D125" s="289">
        <v>5706845.5899999999</v>
      </c>
      <c r="E125" s="289">
        <v>0</v>
      </c>
      <c r="F125" s="289">
        <v>7632.65</v>
      </c>
      <c r="G125" s="289">
        <v>49185.9</v>
      </c>
      <c r="H125" s="289">
        <v>6686.34</v>
      </c>
      <c r="I125" s="289">
        <v>33965.620000000003</v>
      </c>
      <c r="J125" s="289">
        <v>1465.3</v>
      </c>
      <c r="K125" s="289">
        <v>228318.05</v>
      </c>
      <c r="L125" s="289">
        <v>0</v>
      </c>
      <c r="M125" s="289">
        <v>82314.95</v>
      </c>
      <c r="N125" s="289">
        <v>0</v>
      </c>
      <c r="O125" s="289">
        <v>0</v>
      </c>
      <c r="P125" s="289">
        <v>27046.400000000001</v>
      </c>
      <c r="Q125" s="289">
        <v>0</v>
      </c>
      <c r="R125" s="289">
        <v>0</v>
      </c>
      <c r="S125" s="289">
        <v>0</v>
      </c>
      <c r="T125" s="289">
        <v>0</v>
      </c>
      <c r="U125" s="289">
        <v>112796.31</v>
      </c>
      <c r="V125" s="289">
        <v>8669886</v>
      </c>
      <c r="W125" s="289">
        <v>41163.199999999997</v>
      </c>
      <c r="X125" s="289">
        <v>0</v>
      </c>
      <c r="Y125" s="289">
        <v>241702.94</v>
      </c>
      <c r="Z125" s="289">
        <v>0</v>
      </c>
      <c r="AA125" s="289">
        <v>354989</v>
      </c>
      <c r="AB125" s="289">
        <v>0</v>
      </c>
      <c r="AC125" s="289">
        <v>0</v>
      </c>
      <c r="AD125" s="289">
        <v>30563</v>
      </c>
      <c r="AE125" s="289">
        <v>150856</v>
      </c>
      <c r="AF125" s="289">
        <v>0</v>
      </c>
      <c r="AG125" s="289">
        <v>2198.31</v>
      </c>
      <c r="AH125" s="289">
        <v>17650.080000000002</v>
      </c>
      <c r="AI125" s="289">
        <v>0</v>
      </c>
      <c r="AJ125" s="289">
        <v>0</v>
      </c>
      <c r="AK125" s="289">
        <v>263731</v>
      </c>
      <c r="AL125" s="289">
        <v>850606.5</v>
      </c>
      <c r="AM125" s="289">
        <v>5667.54</v>
      </c>
      <c r="AN125" s="289">
        <v>7382.09</v>
      </c>
      <c r="AO125" s="289">
        <v>0</v>
      </c>
      <c r="AP125" s="289">
        <v>17321.36</v>
      </c>
      <c r="AQ125" s="289">
        <v>3022011.52</v>
      </c>
      <c r="AR125" s="289">
        <v>3144623.8</v>
      </c>
      <c r="AS125" s="289">
        <v>433634.5</v>
      </c>
      <c r="AT125" s="289">
        <v>338731.93</v>
      </c>
      <c r="AU125" s="289">
        <v>380248.78</v>
      </c>
      <c r="AV125" s="289">
        <v>75486.48</v>
      </c>
      <c r="AW125" s="289">
        <v>417941.39</v>
      </c>
      <c r="AX125" s="289">
        <v>652771.74</v>
      </c>
      <c r="AY125" s="289">
        <v>387900.03</v>
      </c>
      <c r="AZ125" s="289">
        <v>713017.36</v>
      </c>
      <c r="BA125" s="289">
        <v>3234955.18</v>
      </c>
      <c r="BB125" s="289">
        <v>1384929.3</v>
      </c>
      <c r="BC125" s="289">
        <v>131547</v>
      </c>
      <c r="BD125" s="289">
        <v>2042.67</v>
      </c>
      <c r="BE125" s="289">
        <v>25790.95</v>
      </c>
      <c r="BF125" s="289">
        <v>1537518.62</v>
      </c>
      <c r="BG125" s="289">
        <v>647359.19999999995</v>
      </c>
      <c r="BH125" s="289">
        <v>0</v>
      </c>
      <c r="BI125" s="289">
        <v>0</v>
      </c>
      <c r="BJ125" s="289">
        <v>0</v>
      </c>
      <c r="BK125" s="289">
        <v>12963.9</v>
      </c>
      <c r="BL125" s="289">
        <v>0</v>
      </c>
      <c r="BM125" s="289">
        <v>0</v>
      </c>
      <c r="BN125" s="289">
        <v>0</v>
      </c>
      <c r="BO125" s="289">
        <v>2972836.76</v>
      </c>
      <c r="BP125" s="289">
        <v>3365264.34</v>
      </c>
      <c r="BQ125" s="289">
        <v>0</v>
      </c>
      <c r="BR125" s="289">
        <v>0</v>
      </c>
      <c r="BS125" s="289">
        <v>2985800.66</v>
      </c>
      <c r="BT125" s="289">
        <v>3365264.34</v>
      </c>
      <c r="BU125" s="289">
        <v>0</v>
      </c>
      <c r="BV125" s="289">
        <v>0</v>
      </c>
      <c r="BW125" s="289">
        <v>1537518.62</v>
      </c>
      <c r="BX125" s="289">
        <v>0</v>
      </c>
      <c r="BY125" s="289">
        <v>0</v>
      </c>
      <c r="BZ125" s="289">
        <v>0</v>
      </c>
      <c r="CA125" s="289">
        <v>0</v>
      </c>
      <c r="CB125" s="289">
        <v>0</v>
      </c>
      <c r="CC125" s="289">
        <v>0</v>
      </c>
      <c r="CD125" s="289">
        <v>0</v>
      </c>
      <c r="CE125" s="289">
        <v>0</v>
      </c>
      <c r="CF125" s="289">
        <v>0</v>
      </c>
      <c r="CG125" s="289">
        <v>0</v>
      </c>
      <c r="CH125" s="289">
        <v>12778.08</v>
      </c>
      <c r="CI125" s="289">
        <v>0</v>
      </c>
      <c r="CJ125" s="289">
        <v>0</v>
      </c>
      <c r="CK125" s="289">
        <v>0</v>
      </c>
      <c r="CL125" s="289">
        <v>0</v>
      </c>
      <c r="CM125" s="289">
        <v>491949</v>
      </c>
      <c r="CN125" s="289">
        <v>166</v>
      </c>
      <c r="CO125" s="289">
        <v>0</v>
      </c>
      <c r="CP125" s="289">
        <v>0</v>
      </c>
      <c r="CQ125" s="289">
        <v>0</v>
      </c>
      <c r="CR125" s="289">
        <v>460.56</v>
      </c>
      <c r="CS125" s="289">
        <v>48</v>
      </c>
      <c r="CT125" s="289">
        <v>198886</v>
      </c>
      <c r="CU125" s="289">
        <v>0</v>
      </c>
      <c r="CV125" s="289">
        <v>0</v>
      </c>
      <c r="CW125" s="289">
        <v>0</v>
      </c>
      <c r="CX125" s="289">
        <v>22598.05</v>
      </c>
      <c r="CY125" s="289">
        <v>0</v>
      </c>
      <c r="CZ125" s="289">
        <v>0</v>
      </c>
      <c r="DA125" s="289">
        <v>0</v>
      </c>
      <c r="DB125" s="289">
        <v>0</v>
      </c>
      <c r="DC125" s="289">
        <v>0</v>
      </c>
      <c r="DD125" s="289">
        <v>0</v>
      </c>
      <c r="DE125" s="289">
        <v>0</v>
      </c>
      <c r="DF125" s="289">
        <v>0</v>
      </c>
      <c r="DG125" s="289">
        <v>0</v>
      </c>
      <c r="DH125" s="289">
        <v>0</v>
      </c>
      <c r="DI125" s="289">
        <v>1555695.61</v>
      </c>
      <c r="DJ125" s="289">
        <v>0</v>
      </c>
      <c r="DK125" s="289">
        <v>0</v>
      </c>
      <c r="DL125" s="289">
        <v>227696.22</v>
      </c>
      <c r="DM125" s="289">
        <v>216383.92</v>
      </c>
      <c r="DN125" s="289">
        <v>0</v>
      </c>
      <c r="DO125" s="289">
        <v>0</v>
      </c>
      <c r="DP125" s="289">
        <v>50438.26</v>
      </c>
      <c r="DQ125" s="289">
        <v>249</v>
      </c>
      <c r="DR125" s="289">
        <v>0</v>
      </c>
      <c r="DS125" s="289">
        <v>0</v>
      </c>
      <c r="DT125" s="289">
        <v>43008.2</v>
      </c>
      <c r="DU125" s="289">
        <v>0</v>
      </c>
      <c r="DV125" s="289">
        <v>162672.29999999999</v>
      </c>
      <c r="DW125" s="289">
        <v>8260.7999999999993</v>
      </c>
      <c r="DX125" s="289">
        <v>100511.17</v>
      </c>
      <c r="DY125" s="289">
        <v>104454.5</v>
      </c>
      <c r="DZ125" s="289">
        <v>295864.09999999998</v>
      </c>
      <c r="EA125" s="289">
        <v>241983.46</v>
      </c>
      <c r="EB125" s="289">
        <v>49937.31</v>
      </c>
      <c r="EC125" s="289">
        <v>0</v>
      </c>
      <c r="ED125" s="289">
        <v>313481.12</v>
      </c>
      <c r="EE125" s="289">
        <v>297971.78999999998</v>
      </c>
      <c r="EF125" s="289">
        <v>1197965.68</v>
      </c>
      <c r="EG125" s="289">
        <v>1087202.51</v>
      </c>
      <c r="EH125" s="289">
        <v>0</v>
      </c>
      <c r="EI125" s="289">
        <v>0</v>
      </c>
      <c r="EJ125" s="289">
        <v>0</v>
      </c>
      <c r="EK125" s="289">
        <v>126272.5</v>
      </c>
      <c r="EL125" s="289">
        <v>0</v>
      </c>
      <c r="EM125" s="289">
        <v>12687606.5</v>
      </c>
      <c r="EN125" s="289">
        <v>0</v>
      </c>
      <c r="EO125" s="289">
        <v>0</v>
      </c>
      <c r="EP125" s="289">
        <v>0</v>
      </c>
      <c r="EQ125" s="289">
        <v>0</v>
      </c>
      <c r="ER125" s="289">
        <v>0</v>
      </c>
      <c r="ES125" s="289">
        <v>0</v>
      </c>
      <c r="ET125" s="289">
        <v>0</v>
      </c>
      <c r="EU125" s="289">
        <v>135002.65</v>
      </c>
      <c r="EV125" s="289">
        <v>97547.62</v>
      </c>
      <c r="EW125" s="289">
        <v>656429.27</v>
      </c>
      <c r="EX125" s="289">
        <v>693884.3</v>
      </c>
      <c r="EY125" s="289">
        <v>0</v>
      </c>
      <c r="EZ125" s="289">
        <v>22668.93</v>
      </c>
      <c r="FA125" s="289">
        <v>24833.919999999998</v>
      </c>
      <c r="FB125" s="289">
        <v>33392</v>
      </c>
      <c r="FC125" s="289">
        <v>0</v>
      </c>
      <c r="FD125" s="289">
        <v>31227.01</v>
      </c>
      <c r="FE125" s="289">
        <v>0</v>
      </c>
      <c r="FF125" s="289">
        <v>0</v>
      </c>
      <c r="FG125" s="289">
        <v>0</v>
      </c>
      <c r="FH125" s="289">
        <v>0</v>
      </c>
      <c r="FI125" s="289">
        <v>0</v>
      </c>
      <c r="FJ125" s="289">
        <v>0</v>
      </c>
      <c r="FK125" s="289">
        <v>0</v>
      </c>
    </row>
    <row r="126" spans="1:167" x14ac:dyDescent="0.15">
      <c r="A126" s="287">
        <v>2016</v>
      </c>
      <c r="B126" s="287" t="s">
        <v>575</v>
      </c>
      <c r="C126" s="289">
        <v>0</v>
      </c>
      <c r="D126" s="289">
        <v>1635302.68</v>
      </c>
      <c r="E126" s="289">
        <v>0</v>
      </c>
      <c r="F126" s="289">
        <v>681.05</v>
      </c>
      <c r="G126" s="289">
        <v>17057.5</v>
      </c>
      <c r="H126" s="289">
        <v>7739.87</v>
      </c>
      <c r="I126" s="289">
        <v>20028.57</v>
      </c>
      <c r="J126" s="289">
        <v>0</v>
      </c>
      <c r="K126" s="289">
        <v>185505.21</v>
      </c>
      <c r="L126" s="289">
        <v>0</v>
      </c>
      <c r="M126" s="289">
        <v>215.3</v>
      </c>
      <c r="N126" s="289">
        <v>0</v>
      </c>
      <c r="O126" s="289">
        <v>0</v>
      </c>
      <c r="P126" s="289">
        <v>2865.32</v>
      </c>
      <c r="Q126" s="289">
        <v>0</v>
      </c>
      <c r="R126" s="289">
        <v>10200</v>
      </c>
      <c r="S126" s="289">
        <v>0</v>
      </c>
      <c r="T126" s="289">
        <v>0</v>
      </c>
      <c r="U126" s="289">
        <v>47017.59</v>
      </c>
      <c r="V126" s="289">
        <v>2997306</v>
      </c>
      <c r="W126" s="289">
        <v>8809.92</v>
      </c>
      <c r="X126" s="289">
        <v>0</v>
      </c>
      <c r="Y126" s="289">
        <v>127565.44</v>
      </c>
      <c r="Z126" s="289">
        <v>8217.85</v>
      </c>
      <c r="AA126" s="289">
        <v>265442.7</v>
      </c>
      <c r="AB126" s="289">
        <v>0</v>
      </c>
      <c r="AC126" s="289">
        <v>0</v>
      </c>
      <c r="AD126" s="289">
        <v>29861</v>
      </c>
      <c r="AE126" s="289">
        <v>143943</v>
      </c>
      <c r="AF126" s="289">
        <v>0</v>
      </c>
      <c r="AG126" s="289">
        <v>0</v>
      </c>
      <c r="AH126" s="289">
        <v>21754.65</v>
      </c>
      <c r="AI126" s="289">
        <v>16755</v>
      </c>
      <c r="AJ126" s="289">
        <v>0</v>
      </c>
      <c r="AK126" s="289">
        <v>1800</v>
      </c>
      <c r="AL126" s="289">
        <v>40584</v>
      </c>
      <c r="AM126" s="289">
        <v>0</v>
      </c>
      <c r="AN126" s="289">
        <v>46558.9</v>
      </c>
      <c r="AO126" s="289">
        <v>0</v>
      </c>
      <c r="AP126" s="289">
        <v>2108.3000000000002</v>
      </c>
      <c r="AQ126" s="289">
        <v>1280561.78</v>
      </c>
      <c r="AR126" s="289">
        <v>879196.06</v>
      </c>
      <c r="AS126" s="289">
        <v>150453.41</v>
      </c>
      <c r="AT126" s="289">
        <v>120383.96</v>
      </c>
      <c r="AU126" s="289">
        <v>203957.42</v>
      </c>
      <c r="AV126" s="289">
        <v>0</v>
      </c>
      <c r="AW126" s="289">
        <v>132926.48000000001</v>
      </c>
      <c r="AX126" s="289">
        <v>144454.91</v>
      </c>
      <c r="AY126" s="289">
        <v>306372.51</v>
      </c>
      <c r="AZ126" s="289">
        <v>329215.76</v>
      </c>
      <c r="BA126" s="289">
        <v>1078064.02</v>
      </c>
      <c r="BB126" s="289">
        <v>167736.12</v>
      </c>
      <c r="BC126" s="289">
        <v>74573.91</v>
      </c>
      <c r="BD126" s="289">
        <v>20979</v>
      </c>
      <c r="BE126" s="289">
        <v>9238</v>
      </c>
      <c r="BF126" s="289">
        <v>399494.01</v>
      </c>
      <c r="BG126" s="289">
        <v>294262.25</v>
      </c>
      <c r="BH126" s="289">
        <v>0</v>
      </c>
      <c r="BI126" s="289">
        <v>0</v>
      </c>
      <c r="BJ126" s="289">
        <v>0</v>
      </c>
      <c r="BK126" s="289">
        <v>0</v>
      </c>
      <c r="BL126" s="289">
        <v>0</v>
      </c>
      <c r="BM126" s="289">
        <v>0</v>
      </c>
      <c r="BN126" s="289">
        <v>0</v>
      </c>
      <c r="BO126" s="289">
        <v>0</v>
      </c>
      <c r="BP126" s="289">
        <v>0</v>
      </c>
      <c r="BQ126" s="289">
        <v>2481054.35</v>
      </c>
      <c r="BR126" s="289">
        <v>2526504.6</v>
      </c>
      <c r="BS126" s="289">
        <v>2481054.35</v>
      </c>
      <c r="BT126" s="289">
        <v>2526504.6</v>
      </c>
      <c r="BU126" s="289">
        <v>0</v>
      </c>
      <c r="BV126" s="289">
        <v>0</v>
      </c>
      <c r="BW126" s="289">
        <v>399494.01</v>
      </c>
      <c r="BX126" s="289">
        <v>0</v>
      </c>
      <c r="BY126" s="289">
        <v>0</v>
      </c>
      <c r="BZ126" s="289">
        <v>0</v>
      </c>
      <c r="CA126" s="289">
        <v>1055</v>
      </c>
      <c r="CB126" s="289">
        <v>7871.01</v>
      </c>
      <c r="CC126" s="289">
        <v>12900.56</v>
      </c>
      <c r="CD126" s="289">
        <v>0</v>
      </c>
      <c r="CE126" s="289">
        <v>0</v>
      </c>
      <c r="CF126" s="289">
        <v>0</v>
      </c>
      <c r="CG126" s="289">
        <v>0</v>
      </c>
      <c r="CH126" s="289">
        <v>751.73</v>
      </c>
      <c r="CI126" s="289">
        <v>0</v>
      </c>
      <c r="CJ126" s="289">
        <v>0</v>
      </c>
      <c r="CK126" s="289">
        <v>0</v>
      </c>
      <c r="CL126" s="289">
        <v>0</v>
      </c>
      <c r="CM126" s="289">
        <v>251222</v>
      </c>
      <c r="CN126" s="289">
        <v>100346</v>
      </c>
      <c r="CO126" s="289">
        <v>0</v>
      </c>
      <c r="CP126" s="289">
        <v>0</v>
      </c>
      <c r="CQ126" s="289">
        <v>0</v>
      </c>
      <c r="CR126" s="289">
        <v>57.57</v>
      </c>
      <c r="CS126" s="289">
        <v>0</v>
      </c>
      <c r="CT126" s="289">
        <v>108602.18</v>
      </c>
      <c r="CU126" s="289">
        <v>0</v>
      </c>
      <c r="CV126" s="289">
        <v>0</v>
      </c>
      <c r="CW126" s="289">
        <v>0</v>
      </c>
      <c r="CX126" s="289">
        <v>36262.559999999998</v>
      </c>
      <c r="CY126" s="289">
        <v>0</v>
      </c>
      <c r="CZ126" s="289">
        <v>0</v>
      </c>
      <c r="DA126" s="289">
        <v>0</v>
      </c>
      <c r="DB126" s="289">
        <v>0</v>
      </c>
      <c r="DC126" s="289">
        <v>0</v>
      </c>
      <c r="DD126" s="289">
        <v>0</v>
      </c>
      <c r="DE126" s="289">
        <v>0</v>
      </c>
      <c r="DF126" s="289">
        <v>0</v>
      </c>
      <c r="DG126" s="289">
        <v>0</v>
      </c>
      <c r="DH126" s="289">
        <v>0</v>
      </c>
      <c r="DI126" s="289">
        <v>633662.13</v>
      </c>
      <c r="DJ126" s="289">
        <v>0</v>
      </c>
      <c r="DK126" s="289">
        <v>0</v>
      </c>
      <c r="DL126" s="289">
        <v>78607.350000000006</v>
      </c>
      <c r="DM126" s="289">
        <v>99998.13</v>
      </c>
      <c r="DN126" s="289">
        <v>0</v>
      </c>
      <c r="DO126" s="289">
        <v>0</v>
      </c>
      <c r="DP126" s="289">
        <v>39531.89</v>
      </c>
      <c r="DQ126" s="289">
        <v>0</v>
      </c>
      <c r="DR126" s="289">
        <v>0</v>
      </c>
      <c r="DS126" s="289">
        <v>0</v>
      </c>
      <c r="DT126" s="289">
        <v>0</v>
      </c>
      <c r="DU126" s="289">
        <v>0</v>
      </c>
      <c r="DV126" s="289">
        <v>56044.43</v>
      </c>
      <c r="DW126" s="289">
        <v>10718.69</v>
      </c>
      <c r="DX126" s="289">
        <v>10921.03</v>
      </c>
      <c r="DY126" s="289">
        <v>11835.5</v>
      </c>
      <c r="DZ126" s="289">
        <v>2173.9899999999998</v>
      </c>
      <c r="EA126" s="289">
        <v>1259.52</v>
      </c>
      <c r="EB126" s="289">
        <v>0</v>
      </c>
      <c r="EC126" s="289">
        <v>0</v>
      </c>
      <c r="ED126" s="289">
        <v>0</v>
      </c>
      <c r="EE126" s="289">
        <v>55384.5</v>
      </c>
      <c r="EF126" s="289">
        <v>110769</v>
      </c>
      <c r="EG126" s="289">
        <v>55384.5</v>
      </c>
      <c r="EH126" s="289">
        <v>0</v>
      </c>
      <c r="EI126" s="289">
        <v>0</v>
      </c>
      <c r="EJ126" s="289">
        <v>0</v>
      </c>
      <c r="EK126" s="289">
        <v>0</v>
      </c>
      <c r="EL126" s="289">
        <v>0</v>
      </c>
      <c r="EM126" s="289">
        <v>972154.15</v>
      </c>
      <c r="EN126" s="289">
        <v>5000</v>
      </c>
      <c r="EO126" s="289">
        <v>140018.67000000001</v>
      </c>
      <c r="EP126" s="289">
        <v>999568.67</v>
      </c>
      <c r="EQ126" s="289">
        <v>0</v>
      </c>
      <c r="ER126" s="289">
        <v>864550</v>
      </c>
      <c r="ES126" s="289">
        <v>0</v>
      </c>
      <c r="ET126" s="289">
        <v>0</v>
      </c>
      <c r="EU126" s="289">
        <v>22887.17</v>
      </c>
      <c r="EV126" s="289">
        <v>2769.07</v>
      </c>
      <c r="EW126" s="289">
        <v>258424.7</v>
      </c>
      <c r="EX126" s="289">
        <v>278542.8</v>
      </c>
      <c r="EY126" s="289">
        <v>0</v>
      </c>
      <c r="EZ126" s="289">
        <v>17179.28</v>
      </c>
      <c r="FA126" s="289">
        <v>8525.5400000000009</v>
      </c>
      <c r="FB126" s="289">
        <v>30477</v>
      </c>
      <c r="FC126" s="289">
        <v>864.95</v>
      </c>
      <c r="FD126" s="289">
        <v>38265.79</v>
      </c>
      <c r="FE126" s="289">
        <v>0</v>
      </c>
      <c r="FF126" s="289">
        <v>0</v>
      </c>
      <c r="FG126" s="289">
        <v>0</v>
      </c>
      <c r="FH126" s="289">
        <v>0</v>
      </c>
      <c r="FI126" s="289">
        <v>0</v>
      </c>
      <c r="FJ126" s="289">
        <v>0</v>
      </c>
      <c r="FK126" s="289">
        <v>0</v>
      </c>
    </row>
    <row r="127" spans="1:167" x14ac:dyDescent="0.15">
      <c r="A127" s="287">
        <v>2044</v>
      </c>
      <c r="B127" s="287" t="s">
        <v>576</v>
      </c>
      <c r="C127" s="289">
        <v>5321.2</v>
      </c>
      <c r="D127" s="289">
        <v>1735242.18</v>
      </c>
      <c r="E127" s="289">
        <v>80</v>
      </c>
      <c r="F127" s="289">
        <v>0</v>
      </c>
      <c r="G127" s="289">
        <v>8220.44</v>
      </c>
      <c r="H127" s="289">
        <v>2844.16</v>
      </c>
      <c r="I127" s="289">
        <v>85</v>
      </c>
      <c r="J127" s="289">
        <v>0</v>
      </c>
      <c r="K127" s="289">
        <v>630706</v>
      </c>
      <c r="L127" s="289">
        <v>0</v>
      </c>
      <c r="M127" s="289">
        <v>0</v>
      </c>
      <c r="N127" s="289">
        <v>0</v>
      </c>
      <c r="O127" s="289">
        <v>0</v>
      </c>
      <c r="P127" s="289">
        <v>0</v>
      </c>
      <c r="Q127" s="289">
        <v>0</v>
      </c>
      <c r="R127" s="289">
        <v>0</v>
      </c>
      <c r="S127" s="289">
        <v>0</v>
      </c>
      <c r="T127" s="289">
        <v>0</v>
      </c>
      <c r="U127" s="289">
        <v>5938.64</v>
      </c>
      <c r="V127" s="289">
        <v>0</v>
      </c>
      <c r="W127" s="289">
        <v>3171.4</v>
      </c>
      <c r="X127" s="289">
        <v>0</v>
      </c>
      <c r="Y127" s="289">
        <v>0</v>
      </c>
      <c r="Z127" s="289">
        <v>0</v>
      </c>
      <c r="AA127" s="289">
        <v>29524</v>
      </c>
      <c r="AB127" s="289">
        <v>0</v>
      </c>
      <c r="AC127" s="289">
        <v>0</v>
      </c>
      <c r="AD127" s="289">
        <v>5712</v>
      </c>
      <c r="AE127" s="289">
        <v>31781</v>
      </c>
      <c r="AF127" s="289">
        <v>0</v>
      </c>
      <c r="AG127" s="289">
        <v>0</v>
      </c>
      <c r="AH127" s="289">
        <v>0</v>
      </c>
      <c r="AI127" s="289">
        <v>24716</v>
      </c>
      <c r="AJ127" s="289">
        <v>0</v>
      </c>
      <c r="AK127" s="289">
        <v>0</v>
      </c>
      <c r="AL127" s="289">
        <v>0</v>
      </c>
      <c r="AM127" s="289">
        <v>1667</v>
      </c>
      <c r="AN127" s="289">
        <v>433.56</v>
      </c>
      <c r="AO127" s="289">
        <v>0</v>
      </c>
      <c r="AP127" s="289">
        <v>890</v>
      </c>
      <c r="AQ127" s="289">
        <v>580442.55000000005</v>
      </c>
      <c r="AR127" s="289">
        <v>380953.91</v>
      </c>
      <c r="AS127" s="289">
        <v>25535.18</v>
      </c>
      <c r="AT127" s="289">
        <v>101081.96</v>
      </c>
      <c r="AU127" s="289">
        <v>16579.73</v>
      </c>
      <c r="AV127" s="289">
        <v>12726.54</v>
      </c>
      <c r="AW127" s="289">
        <v>70614.19</v>
      </c>
      <c r="AX127" s="289">
        <v>78606.179999999993</v>
      </c>
      <c r="AY127" s="289">
        <v>123496.77</v>
      </c>
      <c r="AZ127" s="289">
        <v>128446.48</v>
      </c>
      <c r="BA127" s="289">
        <v>403372.79999999999</v>
      </c>
      <c r="BB127" s="289">
        <v>109834.43</v>
      </c>
      <c r="BC127" s="289">
        <v>24280</v>
      </c>
      <c r="BD127" s="289">
        <v>0</v>
      </c>
      <c r="BE127" s="289">
        <v>0</v>
      </c>
      <c r="BF127" s="289">
        <v>128061.26</v>
      </c>
      <c r="BG127" s="289">
        <v>133161.4</v>
      </c>
      <c r="BH127" s="289">
        <v>14197</v>
      </c>
      <c r="BI127" s="289">
        <v>0</v>
      </c>
      <c r="BJ127" s="289">
        <v>0</v>
      </c>
      <c r="BK127" s="289">
        <v>0</v>
      </c>
      <c r="BL127" s="289">
        <v>0</v>
      </c>
      <c r="BM127" s="289">
        <v>0</v>
      </c>
      <c r="BN127" s="289">
        <v>0</v>
      </c>
      <c r="BO127" s="289">
        <v>0</v>
      </c>
      <c r="BP127" s="289">
        <v>0</v>
      </c>
      <c r="BQ127" s="289">
        <v>1906069.52</v>
      </c>
      <c r="BR127" s="289">
        <v>2061011.72</v>
      </c>
      <c r="BS127" s="289">
        <v>1906069.52</v>
      </c>
      <c r="BT127" s="289">
        <v>2061011.72</v>
      </c>
      <c r="BU127" s="289">
        <v>0</v>
      </c>
      <c r="BV127" s="289">
        <v>0</v>
      </c>
      <c r="BW127" s="289">
        <v>128061.26</v>
      </c>
      <c r="BX127" s="289">
        <v>0</v>
      </c>
      <c r="BY127" s="289">
        <v>0</v>
      </c>
      <c r="BZ127" s="289">
        <v>0</v>
      </c>
      <c r="CA127" s="289">
        <v>0</v>
      </c>
      <c r="CB127" s="289">
        <v>0</v>
      </c>
      <c r="CC127" s="289">
        <v>0</v>
      </c>
      <c r="CD127" s="289">
        <v>0</v>
      </c>
      <c r="CE127" s="289">
        <v>0</v>
      </c>
      <c r="CF127" s="289">
        <v>0</v>
      </c>
      <c r="CG127" s="289">
        <v>0</v>
      </c>
      <c r="CH127" s="289">
        <v>0</v>
      </c>
      <c r="CI127" s="289">
        <v>4076.28</v>
      </c>
      <c r="CJ127" s="289">
        <v>0</v>
      </c>
      <c r="CK127" s="289">
        <v>0</v>
      </c>
      <c r="CL127" s="289">
        <v>0</v>
      </c>
      <c r="CM127" s="289">
        <v>32281</v>
      </c>
      <c r="CN127" s="289">
        <v>0</v>
      </c>
      <c r="CO127" s="289">
        <v>0</v>
      </c>
      <c r="CP127" s="289">
        <v>0</v>
      </c>
      <c r="CQ127" s="289">
        <v>0</v>
      </c>
      <c r="CR127" s="289">
        <v>0</v>
      </c>
      <c r="CS127" s="289">
        <v>0</v>
      </c>
      <c r="CT127" s="289">
        <v>30526.29</v>
      </c>
      <c r="CU127" s="289">
        <v>0</v>
      </c>
      <c r="CV127" s="289">
        <v>0</v>
      </c>
      <c r="CW127" s="289">
        <v>0</v>
      </c>
      <c r="CX127" s="289">
        <v>0</v>
      </c>
      <c r="CY127" s="289">
        <v>0</v>
      </c>
      <c r="CZ127" s="289">
        <v>0</v>
      </c>
      <c r="DA127" s="289">
        <v>0</v>
      </c>
      <c r="DB127" s="289">
        <v>0</v>
      </c>
      <c r="DC127" s="289">
        <v>0</v>
      </c>
      <c r="DD127" s="289">
        <v>0</v>
      </c>
      <c r="DE127" s="289">
        <v>0</v>
      </c>
      <c r="DF127" s="289">
        <v>0</v>
      </c>
      <c r="DG127" s="289">
        <v>0</v>
      </c>
      <c r="DH127" s="289">
        <v>0</v>
      </c>
      <c r="DI127" s="289">
        <v>53406.42</v>
      </c>
      <c r="DJ127" s="289">
        <v>0</v>
      </c>
      <c r="DK127" s="289">
        <v>0</v>
      </c>
      <c r="DL127" s="289">
        <v>600</v>
      </c>
      <c r="DM127" s="289">
        <v>68533.55</v>
      </c>
      <c r="DN127" s="289">
        <v>0</v>
      </c>
      <c r="DO127" s="289">
        <v>0</v>
      </c>
      <c r="DP127" s="289">
        <v>1603.8</v>
      </c>
      <c r="DQ127" s="289">
        <v>0</v>
      </c>
      <c r="DR127" s="289">
        <v>0</v>
      </c>
      <c r="DS127" s="289">
        <v>0</v>
      </c>
      <c r="DT127" s="289">
        <v>0</v>
      </c>
      <c r="DU127" s="289">
        <v>0</v>
      </c>
      <c r="DV127" s="289">
        <v>70801.06</v>
      </c>
      <c r="DW127" s="289">
        <v>0</v>
      </c>
      <c r="DX127" s="289">
        <v>3302.83</v>
      </c>
      <c r="DY127" s="289">
        <v>3063.73</v>
      </c>
      <c r="DZ127" s="289">
        <v>1425</v>
      </c>
      <c r="EA127" s="289">
        <v>1664.1</v>
      </c>
      <c r="EB127" s="289">
        <v>0</v>
      </c>
      <c r="EC127" s="289">
        <v>0</v>
      </c>
      <c r="ED127" s="289">
        <v>39578.82</v>
      </c>
      <c r="EE127" s="289">
        <v>276170.42</v>
      </c>
      <c r="EF127" s="289">
        <v>420512.8</v>
      </c>
      <c r="EG127" s="289">
        <v>178600</v>
      </c>
      <c r="EH127" s="289">
        <v>0</v>
      </c>
      <c r="EI127" s="289">
        <v>0</v>
      </c>
      <c r="EJ127" s="289">
        <v>0</v>
      </c>
      <c r="EK127" s="289">
        <v>0</v>
      </c>
      <c r="EL127" s="289">
        <v>5321.2</v>
      </c>
      <c r="EM127" s="289">
        <v>5115000</v>
      </c>
      <c r="EN127" s="289">
        <v>0</v>
      </c>
      <c r="EO127" s="289">
        <v>4591168.6900000004</v>
      </c>
      <c r="EP127" s="289">
        <v>4606990.9400000004</v>
      </c>
      <c r="EQ127" s="289">
        <v>0</v>
      </c>
      <c r="ER127" s="289">
        <v>15822.25</v>
      </c>
      <c r="ES127" s="289">
        <v>0</v>
      </c>
      <c r="ET127" s="289">
        <v>0</v>
      </c>
      <c r="EU127" s="289">
        <v>4457.1099999999997</v>
      </c>
      <c r="EV127" s="289">
        <v>5050.59</v>
      </c>
      <c r="EW127" s="289">
        <v>17200.48</v>
      </c>
      <c r="EX127" s="289">
        <v>16607</v>
      </c>
      <c r="EY127" s="289">
        <v>0</v>
      </c>
      <c r="EZ127" s="289">
        <v>23548.799999999999</v>
      </c>
      <c r="FA127" s="289">
        <v>40730.53</v>
      </c>
      <c r="FB127" s="289">
        <v>25216.03</v>
      </c>
      <c r="FC127" s="289">
        <v>2.94</v>
      </c>
      <c r="FD127" s="289">
        <v>8031.36</v>
      </c>
      <c r="FE127" s="289">
        <v>0</v>
      </c>
      <c r="FF127" s="289">
        <v>0</v>
      </c>
      <c r="FG127" s="289">
        <v>0</v>
      </c>
      <c r="FH127" s="289">
        <v>0</v>
      </c>
      <c r="FI127" s="289">
        <v>0</v>
      </c>
      <c r="FJ127" s="289">
        <v>0</v>
      </c>
      <c r="FK127" s="289">
        <v>0</v>
      </c>
    </row>
    <row r="128" spans="1:167" x14ac:dyDescent="0.15">
      <c r="A128" s="287">
        <v>2051</v>
      </c>
      <c r="B128" s="287" t="s">
        <v>577</v>
      </c>
      <c r="C128" s="289">
        <v>0</v>
      </c>
      <c r="D128" s="289">
        <v>1802233</v>
      </c>
      <c r="E128" s="289">
        <v>0</v>
      </c>
      <c r="F128" s="289">
        <v>1231.6500000000001</v>
      </c>
      <c r="G128" s="289">
        <v>350</v>
      </c>
      <c r="H128" s="289">
        <v>2690.34</v>
      </c>
      <c r="I128" s="289">
        <v>2129</v>
      </c>
      <c r="J128" s="289">
        <v>3477</v>
      </c>
      <c r="K128" s="289">
        <v>175039.72</v>
      </c>
      <c r="L128" s="289">
        <v>0</v>
      </c>
      <c r="M128" s="289">
        <v>0</v>
      </c>
      <c r="N128" s="289">
        <v>0</v>
      </c>
      <c r="O128" s="289">
        <v>0</v>
      </c>
      <c r="P128" s="289">
        <v>0</v>
      </c>
      <c r="Q128" s="289">
        <v>0</v>
      </c>
      <c r="R128" s="289">
        <v>0</v>
      </c>
      <c r="S128" s="289">
        <v>0</v>
      </c>
      <c r="T128" s="289">
        <v>0</v>
      </c>
      <c r="U128" s="289">
        <v>29666.81</v>
      </c>
      <c r="V128" s="289">
        <v>4667043</v>
      </c>
      <c r="W128" s="289">
        <v>6726.75</v>
      </c>
      <c r="X128" s="289">
        <v>0</v>
      </c>
      <c r="Y128" s="289">
        <v>0</v>
      </c>
      <c r="Z128" s="289">
        <v>0</v>
      </c>
      <c r="AA128" s="289">
        <v>163999</v>
      </c>
      <c r="AB128" s="289">
        <v>0</v>
      </c>
      <c r="AC128" s="289">
        <v>0</v>
      </c>
      <c r="AD128" s="289">
        <v>15154.2</v>
      </c>
      <c r="AE128" s="289">
        <v>67205.02</v>
      </c>
      <c r="AF128" s="289">
        <v>0</v>
      </c>
      <c r="AG128" s="289">
        <v>0</v>
      </c>
      <c r="AH128" s="289">
        <v>0</v>
      </c>
      <c r="AI128" s="289">
        <v>45016</v>
      </c>
      <c r="AJ128" s="289">
        <v>0</v>
      </c>
      <c r="AK128" s="289">
        <v>0</v>
      </c>
      <c r="AL128" s="289">
        <v>0</v>
      </c>
      <c r="AM128" s="289">
        <v>0</v>
      </c>
      <c r="AN128" s="289">
        <v>35378.11</v>
      </c>
      <c r="AO128" s="289">
        <v>0</v>
      </c>
      <c r="AP128" s="289">
        <v>2593.4299999999998</v>
      </c>
      <c r="AQ128" s="289">
        <v>1532290.78</v>
      </c>
      <c r="AR128" s="289">
        <v>1543460.48</v>
      </c>
      <c r="AS128" s="289">
        <v>3477</v>
      </c>
      <c r="AT128" s="289">
        <v>0</v>
      </c>
      <c r="AU128" s="289">
        <v>34768.519999999997</v>
      </c>
      <c r="AV128" s="289">
        <v>0</v>
      </c>
      <c r="AW128" s="289">
        <v>220268.13</v>
      </c>
      <c r="AX128" s="289">
        <v>244329.91</v>
      </c>
      <c r="AY128" s="289">
        <v>263650.40999999997</v>
      </c>
      <c r="AZ128" s="289">
        <v>324030.62</v>
      </c>
      <c r="BA128" s="289">
        <v>935787.87</v>
      </c>
      <c r="BB128" s="289">
        <v>334627.53000000003</v>
      </c>
      <c r="BC128" s="289">
        <v>76618.850000000006</v>
      </c>
      <c r="BD128" s="289">
        <v>11876.77</v>
      </c>
      <c r="BE128" s="289">
        <v>35000</v>
      </c>
      <c r="BF128" s="289">
        <v>472752.06</v>
      </c>
      <c r="BG128" s="289">
        <v>929068</v>
      </c>
      <c r="BH128" s="289">
        <v>181</v>
      </c>
      <c r="BI128" s="289">
        <v>0</v>
      </c>
      <c r="BJ128" s="289">
        <v>0</v>
      </c>
      <c r="BK128" s="289">
        <v>5279.78</v>
      </c>
      <c r="BL128" s="289">
        <v>3618.66</v>
      </c>
      <c r="BM128" s="289">
        <v>205425</v>
      </c>
      <c r="BN128" s="289">
        <v>205000</v>
      </c>
      <c r="BO128" s="289">
        <v>0</v>
      </c>
      <c r="BP128" s="289">
        <v>0</v>
      </c>
      <c r="BQ128" s="289">
        <v>707494.11</v>
      </c>
      <c r="BR128" s="289">
        <v>767325.33</v>
      </c>
      <c r="BS128" s="289">
        <v>918198.89</v>
      </c>
      <c r="BT128" s="289">
        <v>975943.99</v>
      </c>
      <c r="BU128" s="289">
        <v>0</v>
      </c>
      <c r="BV128" s="289">
        <v>0</v>
      </c>
      <c r="BW128" s="289">
        <v>222146.06</v>
      </c>
      <c r="BX128" s="289">
        <v>0</v>
      </c>
      <c r="BY128" s="289">
        <v>0</v>
      </c>
      <c r="BZ128" s="289">
        <v>0</v>
      </c>
      <c r="CA128" s="289">
        <v>0</v>
      </c>
      <c r="CB128" s="289">
        <v>0</v>
      </c>
      <c r="CC128" s="289">
        <v>5024.3599999999997</v>
      </c>
      <c r="CD128" s="289">
        <v>0</v>
      </c>
      <c r="CE128" s="289">
        <v>0</v>
      </c>
      <c r="CF128" s="289">
        <v>0</v>
      </c>
      <c r="CG128" s="289">
        <v>0</v>
      </c>
      <c r="CH128" s="289">
        <v>37722.800000000003</v>
      </c>
      <c r="CI128" s="289">
        <v>0</v>
      </c>
      <c r="CJ128" s="289">
        <v>0</v>
      </c>
      <c r="CK128" s="289">
        <v>0</v>
      </c>
      <c r="CL128" s="289">
        <v>0</v>
      </c>
      <c r="CM128" s="289">
        <v>64375</v>
      </c>
      <c r="CN128" s="289">
        <v>12869</v>
      </c>
      <c r="CO128" s="289">
        <v>0</v>
      </c>
      <c r="CP128" s="289">
        <v>0</v>
      </c>
      <c r="CQ128" s="289">
        <v>0</v>
      </c>
      <c r="CR128" s="289">
        <v>0</v>
      </c>
      <c r="CS128" s="289">
        <v>3698</v>
      </c>
      <c r="CT128" s="289">
        <v>99946.47</v>
      </c>
      <c r="CU128" s="289">
        <v>0</v>
      </c>
      <c r="CV128" s="289">
        <v>0</v>
      </c>
      <c r="CW128" s="289">
        <v>0</v>
      </c>
      <c r="CX128" s="289">
        <v>0</v>
      </c>
      <c r="CY128" s="289">
        <v>0</v>
      </c>
      <c r="CZ128" s="289">
        <v>0</v>
      </c>
      <c r="DA128" s="289">
        <v>0</v>
      </c>
      <c r="DB128" s="289">
        <v>0</v>
      </c>
      <c r="DC128" s="289">
        <v>2975</v>
      </c>
      <c r="DD128" s="289">
        <v>0</v>
      </c>
      <c r="DE128" s="289">
        <v>0</v>
      </c>
      <c r="DF128" s="289">
        <v>0</v>
      </c>
      <c r="DG128" s="289">
        <v>0</v>
      </c>
      <c r="DH128" s="289">
        <v>0</v>
      </c>
      <c r="DI128" s="289">
        <v>231220.63</v>
      </c>
      <c r="DJ128" s="289">
        <v>0</v>
      </c>
      <c r="DK128" s="289">
        <v>0</v>
      </c>
      <c r="DL128" s="289">
        <v>65096.639999999999</v>
      </c>
      <c r="DM128" s="289">
        <v>61102.26</v>
      </c>
      <c r="DN128" s="289">
        <v>0</v>
      </c>
      <c r="DO128" s="289">
        <v>0</v>
      </c>
      <c r="DP128" s="289">
        <v>22415.83</v>
      </c>
      <c r="DQ128" s="289">
        <v>0</v>
      </c>
      <c r="DR128" s="289">
        <v>0</v>
      </c>
      <c r="DS128" s="289">
        <v>0</v>
      </c>
      <c r="DT128" s="289">
        <v>0</v>
      </c>
      <c r="DU128" s="289">
        <v>0</v>
      </c>
      <c r="DV128" s="289">
        <v>68921.33</v>
      </c>
      <c r="DW128" s="289">
        <v>0</v>
      </c>
      <c r="DX128" s="289">
        <v>6188.26</v>
      </c>
      <c r="DY128" s="289">
        <v>16792.07</v>
      </c>
      <c r="DZ128" s="289">
        <v>51549.61</v>
      </c>
      <c r="EA128" s="289">
        <v>25366.799999999999</v>
      </c>
      <c r="EB128" s="289">
        <v>15579</v>
      </c>
      <c r="EC128" s="289">
        <v>0</v>
      </c>
      <c r="ED128" s="289">
        <v>148074.15</v>
      </c>
      <c r="EE128" s="289">
        <v>210533.62</v>
      </c>
      <c r="EF128" s="289">
        <v>1258813.3500000001</v>
      </c>
      <c r="EG128" s="289">
        <v>1196353.8799999999</v>
      </c>
      <c r="EH128" s="289">
        <v>0</v>
      </c>
      <c r="EI128" s="289">
        <v>0</v>
      </c>
      <c r="EJ128" s="289">
        <v>0</v>
      </c>
      <c r="EK128" s="289">
        <v>0</v>
      </c>
      <c r="EL128" s="289">
        <v>0</v>
      </c>
      <c r="EM128" s="289">
        <v>12558618.66</v>
      </c>
      <c r="EN128" s="289">
        <v>8640.52</v>
      </c>
      <c r="EO128" s="289">
        <v>6182943.29</v>
      </c>
      <c r="EP128" s="289">
        <v>8598024.8300000001</v>
      </c>
      <c r="EQ128" s="289">
        <v>0</v>
      </c>
      <c r="ER128" s="289">
        <v>2423722.06</v>
      </c>
      <c r="ES128" s="289">
        <v>0</v>
      </c>
      <c r="ET128" s="289">
        <v>0</v>
      </c>
      <c r="EU128" s="289">
        <v>0</v>
      </c>
      <c r="EV128" s="289">
        <v>0</v>
      </c>
      <c r="EW128" s="289">
        <v>0</v>
      </c>
      <c r="EX128" s="289">
        <v>0</v>
      </c>
      <c r="EY128" s="289">
        <v>0</v>
      </c>
      <c r="EZ128" s="289">
        <v>0</v>
      </c>
      <c r="FA128" s="289">
        <v>0</v>
      </c>
      <c r="FB128" s="289">
        <v>0</v>
      </c>
      <c r="FC128" s="289">
        <v>0</v>
      </c>
      <c r="FD128" s="289">
        <v>0</v>
      </c>
      <c r="FE128" s="289">
        <v>0</v>
      </c>
      <c r="FF128" s="289">
        <v>0</v>
      </c>
      <c r="FG128" s="289">
        <v>0</v>
      </c>
      <c r="FH128" s="289">
        <v>0</v>
      </c>
      <c r="FI128" s="289">
        <v>0</v>
      </c>
      <c r="FJ128" s="289">
        <v>0</v>
      </c>
      <c r="FK128" s="289">
        <v>0</v>
      </c>
    </row>
    <row r="129" spans="1:167" x14ac:dyDescent="0.15">
      <c r="A129" s="287">
        <v>2058</v>
      </c>
      <c r="B129" s="287" t="s">
        <v>578</v>
      </c>
      <c r="C129" s="289">
        <v>0</v>
      </c>
      <c r="D129" s="289">
        <v>27276070.629999999</v>
      </c>
      <c r="E129" s="289">
        <v>0</v>
      </c>
      <c r="F129" s="289">
        <v>51266.26</v>
      </c>
      <c r="G129" s="289">
        <v>80345.95</v>
      </c>
      <c r="H129" s="289">
        <v>39987.49</v>
      </c>
      <c r="I129" s="289">
        <v>643863.44999999995</v>
      </c>
      <c r="J129" s="289">
        <v>2583.92</v>
      </c>
      <c r="K129" s="289">
        <v>974232.14</v>
      </c>
      <c r="L129" s="289">
        <v>0</v>
      </c>
      <c r="M129" s="289">
        <v>0</v>
      </c>
      <c r="N129" s="289">
        <v>0</v>
      </c>
      <c r="O129" s="289">
        <v>0</v>
      </c>
      <c r="P129" s="289">
        <v>19421.150000000001</v>
      </c>
      <c r="Q129" s="289">
        <v>0</v>
      </c>
      <c r="R129" s="289">
        <v>0</v>
      </c>
      <c r="S129" s="289">
        <v>0</v>
      </c>
      <c r="T129" s="289">
        <v>0</v>
      </c>
      <c r="U129" s="289">
        <v>670697.18999999994</v>
      </c>
      <c r="V129" s="289">
        <v>11468327</v>
      </c>
      <c r="W129" s="289">
        <v>55165.94</v>
      </c>
      <c r="X129" s="289">
        <v>0</v>
      </c>
      <c r="Y129" s="289">
        <v>0</v>
      </c>
      <c r="Z129" s="289">
        <v>2262.06</v>
      </c>
      <c r="AA129" s="289">
        <v>1102064</v>
      </c>
      <c r="AB129" s="289">
        <v>0</v>
      </c>
      <c r="AC129" s="289">
        <v>0</v>
      </c>
      <c r="AD129" s="289">
        <v>60388.84</v>
      </c>
      <c r="AE129" s="289">
        <v>114576.46</v>
      </c>
      <c r="AF129" s="289">
        <v>0</v>
      </c>
      <c r="AG129" s="289">
        <v>0</v>
      </c>
      <c r="AH129" s="289">
        <v>146628.04</v>
      </c>
      <c r="AI129" s="289">
        <v>0</v>
      </c>
      <c r="AJ129" s="289">
        <v>0</v>
      </c>
      <c r="AK129" s="289">
        <v>162479</v>
      </c>
      <c r="AL129" s="289">
        <v>412545.56</v>
      </c>
      <c r="AM129" s="289">
        <v>55311.98</v>
      </c>
      <c r="AN129" s="289">
        <v>130557.28</v>
      </c>
      <c r="AO129" s="289">
        <v>0</v>
      </c>
      <c r="AP129" s="289">
        <v>9451.25</v>
      </c>
      <c r="AQ129" s="289">
        <v>6529664.4299999997</v>
      </c>
      <c r="AR129" s="289">
        <v>10074409.539999999</v>
      </c>
      <c r="AS129" s="289">
        <v>1270912.29</v>
      </c>
      <c r="AT129" s="289">
        <v>1193496.1100000001</v>
      </c>
      <c r="AU129" s="289">
        <v>674990.31</v>
      </c>
      <c r="AV129" s="289">
        <v>1992.86</v>
      </c>
      <c r="AW129" s="289">
        <v>1474405.94</v>
      </c>
      <c r="AX129" s="289">
        <v>1731746.92</v>
      </c>
      <c r="AY129" s="289">
        <v>704635.22</v>
      </c>
      <c r="AZ129" s="289">
        <v>1737209.02</v>
      </c>
      <c r="BA129" s="289">
        <v>7452269.0099999998</v>
      </c>
      <c r="BB129" s="289">
        <v>1680890.56</v>
      </c>
      <c r="BC129" s="289">
        <v>333316.8</v>
      </c>
      <c r="BD129" s="289">
        <v>224650.93</v>
      </c>
      <c r="BE129" s="289">
        <v>551951.43000000005</v>
      </c>
      <c r="BF129" s="289">
        <v>6558474.25</v>
      </c>
      <c r="BG129" s="289">
        <v>954526.53</v>
      </c>
      <c r="BH129" s="289">
        <v>2175.96</v>
      </c>
      <c r="BI129" s="289">
        <v>208081.24</v>
      </c>
      <c r="BJ129" s="289">
        <v>445008.21</v>
      </c>
      <c r="BK129" s="289">
        <v>3259.67</v>
      </c>
      <c r="BL129" s="289">
        <v>0</v>
      </c>
      <c r="BM129" s="289">
        <v>490525</v>
      </c>
      <c r="BN129" s="289">
        <v>488325</v>
      </c>
      <c r="BO129" s="289">
        <v>0</v>
      </c>
      <c r="BP129" s="289">
        <v>0</v>
      </c>
      <c r="BQ129" s="289">
        <v>9910661.6199999992</v>
      </c>
      <c r="BR129" s="289">
        <v>10005701.800000001</v>
      </c>
      <c r="BS129" s="289">
        <v>10612527.529999999</v>
      </c>
      <c r="BT129" s="289">
        <v>10939035.01</v>
      </c>
      <c r="BU129" s="289">
        <v>0</v>
      </c>
      <c r="BV129" s="289">
        <v>0</v>
      </c>
      <c r="BW129" s="289">
        <v>5324329.2</v>
      </c>
      <c r="BX129" s="289">
        <v>0</v>
      </c>
      <c r="BY129" s="289">
        <v>0</v>
      </c>
      <c r="BZ129" s="289">
        <v>0</v>
      </c>
      <c r="CA129" s="289">
        <v>0</v>
      </c>
      <c r="CB129" s="289">
        <v>0</v>
      </c>
      <c r="CC129" s="289">
        <v>0</v>
      </c>
      <c r="CD129" s="289">
        <v>0</v>
      </c>
      <c r="CE129" s="289">
        <v>0</v>
      </c>
      <c r="CF129" s="289">
        <v>0</v>
      </c>
      <c r="CG129" s="289">
        <v>0</v>
      </c>
      <c r="CH129" s="289">
        <v>1333.47</v>
      </c>
      <c r="CI129" s="289">
        <v>0</v>
      </c>
      <c r="CJ129" s="289">
        <v>0</v>
      </c>
      <c r="CK129" s="289">
        <v>0</v>
      </c>
      <c r="CL129" s="289">
        <v>0</v>
      </c>
      <c r="CM129" s="289">
        <v>1740303</v>
      </c>
      <c r="CN129" s="289">
        <v>0</v>
      </c>
      <c r="CO129" s="289">
        <v>0</v>
      </c>
      <c r="CP129" s="289">
        <v>0</v>
      </c>
      <c r="CQ129" s="289">
        <v>0</v>
      </c>
      <c r="CR129" s="289">
        <v>1036.26</v>
      </c>
      <c r="CS129" s="289">
        <v>0</v>
      </c>
      <c r="CT129" s="289">
        <v>778279.44</v>
      </c>
      <c r="CU129" s="289">
        <v>0</v>
      </c>
      <c r="CV129" s="289">
        <v>0</v>
      </c>
      <c r="CW129" s="289">
        <v>0</v>
      </c>
      <c r="CX129" s="289">
        <v>19375.18</v>
      </c>
      <c r="CY129" s="289">
        <v>0</v>
      </c>
      <c r="CZ129" s="289">
        <v>0</v>
      </c>
      <c r="DA129" s="289">
        <v>0</v>
      </c>
      <c r="DB129" s="289">
        <v>0</v>
      </c>
      <c r="DC129" s="289">
        <v>0</v>
      </c>
      <c r="DD129" s="289">
        <v>0</v>
      </c>
      <c r="DE129" s="289">
        <v>0</v>
      </c>
      <c r="DF129" s="289">
        <v>73109.31</v>
      </c>
      <c r="DG129" s="289">
        <v>0</v>
      </c>
      <c r="DH129" s="289">
        <v>0</v>
      </c>
      <c r="DI129" s="289">
        <v>5803668.04</v>
      </c>
      <c r="DJ129" s="289">
        <v>0</v>
      </c>
      <c r="DK129" s="289">
        <v>0</v>
      </c>
      <c r="DL129" s="289">
        <v>715325.8</v>
      </c>
      <c r="DM129" s="289">
        <v>311675.61</v>
      </c>
      <c r="DN129" s="289">
        <v>2581</v>
      </c>
      <c r="DO129" s="289">
        <v>0</v>
      </c>
      <c r="DP129" s="289">
        <v>509141.72</v>
      </c>
      <c r="DQ129" s="289">
        <v>4787.18</v>
      </c>
      <c r="DR129" s="289">
        <v>0</v>
      </c>
      <c r="DS129" s="289">
        <v>2982.88</v>
      </c>
      <c r="DT129" s="289">
        <v>0</v>
      </c>
      <c r="DU129" s="289">
        <v>0</v>
      </c>
      <c r="DV129" s="289">
        <v>440974.74</v>
      </c>
      <c r="DW129" s="289">
        <v>410.27</v>
      </c>
      <c r="DX129" s="289">
        <v>79219.929999999993</v>
      </c>
      <c r="DY129" s="289">
        <v>76313.490000000005</v>
      </c>
      <c r="DZ129" s="289">
        <v>124310.88</v>
      </c>
      <c r="EA129" s="289">
        <v>96996.21</v>
      </c>
      <c r="EB129" s="289">
        <v>30221.11</v>
      </c>
      <c r="EC129" s="289">
        <v>0</v>
      </c>
      <c r="ED129" s="289">
        <v>753254.13</v>
      </c>
      <c r="EE129" s="289">
        <v>4584690.82</v>
      </c>
      <c r="EF129" s="289">
        <v>6781756.5899999999</v>
      </c>
      <c r="EG129" s="289">
        <v>2419019.9</v>
      </c>
      <c r="EH129" s="289">
        <v>0</v>
      </c>
      <c r="EI129" s="289">
        <v>0</v>
      </c>
      <c r="EJ129" s="289">
        <v>0</v>
      </c>
      <c r="EK129" s="289">
        <v>531300</v>
      </c>
      <c r="EL129" s="289">
        <v>0</v>
      </c>
      <c r="EM129" s="289">
        <v>98719204.689999998</v>
      </c>
      <c r="EN129" s="289">
        <v>7166317.9199999999</v>
      </c>
      <c r="EO129" s="289">
        <v>81194678.069999993</v>
      </c>
      <c r="EP129" s="289">
        <v>85266219.560000002</v>
      </c>
      <c r="EQ129" s="289">
        <v>0</v>
      </c>
      <c r="ER129" s="289">
        <v>11237859.41</v>
      </c>
      <c r="ES129" s="289">
        <v>0</v>
      </c>
      <c r="ET129" s="289">
        <v>0</v>
      </c>
      <c r="EU129" s="289">
        <v>570324.37</v>
      </c>
      <c r="EV129" s="289">
        <v>514661.06</v>
      </c>
      <c r="EW129" s="289">
        <v>1289410.77</v>
      </c>
      <c r="EX129" s="289">
        <v>1345074.08</v>
      </c>
      <c r="EY129" s="289">
        <v>0</v>
      </c>
      <c r="EZ129" s="289">
        <v>147589.22</v>
      </c>
      <c r="FA129" s="289">
        <v>153559.93</v>
      </c>
      <c r="FB129" s="289">
        <v>95769.5</v>
      </c>
      <c r="FC129" s="289">
        <v>23524.1</v>
      </c>
      <c r="FD129" s="289">
        <v>66274.69</v>
      </c>
      <c r="FE129" s="289">
        <v>0</v>
      </c>
      <c r="FF129" s="289">
        <v>0</v>
      </c>
      <c r="FG129" s="289">
        <v>0</v>
      </c>
      <c r="FH129" s="289">
        <v>0</v>
      </c>
      <c r="FI129" s="289">
        <v>0</v>
      </c>
      <c r="FJ129" s="289">
        <v>0</v>
      </c>
      <c r="FK129" s="289">
        <v>0</v>
      </c>
    </row>
    <row r="130" spans="1:167" x14ac:dyDescent="0.15">
      <c r="A130" s="287">
        <v>2114</v>
      </c>
      <c r="B130" s="287" t="s">
        <v>579</v>
      </c>
      <c r="C130" s="289">
        <v>0</v>
      </c>
      <c r="D130" s="289">
        <v>9232224</v>
      </c>
      <c r="E130" s="289">
        <v>0</v>
      </c>
      <c r="F130" s="289">
        <v>0</v>
      </c>
      <c r="G130" s="289">
        <v>15522.83</v>
      </c>
      <c r="H130" s="289">
        <v>12113.9</v>
      </c>
      <c r="I130" s="289">
        <v>71587.27</v>
      </c>
      <c r="J130" s="289">
        <v>0</v>
      </c>
      <c r="K130" s="289">
        <v>164556.4</v>
      </c>
      <c r="L130" s="289">
        <v>0</v>
      </c>
      <c r="M130" s="289">
        <v>0</v>
      </c>
      <c r="N130" s="289">
        <v>0</v>
      </c>
      <c r="O130" s="289">
        <v>0</v>
      </c>
      <c r="P130" s="289">
        <v>1576.92</v>
      </c>
      <c r="Q130" s="289">
        <v>0</v>
      </c>
      <c r="R130" s="289">
        <v>0</v>
      </c>
      <c r="S130" s="289">
        <v>0</v>
      </c>
      <c r="T130" s="289">
        <v>0</v>
      </c>
      <c r="U130" s="289">
        <v>83493.42</v>
      </c>
      <c r="V130" s="289">
        <v>4153</v>
      </c>
      <c r="W130" s="289">
        <v>5665</v>
      </c>
      <c r="X130" s="289">
        <v>0</v>
      </c>
      <c r="Y130" s="289">
        <v>0</v>
      </c>
      <c r="Z130" s="289">
        <v>26208.67</v>
      </c>
      <c r="AA130" s="289">
        <v>376901.31</v>
      </c>
      <c r="AB130" s="289">
        <v>0</v>
      </c>
      <c r="AC130" s="289">
        <v>0</v>
      </c>
      <c r="AD130" s="289">
        <v>16050</v>
      </c>
      <c r="AE130" s="289">
        <v>60300.38</v>
      </c>
      <c r="AF130" s="289">
        <v>0</v>
      </c>
      <c r="AG130" s="289">
        <v>0</v>
      </c>
      <c r="AH130" s="289">
        <v>0</v>
      </c>
      <c r="AI130" s="289">
        <v>43990</v>
      </c>
      <c r="AJ130" s="289">
        <v>0</v>
      </c>
      <c r="AK130" s="289">
        <v>0</v>
      </c>
      <c r="AL130" s="289">
        <v>0</v>
      </c>
      <c r="AM130" s="289">
        <v>0</v>
      </c>
      <c r="AN130" s="289">
        <v>55109.07</v>
      </c>
      <c r="AO130" s="289">
        <v>0</v>
      </c>
      <c r="AP130" s="289">
        <v>0</v>
      </c>
      <c r="AQ130" s="289">
        <v>1719472.74</v>
      </c>
      <c r="AR130" s="289">
        <v>2242356.71</v>
      </c>
      <c r="AS130" s="289">
        <v>185706.47</v>
      </c>
      <c r="AT130" s="289">
        <v>310399.98</v>
      </c>
      <c r="AU130" s="289">
        <v>454026.81</v>
      </c>
      <c r="AV130" s="289">
        <v>117049.66</v>
      </c>
      <c r="AW130" s="289">
        <v>407780.65</v>
      </c>
      <c r="AX130" s="289">
        <v>616301.52</v>
      </c>
      <c r="AY130" s="289">
        <v>405625.64</v>
      </c>
      <c r="AZ130" s="289">
        <v>400192.36</v>
      </c>
      <c r="BA130" s="289">
        <v>1771254.14</v>
      </c>
      <c r="BB130" s="289">
        <v>419523.33</v>
      </c>
      <c r="BC130" s="289">
        <v>107537.92</v>
      </c>
      <c r="BD130" s="289">
        <v>0</v>
      </c>
      <c r="BE130" s="289">
        <v>166814.98000000001</v>
      </c>
      <c r="BF130" s="289">
        <v>917844.74</v>
      </c>
      <c r="BG130" s="289">
        <v>73528.45</v>
      </c>
      <c r="BH130" s="289">
        <v>0</v>
      </c>
      <c r="BI130" s="289">
        <v>0</v>
      </c>
      <c r="BJ130" s="289">
        <v>0</v>
      </c>
      <c r="BK130" s="289">
        <v>0</v>
      </c>
      <c r="BL130" s="289">
        <v>0</v>
      </c>
      <c r="BM130" s="289">
        <v>0</v>
      </c>
      <c r="BN130" s="289">
        <v>0</v>
      </c>
      <c r="BO130" s="289">
        <v>4934737.41</v>
      </c>
      <c r="BP130" s="289">
        <v>4788773.4800000004</v>
      </c>
      <c r="BQ130" s="289">
        <v>0</v>
      </c>
      <c r="BR130" s="289">
        <v>0</v>
      </c>
      <c r="BS130" s="289">
        <v>4934737.41</v>
      </c>
      <c r="BT130" s="289">
        <v>4788773.4800000004</v>
      </c>
      <c r="BU130" s="289">
        <v>0</v>
      </c>
      <c r="BV130" s="289">
        <v>0</v>
      </c>
      <c r="BW130" s="289">
        <v>858163.66</v>
      </c>
      <c r="BX130" s="289">
        <v>0</v>
      </c>
      <c r="BY130" s="289">
        <v>0</v>
      </c>
      <c r="BZ130" s="289">
        <v>0</v>
      </c>
      <c r="CA130" s="289">
        <v>0</v>
      </c>
      <c r="CB130" s="289">
        <v>0</v>
      </c>
      <c r="CC130" s="289">
        <v>0</v>
      </c>
      <c r="CD130" s="289">
        <v>0</v>
      </c>
      <c r="CE130" s="289">
        <v>0</v>
      </c>
      <c r="CF130" s="289">
        <v>0</v>
      </c>
      <c r="CG130" s="289">
        <v>0</v>
      </c>
      <c r="CH130" s="289">
        <v>0</v>
      </c>
      <c r="CI130" s="289">
        <v>0</v>
      </c>
      <c r="CJ130" s="289">
        <v>0</v>
      </c>
      <c r="CK130" s="289">
        <v>0</v>
      </c>
      <c r="CL130" s="289">
        <v>0</v>
      </c>
      <c r="CM130" s="289">
        <v>214871</v>
      </c>
      <c r="CN130" s="289">
        <v>0</v>
      </c>
      <c r="CO130" s="289">
        <v>0</v>
      </c>
      <c r="CP130" s="289">
        <v>0</v>
      </c>
      <c r="CQ130" s="289">
        <v>0</v>
      </c>
      <c r="CR130" s="289">
        <v>3493.99</v>
      </c>
      <c r="CS130" s="289">
        <v>0</v>
      </c>
      <c r="CT130" s="289">
        <v>65465.35</v>
      </c>
      <c r="CU130" s="289">
        <v>0</v>
      </c>
      <c r="CV130" s="289">
        <v>0</v>
      </c>
      <c r="CW130" s="289">
        <v>0</v>
      </c>
      <c r="CX130" s="289">
        <v>0</v>
      </c>
      <c r="CY130" s="289">
        <v>0</v>
      </c>
      <c r="CZ130" s="289">
        <v>0</v>
      </c>
      <c r="DA130" s="289">
        <v>0</v>
      </c>
      <c r="DB130" s="289">
        <v>0</v>
      </c>
      <c r="DC130" s="289">
        <v>0</v>
      </c>
      <c r="DD130" s="289">
        <v>0</v>
      </c>
      <c r="DE130" s="289">
        <v>0</v>
      </c>
      <c r="DF130" s="289">
        <v>0</v>
      </c>
      <c r="DG130" s="289">
        <v>0</v>
      </c>
      <c r="DH130" s="289">
        <v>0</v>
      </c>
      <c r="DI130" s="289">
        <v>1035841.41</v>
      </c>
      <c r="DJ130" s="289">
        <v>0</v>
      </c>
      <c r="DK130" s="289">
        <v>0</v>
      </c>
      <c r="DL130" s="289">
        <v>96761.76</v>
      </c>
      <c r="DM130" s="289">
        <v>4479.3599999999997</v>
      </c>
      <c r="DN130" s="289">
        <v>0</v>
      </c>
      <c r="DO130" s="289">
        <v>0</v>
      </c>
      <c r="DP130" s="289">
        <v>0</v>
      </c>
      <c r="DQ130" s="289">
        <v>0</v>
      </c>
      <c r="DR130" s="289">
        <v>0</v>
      </c>
      <c r="DS130" s="289">
        <v>0</v>
      </c>
      <c r="DT130" s="289">
        <v>0</v>
      </c>
      <c r="DU130" s="289">
        <v>0</v>
      </c>
      <c r="DV130" s="289">
        <v>4911.47</v>
      </c>
      <c r="DW130" s="289">
        <v>0</v>
      </c>
      <c r="DX130" s="289">
        <v>0</v>
      </c>
      <c r="DY130" s="289">
        <v>0</v>
      </c>
      <c r="DZ130" s="289">
        <v>0</v>
      </c>
      <c r="EA130" s="289">
        <v>0</v>
      </c>
      <c r="EB130" s="289">
        <v>0</v>
      </c>
      <c r="EC130" s="289">
        <v>0</v>
      </c>
      <c r="ED130" s="289">
        <v>44356.81</v>
      </c>
      <c r="EE130" s="289">
        <v>44356.81</v>
      </c>
      <c r="EF130" s="289">
        <v>702843.63</v>
      </c>
      <c r="EG130" s="289">
        <v>636700</v>
      </c>
      <c r="EH130" s="289">
        <v>0</v>
      </c>
      <c r="EI130" s="289">
        <v>0</v>
      </c>
      <c r="EJ130" s="289">
        <v>0</v>
      </c>
      <c r="EK130" s="289">
        <v>66143.63</v>
      </c>
      <c r="EL130" s="289">
        <v>0</v>
      </c>
      <c r="EM130" s="289">
        <v>1235000</v>
      </c>
      <c r="EN130" s="289">
        <v>0</v>
      </c>
      <c r="EO130" s="289">
        <v>0</v>
      </c>
      <c r="EP130" s="289">
        <v>0</v>
      </c>
      <c r="EQ130" s="289">
        <v>0</v>
      </c>
      <c r="ER130" s="289">
        <v>0</v>
      </c>
      <c r="ES130" s="289">
        <v>0</v>
      </c>
      <c r="ET130" s="289">
        <v>0</v>
      </c>
      <c r="EU130" s="289">
        <v>0</v>
      </c>
      <c r="EV130" s="289">
        <v>0</v>
      </c>
      <c r="EW130" s="289">
        <v>251383.34</v>
      </c>
      <c r="EX130" s="289">
        <v>251383.34</v>
      </c>
      <c r="EY130" s="289">
        <v>0</v>
      </c>
      <c r="EZ130" s="289">
        <v>0</v>
      </c>
      <c r="FA130" s="289">
        <v>0</v>
      </c>
      <c r="FB130" s="289">
        <v>0</v>
      </c>
      <c r="FC130" s="289">
        <v>0</v>
      </c>
      <c r="FD130" s="289">
        <v>0</v>
      </c>
      <c r="FE130" s="289">
        <v>0</v>
      </c>
      <c r="FF130" s="289">
        <v>0</v>
      </c>
      <c r="FG130" s="289">
        <v>0</v>
      </c>
      <c r="FH130" s="289">
        <v>0</v>
      </c>
      <c r="FI130" s="289">
        <v>0</v>
      </c>
      <c r="FJ130" s="289">
        <v>0</v>
      </c>
      <c r="FK130" s="289">
        <v>0</v>
      </c>
    </row>
    <row r="131" spans="1:167" x14ac:dyDescent="0.15">
      <c r="A131" s="287">
        <v>2128</v>
      </c>
      <c r="B131" s="287" t="s">
        <v>580</v>
      </c>
      <c r="C131" s="289">
        <v>7310.48</v>
      </c>
      <c r="D131" s="289">
        <v>1889384.38</v>
      </c>
      <c r="E131" s="289">
        <v>0</v>
      </c>
      <c r="F131" s="289">
        <v>548.55999999999995</v>
      </c>
      <c r="G131" s="289">
        <v>11761</v>
      </c>
      <c r="H131" s="289">
        <v>4860.6899999999996</v>
      </c>
      <c r="I131" s="289">
        <v>21453.82</v>
      </c>
      <c r="J131" s="289">
        <v>1636.94</v>
      </c>
      <c r="K131" s="289">
        <v>205448.88</v>
      </c>
      <c r="L131" s="289">
        <v>0</v>
      </c>
      <c r="M131" s="289">
        <v>0</v>
      </c>
      <c r="N131" s="289">
        <v>0</v>
      </c>
      <c r="O131" s="289">
        <v>0</v>
      </c>
      <c r="P131" s="289">
        <v>4689.49</v>
      </c>
      <c r="Q131" s="289">
        <v>0</v>
      </c>
      <c r="R131" s="289">
        <v>0</v>
      </c>
      <c r="S131" s="289">
        <v>0</v>
      </c>
      <c r="T131" s="289">
        <v>0</v>
      </c>
      <c r="U131" s="289">
        <v>39084.67</v>
      </c>
      <c r="V131" s="289">
        <v>3457135</v>
      </c>
      <c r="W131" s="289">
        <v>10224.01</v>
      </c>
      <c r="X131" s="289">
        <v>0</v>
      </c>
      <c r="Y131" s="289">
        <v>163373.28</v>
      </c>
      <c r="Z131" s="289">
        <v>557.69000000000005</v>
      </c>
      <c r="AA131" s="289">
        <v>365587.20000000001</v>
      </c>
      <c r="AB131" s="289">
        <v>0</v>
      </c>
      <c r="AC131" s="289">
        <v>0</v>
      </c>
      <c r="AD131" s="289">
        <v>56555.23</v>
      </c>
      <c r="AE131" s="289">
        <v>126716.71</v>
      </c>
      <c r="AF131" s="289">
        <v>0</v>
      </c>
      <c r="AG131" s="289">
        <v>0</v>
      </c>
      <c r="AH131" s="289">
        <v>25986.9</v>
      </c>
      <c r="AI131" s="289">
        <v>27444.78</v>
      </c>
      <c r="AJ131" s="289">
        <v>0</v>
      </c>
      <c r="AK131" s="289">
        <v>0</v>
      </c>
      <c r="AL131" s="289">
        <v>0</v>
      </c>
      <c r="AM131" s="289">
        <v>0</v>
      </c>
      <c r="AN131" s="289">
        <v>17608.009999999998</v>
      </c>
      <c r="AO131" s="289">
        <v>0</v>
      </c>
      <c r="AP131" s="289">
        <v>5268.79</v>
      </c>
      <c r="AQ131" s="289">
        <v>1123206.26</v>
      </c>
      <c r="AR131" s="289">
        <v>1183737.1000000001</v>
      </c>
      <c r="AS131" s="289">
        <v>256412.33</v>
      </c>
      <c r="AT131" s="289">
        <v>204381.76</v>
      </c>
      <c r="AU131" s="289">
        <v>135786.23000000001</v>
      </c>
      <c r="AV131" s="289">
        <v>0</v>
      </c>
      <c r="AW131" s="289">
        <v>140364.76999999999</v>
      </c>
      <c r="AX131" s="289">
        <v>162558.43</v>
      </c>
      <c r="AY131" s="289">
        <v>257548.02</v>
      </c>
      <c r="AZ131" s="289">
        <v>334711.27</v>
      </c>
      <c r="BA131" s="289">
        <v>1155374.04</v>
      </c>
      <c r="BB131" s="289">
        <v>282716.24</v>
      </c>
      <c r="BC131" s="289">
        <v>94327.27</v>
      </c>
      <c r="BD131" s="289">
        <v>0</v>
      </c>
      <c r="BE131" s="289">
        <v>56959.79</v>
      </c>
      <c r="BF131" s="289">
        <v>890277.09</v>
      </c>
      <c r="BG131" s="289">
        <v>649448.43000000005</v>
      </c>
      <c r="BH131" s="289">
        <v>25986.91</v>
      </c>
      <c r="BI131" s="289">
        <v>0</v>
      </c>
      <c r="BJ131" s="289">
        <v>0</v>
      </c>
      <c r="BK131" s="289">
        <v>0</v>
      </c>
      <c r="BL131" s="289">
        <v>0</v>
      </c>
      <c r="BM131" s="289">
        <v>0</v>
      </c>
      <c r="BN131" s="289">
        <v>0</v>
      </c>
      <c r="BO131" s="289">
        <v>0</v>
      </c>
      <c r="BP131" s="289">
        <v>0</v>
      </c>
      <c r="BQ131" s="289">
        <v>2774965.18</v>
      </c>
      <c r="BR131" s="289">
        <v>2263805.75</v>
      </c>
      <c r="BS131" s="289">
        <v>2774965.18</v>
      </c>
      <c r="BT131" s="289">
        <v>2263805.75</v>
      </c>
      <c r="BU131" s="289">
        <v>0</v>
      </c>
      <c r="BV131" s="289">
        <v>0</v>
      </c>
      <c r="BW131" s="289">
        <v>865124.46</v>
      </c>
      <c r="BX131" s="289">
        <v>0</v>
      </c>
      <c r="BY131" s="289">
        <v>1396.44</v>
      </c>
      <c r="BZ131" s="289">
        <v>0</v>
      </c>
      <c r="CA131" s="289">
        <v>0</v>
      </c>
      <c r="CB131" s="289">
        <v>0</v>
      </c>
      <c r="CC131" s="289">
        <v>0</v>
      </c>
      <c r="CD131" s="289">
        <v>0</v>
      </c>
      <c r="CE131" s="289">
        <v>0</v>
      </c>
      <c r="CF131" s="289">
        <v>0</v>
      </c>
      <c r="CG131" s="289">
        <v>0</v>
      </c>
      <c r="CH131" s="289">
        <v>24067.31</v>
      </c>
      <c r="CI131" s="289">
        <v>0</v>
      </c>
      <c r="CJ131" s="289">
        <v>0</v>
      </c>
      <c r="CK131" s="289">
        <v>0</v>
      </c>
      <c r="CL131" s="289">
        <v>0</v>
      </c>
      <c r="CM131" s="289">
        <v>260227</v>
      </c>
      <c r="CN131" s="289">
        <v>0</v>
      </c>
      <c r="CO131" s="289">
        <v>0</v>
      </c>
      <c r="CP131" s="289">
        <v>0</v>
      </c>
      <c r="CQ131" s="289">
        <v>0</v>
      </c>
      <c r="CR131" s="289">
        <v>115.14</v>
      </c>
      <c r="CS131" s="289">
        <v>0</v>
      </c>
      <c r="CT131" s="289">
        <v>113345.29</v>
      </c>
      <c r="CU131" s="289">
        <v>0</v>
      </c>
      <c r="CV131" s="289">
        <v>0</v>
      </c>
      <c r="CW131" s="289">
        <v>0</v>
      </c>
      <c r="CX131" s="289">
        <v>49220.9</v>
      </c>
      <c r="CY131" s="289">
        <v>0</v>
      </c>
      <c r="CZ131" s="289">
        <v>1200</v>
      </c>
      <c r="DA131" s="289">
        <v>0</v>
      </c>
      <c r="DB131" s="289">
        <v>0</v>
      </c>
      <c r="DC131" s="289">
        <v>0</v>
      </c>
      <c r="DD131" s="289">
        <v>0</v>
      </c>
      <c r="DE131" s="289">
        <v>0</v>
      </c>
      <c r="DF131" s="289">
        <v>0</v>
      </c>
      <c r="DG131" s="289">
        <v>1504.33</v>
      </c>
      <c r="DH131" s="289">
        <v>0</v>
      </c>
      <c r="DI131" s="289">
        <v>860119.66</v>
      </c>
      <c r="DJ131" s="289">
        <v>0</v>
      </c>
      <c r="DK131" s="289">
        <v>0</v>
      </c>
      <c r="DL131" s="289">
        <v>145330.76</v>
      </c>
      <c r="DM131" s="289">
        <v>153669.22</v>
      </c>
      <c r="DN131" s="289">
        <v>0</v>
      </c>
      <c r="DO131" s="289">
        <v>0</v>
      </c>
      <c r="DP131" s="289">
        <v>76739.78</v>
      </c>
      <c r="DQ131" s="289">
        <v>2089.33</v>
      </c>
      <c r="DR131" s="289">
        <v>0</v>
      </c>
      <c r="DS131" s="289">
        <v>0</v>
      </c>
      <c r="DT131" s="289">
        <v>0</v>
      </c>
      <c r="DU131" s="289">
        <v>0</v>
      </c>
      <c r="DV131" s="289">
        <v>75243.460000000006</v>
      </c>
      <c r="DW131" s="289">
        <v>0</v>
      </c>
      <c r="DX131" s="289">
        <v>10721.55</v>
      </c>
      <c r="DY131" s="289">
        <v>13641.31</v>
      </c>
      <c r="DZ131" s="289">
        <v>11711.58</v>
      </c>
      <c r="EA131" s="289">
        <v>5904.89</v>
      </c>
      <c r="EB131" s="289">
        <v>2886.93</v>
      </c>
      <c r="EC131" s="289">
        <v>0</v>
      </c>
      <c r="ED131" s="289">
        <v>93926.06</v>
      </c>
      <c r="EE131" s="289">
        <v>91018.4</v>
      </c>
      <c r="EF131" s="289">
        <v>428305.04</v>
      </c>
      <c r="EG131" s="289">
        <v>341750</v>
      </c>
      <c r="EH131" s="289">
        <v>0</v>
      </c>
      <c r="EI131" s="289">
        <v>0</v>
      </c>
      <c r="EJ131" s="289">
        <v>0</v>
      </c>
      <c r="EK131" s="289">
        <v>89462.7</v>
      </c>
      <c r="EL131" s="289">
        <v>0</v>
      </c>
      <c r="EM131" s="289">
        <v>2664150.83</v>
      </c>
      <c r="EN131" s="289">
        <v>25134.69</v>
      </c>
      <c r="EO131" s="289">
        <v>0</v>
      </c>
      <c r="EP131" s="289">
        <v>0</v>
      </c>
      <c r="EQ131" s="289">
        <v>0</v>
      </c>
      <c r="ER131" s="289">
        <v>25134.69</v>
      </c>
      <c r="ES131" s="289">
        <v>0</v>
      </c>
      <c r="ET131" s="289">
        <v>0</v>
      </c>
      <c r="EU131" s="289">
        <v>0</v>
      </c>
      <c r="EV131" s="289">
        <v>0</v>
      </c>
      <c r="EW131" s="289">
        <v>286535.90999999997</v>
      </c>
      <c r="EX131" s="289">
        <v>286535.90999999997</v>
      </c>
      <c r="EY131" s="289">
        <v>0</v>
      </c>
      <c r="EZ131" s="289">
        <v>14315.44</v>
      </c>
      <c r="FA131" s="289">
        <v>11977.54</v>
      </c>
      <c r="FB131" s="289">
        <v>42740</v>
      </c>
      <c r="FC131" s="289">
        <v>2851.56</v>
      </c>
      <c r="FD131" s="289">
        <v>42226.34</v>
      </c>
      <c r="FE131" s="289">
        <v>0</v>
      </c>
      <c r="FF131" s="289">
        <v>0</v>
      </c>
      <c r="FG131" s="289">
        <v>0</v>
      </c>
      <c r="FH131" s="289">
        <v>206120.09</v>
      </c>
      <c r="FI131" s="289">
        <v>0</v>
      </c>
      <c r="FJ131" s="289">
        <v>198809.61</v>
      </c>
      <c r="FK131" s="289">
        <v>7310.48</v>
      </c>
    </row>
    <row r="132" spans="1:167" x14ac:dyDescent="0.15">
      <c r="A132" s="287">
        <v>2135</v>
      </c>
      <c r="B132" s="287" t="s">
        <v>581</v>
      </c>
      <c r="C132" s="289">
        <v>0</v>
      </c>
      <c r="D132" s="289">
        <v>2310385.9500000002</v>
      </c>
      <c r="E132" s="289">
        <v>0</v>
      </c>
      <c r="F132" s="289">
        <v>373.95</v>
      </c>
      <c r="G132" s="289">
        <v>0</v>
      </c>
      <c r="H132" s="289">
        <v>4079.22</v>
      </c>
      <c r="I132" s="289">
        <v>21675.94</v>
      </c>
      <c r="J132" s="289">
        <v>7500</v>
      </c>
      <c r="K132" s="289">
        <v>33740</v>
      </c>
      <c r="L132" s="289">
        <v>0</v>
      </c>
      <c r="M132" s="289">
        <v>260</v>
      </c>
      <c r="N132" s="289">
        <v>0</v>
      </c>
      <c r="O132" s="289">
        <v>0</v>
      </c>
      <c r="P132" s="289">
        <v>81877.33</v>
      </c>
      <c r="Q132" s="289">
        <v>0</v>
      </c>
      <c r="R132" s="289">
        <v>0</v>
      </c>
      <c r="S132" s="289">
        <v>5577.99</v>
      </c>
      <c r="T132" s="289">
        <v>0</v>
      </c>
      <c r="U132" s="289">
        <v>62298.97</v>
      </c>
      <c r="V132" s="289">
        <v>2054587</v>
      </c>
      <c r="W132" s="289">
        <v>3605</v>
      </c>
      <c r="X132" s="289">
        <v>0</v>
      </c>
      <c r="Y132" s="289">
        <v>91757.6</v>
      </c>
      <c r="Z132" s="289">
        <v>33021.879999999997</v>
      </c>
      <c r="AA132" s="289">
        <v>322945.43</v>
      </c>
      <c r="AB132" s="289">
        <v>12453</v>
      </c>
      <c r="AC132" s="289">
        <v>0</v>
      </c>
      <c r="AD132" s="289">
        <v>0</v>
      </c>
      <c r="AE132" s="289">
        <v>193841</v>
      </c>
      <c r="AF132" s="289">
        <v>0</v>
      </c>
      <c r="AG132" s="289">
        <v>0</v>
      </c>
      <c r="AH132" s="289">
        <v>0</v>
      </c>
      <c r="AI132" s="289">
        <v>0</v>
      </c>
      <c r="AJ132" s="289">
        <v>0</v>
      </c>
      <c r="AK132" s="289">
        <v>313</v>
      </c>
      <c r="AL132" s="289">
        <v>0</v>
      </c>
      <c r="AM132" s="289">
        <v>0</v>
      </c>
      <c r="AN132" s="289">
        <v>76087.88</v>
      </c>
      <c r="AO132" s="289">
        <v>0</v>
      </c>
      <c r="AP132" s="289">
        <v>4632.9799999999996</v>
      </c>
      <c r="AQ132" s="289">
        <v>795777.03</v>
      </c>
      <c r="AR132" s="289">
        <v>1132538.92</v>
      </c>
      <c r="AS132" s="289">
        <v>262757.19</v>
      </c>
      <c r="AT132" s="289">
        <v>146026.31</v>
      </c>
      <c r="AU132" s="289">
        <v>145491.10999999999</v>
      </c>
      <c r="AV132" s="289">
        <v>0</v>
      </c>
      <c r="AW132" s="289">
        <v>80454.289999999994</v>
      </c>
      <c r="AX132" s="289">
        <v>101588.41</v>
      </c>
      <c r="AY132" s="289">
        <v>302496.84000000003</v>
      </c>
      <c r="AZ132" s="289">
        <v>225876.38</v>
      </c>
      <c r="BA132" s="289">
        <v>992135.98</v>
      </c>
      <c r="BB132" s="289">
        <v>147581.6</v>
      </c>
      <c r="BC132" s="289">
        <v>85908.88</v>
      </c>
      <c r="BD132" s="289">
        <v>0</v>
      </c>
      <c r="BE132" s="289">
        <v>7014</v>
      </c>
      <c r="BF132" s="289">
        <v>415415.02</v>
      </c>
      <c r="BG132" s="289">
        <v>425302.47</v>
      </c>
      <c r="BH132" s="289">
        <v>548.79</v>
      </c>
      <c r="BI132" s="289">
        <v>0</v>
      </c>
      <c r="BJ132" s="289">
        <v>0</v>
      </c>
      <c r="BK132" s="289">
        <v>0</v>
      </c>
      <c r="BL132" s="289">
        <v>0</v>
      </c>
      <c r="BM132" s="289">
        <v>1326378.8899999999</v>
      </c>
      <c r="BN132" s="289">
        <v>1380479.79</v>
      </c>
      <c r="BO132" s="289">
        <v>0</v>
      </c>
      <c r="BP132" s="289">
        <v>0</v>
      </c>
      <c r="BQ132" s="289">
        <v>0</v>
      </c>
      <c r="BR132" s="289">
        <v>0</v>
      </c>
      <c r="BS132" s="289">
        <v>1326378.8899999999</v>
      </c>
      <c r="BT132" s="289">
        <v>1380479.79</v>
      </c>
      <c r="BU132" s="289">
        <v>0</v>
      </c>
      <c r="BV132" s="289">
        <v>0</v>
      </c>
      <c r="BW132" s="289">
        <v>410612.34</v>
      </c>
      <c r="BX132" s="289">
        <v>0</v>
      </c>
      <c r="BY132" s="289">
        <v>0</v>
      </c>
      <c r="BZ132" s="289">
        <v>0</v>
      </c>
      <c r="CA132" s="289">
        <v>0</v>
      </c>
      <c r="CB132" s="289">
        <v>0</v>
      </c>
      <c r="CC132" s="289">
        <v>0</v>
      </c>
      <c r="CD132" s="289">
        <v>0</v>
      </c>
      <c r="CE132" s="289">
        <v>0</v>
      </c>
      <c r="CF132" s="289">
        <v>0</v>
      </c>
      <c r="CG132" s="289">
        <v>0</v>
      </c>
      <c r="CH132" s="289">
        <v>30721</v>
      </c>
      <c r="CI132" s="289">
        <v>0</v>
      </c>
      <c r="CJ132" s="289">
        <v>0</v>
      </c>
      <c r="CK132" s="289">
        <v>75208.789999999994</v>
      </c>
      <c r="CL132" s="289">
        <v>0</v>
      </c>
      <c r="CM132" s="289">
        <v>94251</v>
      </c>
      <c r="CN132" s="289">
        <v>0</v>
      </c>
      <c r="CO132" s="289">
        <v>0</v>
      </c>
      <c r="CP132" s="289">
        <v>0</v>
      </c>
      <c r="CQ132" s="289">
        <v>0</v>
      </c>
      <c r="CR132" s="289">
        <v>172.71</v>
      </c>
      <c r="CS132" s="289">
        <v>0</v>
      </c>
      <c r="CT132" s="289">
        <v>99179.39</v>
      </c>
      <c r="CU132" s="289">
        <v>0</v>
      </c>
      <c r="CV132" s="289">
        <v>0</v>
      </c>
      <c r="CW132" s="289">
        <v>0</v>
      </c>
      <c r="CX132" s="289">
        <v>0</v>
      </c>
      <c r="CY132" s="289">
        <v>0</v>
      </c>
      <c r="CZ132" s="289">
        <v>0</v>
      </c>
      <c r="DA132" s="289">
        <v>0</v>
      </c>
      <c r="DB132" s="289">
        <v>0</v>
      </c>
      <c r="DC132" s="289">
        <v>0</v>
      </c>
      <c r="DD132" s="289">
        <v>0</v>
      </c>
      <c r="DE132" s="289">
        <v>0</v>
      </c>
      <c r="DF132" s="289">
        <v>0</v>
      </c>
      <c r="DG132" s="289">
        <v>0</v>
      </c>
      <c r="DH132" s="289">
        <v>0</v>
      </c>
      <c r="DI132" s="289">
        <v>394643.16</v>
      </c>
      <c r="DJ132" s="289">
        <v>0</v>
      </c>
      <c r="DK132" s="289">
        <v>0</v>
      </c>
      <c r="DL132" s="289">
        <v>97932.6</v>
      </c>
      <c r="DM132" s="289">
        <v>37563</v>
      </c>
      <c r="DN132" s="289">
        <v>0</v>
      </c>
      <c r="DO132" s="289">
        <v>0</v>
      </c>
      <c r="DP132" s="289">
        <v>23904.25</v>
      </c>
      <c r="DQ132" s="289">
        <v>0</v>
      </c>
      <c r="DR132" s="289">
        <v>0</v>
      </c>
      <c r="DS132" s="289">
        <v>0</v>
      </c>
      <c r="DT132" s="289">
        <v>0</v>
      </c>
      <c r="DU132" s="289">
        <v>0</v>
      </c>
      <c r="DV132" s="289">
        <v>131692</v>
      </c>
      <c r="DW132" s="289">
        <v>24410.22</v>
      </c>
      <c r="DX132" s="289">
        <v>329893.17</v>
      </c>
      <c r="DY132" s="289">
        <v>330376.58</v>
      </c>
      <c r="DZ132" s="289">
        <v>28891.38</v>
      </c>
      <c r="EA132" s="289">
        <v>0</v>
      </c>
      <c r="EB132" s="289">
        <v>27507.97</v>
      </c>
      <c r="EC132" s="289">
        <v>900</v>
      </c>
      <c r="ED132" s="289">
        <v>307998.95</v>
      </c>
      <c r="EE132" s="289">
        <v>235036.72</v>
      </c>
      <c r="EF132" s="289">
        <v>638500</v>
      </c>
      <c r="EG132" s="289">
        <v>478863</v>
      </c>
      <c r="EH132" s="289">
        <v>0</v>
      </c>
      <c r="EI132" s="289">
        <v>0</v>
      </c>
      <c r="EJ132" s="289">
        <v>0</v>
      </c>
      <c r="EK132" s="289">
        <v>232599.23</v>
      </c>
      <c r="EL132" s="289">
        <v>0</v>
      </c>
      <c r="EM132" s="289">
        <v>465000</v>
      </c>
      <c r="EN132" s="289">
        <v>40118.94</v>
      </c>
      <c r="EO132" s="289">
        <v>40167.72</v>
      </c>
      <c r="EP132" s="289">
        <v>48.78</v>
      </c>
      <c r="EQ132" s="289">
        <v>0</v>
      </c>
      <c r="ER132" s="289">
        <v>0</v>
      </c>
      <c r="ES132" s="289">
        <v>0</v>
      </c>
      <c r="ET132" s="289">
        <v>0</v>
      </c>
      <c r="EU132" s="289">
        <v>460.31</v>
      </c>
      <c r="EV132" s="289">
        <v>0</v>
      </c>
      <c r="EW132" s="289">
        <v>251327.63</v>
      </c>
      <c r="EX132" s="289">
        <v>251787.94</v>
      </c>
      <c r="EY132" s="289">
        <v>0</v>
      </c>
      <c r="EZ132" s="289">
        <v>22196.02</v>
      </c>
      <c r="FA132" s="289">
        <v>29742.7</v>
      </c>
      <c r="FB132" s="289">
        <v>25000</v>
      </c>
      <c r="FC132" s="289">
        <v>341.54</v>
      </c>
      <c r="FD132" s="289">
        <v>17111.78</v>
      </c>
      <c r="FE132" s="289">
        <v>0</v>
      </c>
      <c r="FF132" s="289">
        <v>0</v>
      </c>
      <c r="FG132" s="289">
        <v>0</v>
      </c>
      <c r="FH132" s="289">
        <v>0</v>
      </c>
      <c r="FI132" s="289">
        <v>0</v>
      </c>
      <c r="FJ132" s="289">
        <v>0</v>
      </c>
      <c r="FK132" s="289">
        <v>0</v>
      </c>
    </row>
    <row r="133" spans="1:167" x14ac:dyDescent="0.15">
      <c r="A133" s="287">
        <v>2142</v>
      </c>
      <c r="B133" s="287" t="s">
        <v>582</v>
      </c>
      <c r="C133" s="289">
        <v>4090.35</v>
      </c>
      <c r="D133" s="289">
        <v>1274154</v>
      </c>
      <c r="E133" s="289">
        <v>0</v>
      </c>
      <c r="F133" s="289">
        <v>0</v>
      </c>
      <c r="G133" s="289">
        <v>9011</v>
      </c>
      <c r="H133" s="289">
        <v>2956.42</v>
      </c>
      <c r="I133" s="289">
        <v>102.19</v>
      </c>
      <c r="J133" s="289">
        <v>0</v>
      </c>
      <c r="K133" s="289">
        <v>133540</v>
      </c>
      <c r="L133" s="289">
        <v>0</v>
      </c>
      <c r="M133" s="289">
        <v>0</v>
      </c>
      <c r="N133" s="289">
        <v>0</v>
      </c>
      <c r="O133" s="289">
        <v>0</v>
      </c>
      <c r="P133" s="289">
        <v>22773.41</v>
      </c>
      <c r="Q133" s="289">
        <v>0</v>
      </c>
      <c r="R133" s="289">
        <v>0</v>
      </c>
      <c r="S133" s="289">
        <v>1100.8699999999999</v>
      </c>
      <c r="T133" s="289">
        <v>100</v>
      </c>
      <c r="U133" s="289">
        <v>12994.62</v>
      </c>
      <c r="V133" s="289">
        <v>934021</v>
      </c>
      <c r="W133" s="289">
        <v>2210</v>
      </c>
      <c r="X133" s="289">
        <v>0</v>
      </c>
      <c r="Y133" s="289">
        <v>0</v>
      </c>
      <c r="Z133" s="289">
        <v>0</v>
      </c>
      <c r="AA133" s="289">
        <v>152070.16</v>
      </c>
      <c r="AB133" s="289">
        <v>0</v>
      </c>
      <c r="AC133" s="289">
        <v>0</v>
      </c>
      <c r="AD133" s="289">
        <v>2064.35</v>
      </c>
      <c r="AE133" s="289">
        <v>41872.86</v>
      </c>
      <c r="AF133" s="289">
        <v>0</v>
      </c>
      <c r="AG133" s="289">
        <v>0</v>
      </c>
      <c r="AH133" s="289">
        <v>0</v>
      </c>
      <c r="AI133" s="289">
        <v>9021.5499999999993</v>
      </c>
      <c r="AJ133" s="289">
        <v>0</v>
      </c>
      <c r="AK133" s="289">
        <v>0</v>
      </c>
      <c r="AL133" s="289">
        <v>0</v>
      </c>
      <c r="AM133" s="289">
        <v>0</v>
      </c>
      <c r="AN133" s="289">
        <v>4001</v>
      </c>
      <c r="AO133" s="289">
        <v>0</v>
      </c>
      <c r="AP133" s="289">
        <v>2253.0100000000002</v>
      </c>
      <c r="AQ133" s="289">
        <v>367926.38</v>
      </c>
      <c r="AR133" s="289">
        <v>589034.11</v>
      </c>
      <c r="AS133" s="289">
        <v>129690.53</v>
      </c>
      <c r="AT133" s="289">
        <v>72897.89</v>
      </c>
      <c r="AU133" s="289">
        <v>44421.72</v>
      </c>
      <c r="AV133" s="289">
        <v>1630.68</v>
      </c>
      <c r="AW133" s="289">
        <v>31778.78</v>
      </c>
      <c r="AX133" s="289">
        <v>110005.55</v>
      </c>
      <c r="AY133" s="289">
        <v>127557.37</v>
      </c>
      <c r="AZ133" s="289">
        <v>141177.20000000001</v>
      </c>
      <c r="BA133" s="289">
        <v>612185.63</v>
      </c>
      <c r="BB133" s="289">
        <v>126660.48</v>
      </c>
      <c r="BC133" s="289">
        <v>55937.599999999999</v>
      </c>
      <c r="BD133" s="289">
        <v>0</v>
      </c>
      <c r="BE133" s="289">
        <v>1090</v>
      </c>
      <c r="BF133" s="289">
        <v>80748.509999999995</v>
      </c>
      <c r="BG133" s="289">
        <v>234870.58</v>
      </c>
      <c r="BH133" s="289">
        <v>0</v>
      </c>
      <c r="BI133" s="289">
        <v>0</v>
      </c>
      <c r="BJ133" s="289">
        <v>0</v>
      </c>
      <c r="BK133" s="289">
        <v>0</v>
      </c>
      <c r="BL133" s="289">
        <v>0</v>
      </c>
      <c r="BM133" s="289">
        <v>0</v>
      </c>
      <c r="BN133" s="289">
        <v>0</v>
      </c>
      <c r="BO133" s="289">
        <v>0</v>
      </c>
      <c r="BP133" s="289">
        <v>0</v>
      </c>
      <c r="BQ133" s="289">
        <v>898711.87</v>
      </c>
      <c r="BR133" s="289">
        <v>779435.65</v>
      </c>
      <c r="BS133" s="289">
        <v>898711.87</v>
      </c>
      <c r="BT133" s="289">
        <v>779435.65</v>
      </c>
      <c r="BU133" s="289">
        <v>0</v>
      </c>
      <c r="BV133" s="289">
        <v>0</v>
      </c>
      <c r="BW133" s="289">
        <v>61560.82</v>
      </c>
      <c r="BX133" s="289">
        <v>0</v>
      </c>
      <c r="BY133" s="289">
        <v>0</v>
      </c>
      <c r="BZ133" s="289">
        <v>0</v>
      </c>
      <c r="CA133" s="289">
        <v>0</v>
      </c>
      <c r="CB133" s="289">
        <v>0</v>
      </c>
      <c r="CC133" s="289">
        <v>0</v>
      </c>
      <c r="CD133" s="289">
        <v>3742.56</v>
      </c>
      <c r="CE133" s="289">
        <v>0</v>
      </c>
      <c r="CF133" s="289">
        <v>0</v>
      </c>
      <c r="CG133" s="289">
        <v>0</v>
      </c>
      <c r="CH133" s="289">
        <v>5672</v>
      </c>
      <c r="CI133" s="289">
        <v>0</v>
      </c>
      <c r="CJ133" s="289">
        <v>0</v>
      </c>
      <c r="CK133" s="289">
        <v>10903.17</v>
      </c>
      <c r="CL133" s="289">
        <v>0</v>
      </c>
      <c r="CM133" s="289">
        <v>19961</v>
      </c>
      <c r="CN133" s="289">
        <v>0</v>
      </c>
      <c r="CO133" s="289">
        <v>0</v>
      </c>
      <c r="CP133" s="289">
        <v>0</v>
      </c>
      <c r="CQ133" s="289">
        <v>0</v>
      </c>
      <c r="CR133" s="289">
        <v>0</v>
      </c>
      <c r="CS133" s="289">
        <v>0</v>
      </c>
      <c r="CT133" s="289">
        <v>59365.43</v>
      </c>
      <c r="CU133" s="289">
        <v>0</v>
      </c>
      <c r="CV133" s="289">
        <v>0</v>
      </c>
      <c r="CW133" s="289">
        <v>0</v>
      </c>
      <c r="CX133" s="289">
        <v>0</v>
      </c>
      <c r="CY133" s="289">
        <v>0</v>
      </c>
      <c r="CZ133" s="289">
        <v>0</v>
      </c>
      <c r="DA133" s="289">
        <v>0</v>
      </c>
      <c r="DB133" s="289">
        <v>0</v>
      </c>
      <c r="DC133" s="289">
        <v>0</v>
      </c>
      <c r="DD133" s="289">
        <v>0</v>
      </c>
      <c r="DE133" s="289">
        <v>0</v>
      </c>
      <c r="DF133" s="289">
        <v>0</v>
      </c>
      <c r="DG133" s="289">
        <v>0</v>
      </c>
      <c r="DH133" s="289">
        <v>0</v>
      </c>
      <c r="DI133" s="289">
        <v>79816.39</v>
      </c>
      <c r="DJ133" s="289">
        <v>0</v>
      </c>
      <c r="DK133" s="289">
        <v>0</v>
      </c>
      <c r="DL133" s="289">
        <v>16887.23</v>
      </c>
      <c r="DM133" s="289">
        <v>14625.07</v>
      </c>
      <c r="DN133" s="289">
        <v>0</v>
      </c>
      <c r="DO133" s="289">
        <v>0</v>
      </c>
      <c r="DP133" s="289">
        <v>12672.54</v>
      </c>
      <c r="DQ133" s="289">
        <v>0</v>
      </c>
      <c r="DR133" s="289">
        <v>0</v>
      </c>
      <c r="DS133" s="289">
        <v>0</v>
      </c>
      <c r="DT133" s="289">
        <v>0</v>
      </c>
      <c r="DU133" s="289">
        <v>0</v>
      </c>
      <c r="DV133" s="289">
        <v>32243.27</v>
      </c>
      <c r="DW133" s="289">
        <v>870.13</v>
      </c>
      <c r="DX133" s="289">
        <v>3042.21</v>
      </c>
      <c r="DY133" s="289">
        <v>1091.71</v>
      </c>
      <c r="DZ133" s="289">
        <v>615</v>
      </c>
      <c r="EA133" s="289">
        <v>2565.5</v>
      </c>
      <c r="EB133" s="289">
        <v>0</v>
      </c>
      <c r="EC133" s="289">
        <v>0</v>
      </c>
      <c r="ED133" s="289">
        <v>0</v>
      </c>
      <c r="EE133" s="289">
        <v>0</v>
      </c>
      <c r="EF133" s="289">
        <v>0</v>
      </c>
      <c r="EG133" s="289">
        <v>0</v>
      </c>
      <c r="EH133" s="289">
        <v>0</v>
      </c>
      <c r="EI133" s="289">
        <v>0</v>
      </c>
      <c r="EJ133" s="289">
        <v>0</v>
      </c>
      <c r="EK133" s="289">
        <v>0</v>
      </c>
      <c r="EL133" s="289">
        <v>0</v>
      </c>
      <c r="EM133" s="289">
        <v>0</v>
      </c>
      <c r="EN133" s="289">
        <v>0</v>
      </c>
      <c r="EO133" s="289">
        <v>0</v>
      </c>
      <c r="EP133" s="289">
        <v>0</v>
      </c>
      <c r="EQ133" s="289">
        <v>0</v>
      </c>
      <c r="ER133" s="289">
        <v>0</v>
      </c>
      <c r="ES133" s="289">
        <v>0</v>
      </c>
      <c r="ET133" s="289">
        <v>0</v>
      </c>
      <c r="EU133" s="289">
        <v>0</v>
      </c>
      <c r="EV133" s="289">
        <v>0</v>
      </c>
      <c r="EW133" s="289">
        <v>103539.44</v>
      </c>
      <c r="EX133" s="289">
        <v>103539.44</v>
      </c>
      <c r="EY133" s="289">
        <v>0</v>
      </c>
      <c r="EZ133" s="289">
        <v>0</v>
      </c>
      <c r="FA133" s="289">
        <v>0</v>
      </c>
      <c r="FB133" s="289">
        <v>0</v>
      </c>
      <c r="FC133" s="289">
        <v>0</v>
      </c>
      <c r="FD133" s="289">
        <v>0</v>
      </c>
      <c r="FE133" s="289">
        <v>0</v>
      </c>
      <c r="FF133" s="289">
        <v>0</v>
      </c>
      <c r="FG133" s="289">
        <v>0</v>
      </c>
      <c r="FH133" s="289">
        <v>0</v>
      </c>
      <c r="FI133" s="289">
        <v>0</v>
      </c>
      <c r="FJ133" s="289">
        <v>0</v>
      </c>
      <c r="FK133" s="289">
        <v>0</v>
      </c>
    </row>
    <row r="134" spans="1:167" x14ac:dyDescent="0.15">
      <c r="A134" s="287">
        <v>2177</v>
      </c>
      <c r="B134" s="287" t="s">
        <v>583</v>
      </c>
      <c r="C134" s="289">
        <v>0</v>
      </c>
      <c r="D134" s="289">
        <v>17886336</v>
      </c>
      <c r="E134" s="289">
        <v>60</v>
      </c>
      <c r="F134" s="289">
        <v>168996.85</v>
      </c>
      <c r="G134" s="289">
        <v>60374.85</v>
      </c>
      <c r="H134" s="289">
        <v>5027.78</v>
      </c>
      <c r="I134" s="289">
        <v>320686.14</v>
      </c>
      <c r="J134" s="289">
        <v>2368.58</v>
      </c>
      <c r="K134" s="289">
        <v>548773.53</v>
      </c>
      <c r="L134" s="289">
        <v>0</v>
      </c>
      <c r="M134" s="289">
        <v>7710</v>
      </c>
      <c r="N134" s="289">
        <v>0</v>
      </c>
      <c r="O134" s="289">
        <v>0</v>
      </c>
      <c r="P134" s="289">
        <v>19236</v>
      </c>
      <c r="Q134" s="289">
        <v>0</v>
      </c>
      <c r="R134" s="289">
        <v>0</v>
      </c>
      <c r="S134" s="289">
        <v>0</v>
      </c>
      <c r="T134" s="289">
        <v>0</v>
      </c>
      <c r="U134" s="289">
        <v>759372.55</v>
      </c>
      <c r="V134" s="289">
        <v>420397</v>
      </c>
      <c r="W134" s="289">
        <v>20094.28</v>
      </c>
      <c r="X134" s="289">
        <v>0</v>
      </c>
      <c r="Y134" s="289">
        <v>0</v>
      </c>
      <c r="Z134" s="289">
        <v>0</v>
      </c>
      <c r="AA134" s="289">
        <v>484158</v>
      </c>
      <c r="AB134" s="289">
        <v>0</v>
      </c>
      <c r="AC134" s="289">
        <v>0</v>
      </c>
      <c r="AD134" s="289">
        <v>35731.919999999998</v>
      </c>
      <c r="AE134" s="289">
        <v>89000</v>
      </c>
      <c r="AF134" s="289">
        <v>0</v>
      </c>
      <c r="AG134" s="289">
        <v>0</v>
      </c>
      <c r="AH134" s="289">
        <v>0</v>
      </c>
      <c r="AI134" s="289">
        <v>0</v>
      </c>
      <c r="AJ134" s="289">
        <v>0</v>
      </c>
      <c r="AK134" s="289">
        <v>20941</v>
      </c>
      <c r="AL134" s="289">
        <v>0</v>
      </c>
      <c r="AM134" s="289">
        <v>0</v>
      </c>
      <c r="AN134" s="289">
        <v>27612.61</v>
      </c>
      <c r="AO134" s="289">
        <v>0</v>
      </c>
      <c r="AP134" s="289">
        <v>18686.189999999999</v>
      </c>
      <c r="AQ134" s="289">
        <v>0</v>
      </c>
      <c r="AR134" s="289">
        <v>7522671.46</v>
      </c>
      <c r="AS134" s="289">
        <v>861373.07</v>
      </c>
      <c r="AT134" s="289">
        <v>542454.39</v>
      </c>
      <c r="AU134" s="289">
        <v>762438.48</v>
      </c>
      <c r="AV134" s="289">
        <v>2534.6</v>
      </c>
      <c r="AW134" s="289">
        <v>835030.9</v>
      </c>
      <c r="AX134" s="289">
        <v>1018500.42</v>
      </c>
      <c r="AY134" s="289">
        <v>795638.82</v>
      </c>
      <c r="AZ134" s="289">
        <v>935093.51</v>
      </c>
      <c r="BA134" s="289">
        <v>3756817.85</v>
      </c>
      <c r="BB134" s="289">
        <v>709032.72</v>
      </c>
      <c r="BC134" s="289">
        <v>174031</v>
      </c>
      <c r="BD134" s="289">
        <v>42382.43</v>
      </c>
      <c r="BE134" s="289">
        <v>214016.73</v>
      </c>
      <c r="BF134" s="289">
        <v>1551642.6</v>
      </c>
      <c r="BG134" s="289">
        <v>385633.39</v>
      </c>
      <c r="BH134" s="289">
        <v>19050.5</v>
      </c>
      <c r="BI134" s="289">
        <v>115776.71</v>
      </c>
      <c r="BJ134" s="289">
        <v>46522.19</v>
      </c>
      <c r="BK134" s="289">
        <v>0</v>
      </c>
      <c r="BL134" s="289">
        <v>0</v>
      </c>
      <c r="BM134" s="289">
        <v>0</v>
      </c>
      <c r="BN134" s="289">
        <v>0</v>
      </c>
      <c r="BO134" s="289">
        <v>4134.8100000000004</v>
      </c>
      <c r="BP134" s="289">
        <v>4134.8100000000004</v>
      </c>
      <c r="BQ134" s="289">
        <v>5964916.5300000003</v>
      </c>
      <c r="BR134" s="289">
        <v>6801391.46</v>
      </c>
      <c r="BS134" s="289">
        <v>6084828.0499999998</v>
      </c>
      <c r="BT134" s="289">
        <v>6852048.46</v>
      </c>
      <c r="BU134" s="289">
        <v>0</v>
      </c>
      <c r="BV134" s="289">
        <v>0</v>
      </c>
      <c r="BW134" s="289">
        <v>1405586.48</v>
      </c>
      <c r="BX134" s="289">
        <v>0</v>
      </c>
      <c r="BY134" s="289">
        <v>0</v>
      </c>
      <c r="BZ134" s="289">
        <v>0</v>
      </c>
      <c r="CA134" s="289">
        <v>0</v>
      </c>
      <c r="CB134" s="289">
        <v>440.69</v>
      </c>
      <c r="CC134" s="289">
        <v>726.65</v>
      </c>
      <c r="CD134" s="289">
        <v>0</v>
      </c>
      <c r="CE134" s="289">
        <v>0</v>
      </c>
      <c r="CF134" s="289">
        <v>0</v>
      </c>
      <c r="CG134" s="289">
        <v>0</v>
      </c>
      <c r="CH134" s="289">
        <v>20239.099999999999</v>
      </c>
      <c r="CI134" s="289">
        <v>0</v>
      </c>
      <c r="CJ134" s="289">
        <v>0</v>
      </c>
      <c r="CK134" s="289">
        <v>0</v>
      </c>
      <c r="CL134" s="289">
        <v>0</v>
      </c>
      <c r="CM134" s="289">
        <v>539039</v>
      </c>
      <c r="CN134" s="289">
        <v>105814</v>
      </c>
      <c r="CO134" s="289">
        <v>0</v>
      </c>
      <c r="CP134" s="289">
        <v>0</v>
      </c>
      <c r="CQ134" s="289">
        <v>0</v>
      </c>
      <c r="CR134" s="289">
        <v>809.7</v>
      </c>
      <c r="CS134" s="289">
        <v>30407</v>
      </c>
      <c r="CT134" s="289">
        <v>224644.41</v>
      </c>
      <c r="CU134" s="289">
        <v>0</v>
      </c>
      <c r="CV134" s="289">
        <v>0</v>
      </c>
      <c r="CW134" s="289">
        <v>0</v>
      </c>
      <c r="CX134" s="289">
        <v>0</v>
      </c>
      <c r="CY134" s="289">
        <v>0</v>
      </c>
      <c r="CZ134" s="289">
        <v>0</v>
      </c>
      <c r="DA134" s="289">
        <v>0</v>
      </c>
      <c r="DB134" s="289">
        <v>0</v>
      </c>
      <c r="DC134" s="289">
        <v>17066.45</v>
      </c>
      <c r="DD134" s="289">
        <v>0</v>
      </c>
      <c r="DE134" s="289">
        <v>0</v>
      </c>
      <c r="DF134" s="289">
        <v>0</v>
      </c>
      <c r="DG134" s="289">
        <v>0</v>
      </c>
      <c r="DH134" s="289">
        <v>0</v>
      </c>
      <c r="DI134" s="289">
        <v>1519231.21</v>
      </c>
      <c r="DJ134" s="289">
        <v>0</v>
      </c>
      <c r="DK134" s="289">
        <v>0</v>
      </c>
      <c r="DL134" s="289">
        <v>246041.4</v>
      </c>
      <c r="DM134" s="289">
        <v>302086.55</v>
      </c>
      <c r="DN134" s="289">
        <v>0</v>
      </c>
      <c r="DO134" s="289">
        <v>0</v>
      </c>
      <c r="DP134" s="289">
        <v>173207.76</v>
      </c>
      <c r="DQ134" s="289">
        <v>1802.41</v>
      </c>
      <c r="DR134" s="289">
        <v>0</v>
      </c>
      <c r="DS134" s="289">
        <v>0</v>
      </c>
      <c r="DT134" s="289">
        <v>0</v>
      </c>
      <c r="DU134" s="289">
        <v>0</v>
      </c>
      <c r="DV134" s="289">
        <v>102404.15</v>
      </c>
      <c r="DW134" s="289">
        <v>0</v>
      </c>
      <c r="DX134" s="289">
        <v>244738.92</v>
      </c>
      <c r="DY134" s="289">
        <v>235882.64</v>
      </c>
      <c r="DZ134" s="289">
        <v>114622.09</v>
      </c>
      <c r="EA134" s="289">
        <v>109129.11</v>
      </c>
      <c r="EB134" s="289">
        <v>14349.26</v>
      </c>
      <c r="EC134" s="289">
        <v>0</v>
      </c>
      <c r="ED134" s="289">
        <v>399595.42</v>
      </c>
      <c r="EE134" s="289">
        <v>424250.45</v>
      </c>
      <c r="EF134" s="289">
        <v>2480550.86</v>
      </c>
      <c r="EG134" s="289">
        <v>764004.16</v>
      </c>
      <c r="EH134" s="289">
        <v>1691891.67</v>
      </c>
      <c r="EI134" s="289">
        <v>0</v>
      </c>
      <c r="EJ134" s="289">
        <v>0</v>
      </c>
      <c r="EK134" s="289">
        <v>0</v>
      </c>
      <c r="EL134" s="289">
        <v>0</v>
      </c>
      <c r="EM134" s="289">
        <v>6296011.8300000001</v>
      </c>
      <c r="EN134" s="289">
        <v>-473423.53</v>
      </c>
      <c r="EO134" s="289">
        <v>779266.35</v>
      </c>
      <c r="EP134" s="289">
        <v>1298151.3</v>
      </c>
      <c r="EQ134" s="289">
        <v>0</v>
      </c>
      <c r="ER134" s="289">
        <v>45461.42</v>
      </c>
      <c r="ES134" s="289">
        <v>0</v>
      </c>
      <c r="ET134" s="289">
        <v>0</v>
      </c>
      <c r="EU134" s="289">
        <v>118057.12</v>
      </c>
      <c r="EV134" s="289">
        <v>183186.24</v>
      </c>
      <c r="EW134" s="289">
        <v>1084573.81</v>
      </c>
      <c r="EX134" s="289">
        <v>1019444.69</v>
      </c>
      <c r="EY134" s="289">
        <v>0</v>
      </c>
      <c r="EZ134" s="289">
        <v>90792.43</v>
      </c>
      <c r="FA134" s="289">
        <v>114672.01</v>
      </c>
      <c r="FB134" s="289">
        <v>981816.75</v>
      </c>
      <c r="FC134" s="289">
        <v>5793.17</v>
      </c>
      <c r="FD134" s="289">
        <v>952144</v>
      </c>
      <c r="FE134" s="289">
        <v>0</v>
      </c>
      <c r="FF134" s="289">
        <v>0</v>
      </c>
      <c r="FG134" s="289">
        <v>0</v>
      </c>
      <c r="FH134" s="289">
        <v>508048.33</v>
      </c>
      <c r="FI134" s="289">
        <v>0</v>
      </c>
      <c r="FJ134" s="289">
        <v>508048.33</v>
      </c>
      <c r="FK134" s="289">
        <v>0</v>
      </c>
    </row>
    <row r="135" spans="1:167" x14ac:dyDescent="0.15">
      <c r="A135" s="287">
        <v>2184</v>
      </c>
      <c r="B135" s="287" t="s">
        <v>584</v>
      </c>
      <c r="C135" s="289">
        <v>0</v>
      </c>
      <c r="D135" s="289">
        <v>11351960</v>
      </c>
      <c r="E135" s="289">
        <v>0</v>
      </c>
      <c r="F135" s="289">
        <v>0</v>
      </c>
      <c r="G135" s="289">
        <v>0</v>
      </c>
      <c r="H135" s="289">
        <v>1247.22</v>
      </c>
      <c r="I135" s="289">
        <v>411846.72</v>
      </c>
      <c r="J135" s="289">
        <v>2829.76</v>
      </c>
      <c r="K135" s="289">
        <v>1005290.1</v>
      </c>
      <c r="L135" s="289">
        <v>0</v>
      </c>
      <c r="M135" s="289">
        <v>6607.91</v>
      </c>
      <c r="N135" s="289">
        <v>0</v>
      </c>
      <c r="O135" s="289">
        <v>0</v>
      </c>
      <c r="P135" s="289">
        <v>2410.75</v>
      </c>
      <c r="Q135" s="289">
        <v>0</v>
      </c>
      <c r="R135" s="289">
        <v>0</v>
      </c>
      <c r="S135" s="289">
        <v>0</v>
      </c>
      <c r="T135" s="289">
        <v>0</v>
      </c>
      <c r="U135" s="289">
        <v>53405.42</v>
      </c>
      <c r="V135" s="289">
        <v>319120</v>
      </c>
      <c r="W135" s="289">
        <v>8817.5</v>
      </c>
      <c r="X135" s="289">
        <v>0</v>
      </c>
      <c r="Y135" s="289">
        <v>0</v>
      </c>
      <c r="Z135" s="289">
        <v>0</v>
      </c>
      <c r="AA135" s="289">
        <v>531194</v>
      </c>
      <c r="AB135" s="289">
        <v>0</v>
      </c>
      <c r="AC135" s="289">
        <v>0</v>
      </c>
      <c r="AD135" s="289">
        <v>25195</v>
      </c>
      <c r="AE135" s="289">
        <v>180220</v>
      </c>
      <c r="AF135" s="289">
        <v>0</v>
      </c>
      <c r="AG135" s="289">
        <v>0</v>
      </c>
      <c r="AH135" s="289">
        <v>41700.720000000001</v>
      </c>
      <c r="AI135" s="289">
        <v>0</v>
      </c>
      <c r="AJ135" s="289">
        <v>0</v>
      </c>
      <c r="AK135" s="289">
        <v>13616.5</v>
      </c>
      <c r="AL135" s="289">
        <v>123240</v>
      </c>
      <c r="AM135" s="289">
        <v>35767.96</v>
      </c>
      <c r="AN135" s="289">
        <v>70100.28</v>
      </c>
      <c r="AO135" s="289">
        <v>0</v>
      </c>
      <c r="AP135" s="289">
        <v>0</v>
      </c>
      <c r="AQ135" s="289">
        <v>2409323.0699999998</v>
      </c>
      <c r="AR135" s="289">
        <v>3267999.61</v>
      </c>
      <c r="AS135" s="289">
        <v>78485.210000000006</v>
      </c>
      <c r="AT135" s="289">
        <v>419952.43</v>
      </c>
      <c r="AU135" s="289">
        <v>70089.14</v>
      </c>
      <c r="AV135" s="289">
        <v>43210.52</v>
      </c>
      <c r="AW135" s="289">
        <v>249210.92</v>
      </c>
      <c r="AX135" s="289">
        <v>1220663.49</v>
      </c>
      <c r="AY135" s="289">
        <v>350726.86</v>
      </c>
      <c r="AZ135" s="289">
        <v>599496.9</v>
      </c>
      <c r="BA135" s="289">
        <v>2317816.4</v>
      </c>
      <c r="BB135" s="289">
        <v>139850.54999999999</v>
      </c>
      <c r="BC135" s="289">
        <v>92161.1</v>
      </c>
      <c r="BD135" s="289">
        <v>71165.509999999995</v>
      </c>
      <c r="BE135" s="289">
        <v>491183.57</v>
      </c>
      <c r="BF135" s="289">
        <v>1766993.58</v>
      </c>
      <c r="BG135" s="289">
        <v>382103.53</v>
      </c>
      <c r="BH135" s="289">
        <v>15374.11</v>
      </c>
      <c r="BI135" s="289">
        <v>0</v>
      </c>
      <c r="BJ135" s="289">
        <v>0</v>
      </c>
      <c r="BK135" s="289">
        <v>0</v>
      </c>
      <c r="BL135" s="289">
        <v>0</v>
      </c>
      <c r="BM135" s="289">
        <v>0</v>
      </c>
      <c r="BN135" s="289">
        <v>0</v>
      </c>
      <c r="BO135" s="289">
        <v>75000</v>
      </c>
      <c r="BP135" s="289">
        <v>75000</v>
      </c>
      <c r="BQ135" s="289">
        <v>2165653.7400000002</v>
      </c>
      <c r="BR135" s="289">
        <v>2364417.08</v>
      </c>
      <c r="BS135" s="289">
        <v>2240653.7400000002</v>
      </c>
      <c r="BT135" s="289">
        <v>2439417.08</v>
      </c>
      <c r="BU135" s="289">
        <v>0</v>
      </c>
      <c r="BV135" s="289">
        <v>0</v>
      </c>
      <c r="BW135" s="289">
        <v>1766993.58</v>
      </c>
      <c r="BX135" s="289">
        <v>0</v>
      </c>
      <c r="BY135" s="289">
        <v>0</v>
      </c>
      <c r="BZ135" s="289">
        <v>0</v>
      </c>
      <c r="CA135" s="289">
        <v>0</v>
      </c>
      <c r="CB135" s="289">
        <v>0</v>
      </c>
      <c r="CC135" s="289">
        <v>8864.01</v>
      </c>
      <c r="CD135" s="289">
        <v>0</v>
      </c>
      <c r="CE135" s="289">
        <v>0</v>
      </c>
      <c r="CF135" s="289">
        <v>0</v>
      </c>
      <c r="CG135" s="289">
        <v>0</v>
      </c>
      <c r="CH135" s="289">
        <v>4288.63</v>
      </c>
      <c r="CI135" s="289">
        <v>0</v>
      </c>
      <c r="CJ135" s="289">
        <v>0</v>
      </c>
      <c r="CK135" s="289">
        <v>0</v>
      </c>
      <c r="CL135" s="289">
        <v>0</v>
      </c>
      <c r="CM135" s="289">
        <v>647715</v>
      </c>
      <c r="CN135" s="289">
        <v>0</v>
      </c>
      <c r="CO135" s="289">
        <v>0</v>
      </c>
      <c r="CP135" s="289">
        <v>0</v>
      </c>
      <c r="CQ135" s="289">
        <v>0</v>
      </c>
      <c r="CR135" s="289">
        <v>260</v>
      </c>
      <c r="CS135" s="289">
        <v>0</v>
      </c>
      <c r="CT135" s="289">
        <v>190452.86</v>
      </c>
      <c r="CU135" s="289">
        <v>0</v>
      </c>
      <c r="CV135" s="289">
        <v>0</v>
      </c>
      <c r="CW135" s="289">
        <v>0</v>
      </c>
      <c r="CX135" s="289">
        <v>128675.75</v>
      </c>
      <c r="CY135" s="289">
        <v>0</v>
      </c>
      <c r="CZ135" s="289">
        <v>0</v>
      </c>
      <c r="DA135" s="289">
        <v>0</v>
      </c>
      <c r="DB135" s="289">
        <v>0</v>
      </c>
      <c r="DC135" s="289">
        <v>0</v>
      </c>
      <c r="DD135" s="289">
        <v>0</v>
      </c>
      <c r="DE135" s="289">
        <v>0</v>
      </c>
      <c r="DF135" s="289">
        <v>0</v>
      </c>
      <c r="DG135" s="289">
        <v>0</v>
      </c>
      <c r="DH135" s="289">
        <v>0</v>
      </c>
      <c r="DI135" s="289">
        <v>1885334.16</v>
      </c>
      <c r="DJ135" s="289">
        <v>0</v>
      </c>
      <c r="DK135" s="289">
        <v>0</v>
      </c>
      <c r="DL135" s="289">
        <v>355005.51</v>
      </c>
      <c r="DM135" s="289">
        <v>269069.81</v>
      </c>
      <c r="DN135" s="289">
        <v>0</v>
      </c>
      <c r="DO135" s="289">
        <v>0</v>
      </c>
      <c r="DP135" s="289">
        <v>115970.9</v>
      </c>
      <c r="DQ135" s="289">
        <v>0</v>
      </c>
      <c r="DR135" s="289">
        <v>0</v>
      </c>
      <c r="DS135" s="289">
        <v>0</v>
      </c>
      <c r="DT135" s="289">
        <v>0</v>
      </c>
      <c r="DU135" s="289">
        <v>0</v>
      </c>
      <c r="DV135" s="289">
        <v>121869.45</v>
      </c>
      <c r="DW135" s="289">
        <v>0</v>
      </c>
      <c r="DX135" s="289">
        <v>90</v>
      </c>
      <c r="DY135" s="289">
        <v>90</v>
      </c>
      <c r="DZ135" s="289">
        <v>0</v>
      </c>
      <c r="EA135" s="289">
        <v>0</v>
      </c>
      <c r="EB135" s="289">
        <v>0</v>
      </c>
      <c r="EC135" s="289">
        <v>0</v>
      </c>
      <c r="ED135" s="289">
        <v>70654.509999999995</v>
      </c>
      <c r="EE135" s="289">
        <v>42396.85</v>
      </c>
      <c r="EF135" s="289">
        <v>2316835.16</v>
      </c>
      <c r="EG135" s="289">
        <v>587591.34</v>
      </c>
      <c r="EH135" s="289">
        <v>1565635.61</v>
      </c>
      <c r="EI135" s="289">
        <v>0</v>
      </c>
      <c r="EJ135" s="289">
        <v>0</v>
      </c>
      <c r="EK135" s="289">
        <v>191865.87</v>
      </c>
      <c r="EL135" s="289">
        <v>0</v>
      </c>
      <c r="EM135" s="289">
        <v>2646480.23</v>
      </c>
      <c r="EN135" s="289">
        <v>0</v>
      </c>
      <c r="EO135" s="289">
        <v>0</v>
      </c>
      <c r="EP135" s="289">
        <v>0</v>
      </c>
      <c r="EQ135" s="289">
        <v>0</v>
      </c>
      <c r="ER135" s="289">
        <v>0</v>
      </c>
      <c r="ES135" s="289">
        <v>0</v>
      </c>
      <c r="ET135" s="289">
        <v>0</v>
      </c>
      <c r="EU135" s="289">
        <v>914.98</v>
      </c>
      <c r="EV135" s="289">
        <v>2209.98</v>
      </c>
      <c r="EW135" s="289">
        <v>465685.28</v>
      </c>
      <c r="EX135" s="289">
        <v>464390.28</v>
      </c>
      <c r="EY135" s="289">
        <v>0</v>
      </c>
      <c r="EZ135" s="289">
        <v>40169.42</v>
      </c>
      <c r="FA135" s="289">
        <v>26938.92</v>
      </c>
      <c r="FB135" s="289">
        <v>612206.38</v>
      </c>
      <c r="FC135" s="289">
        <v>385044.8</v>
      </c>
      <c r="FD135" s="289">
        <v>240392.08</v>
      </c>
      <c r="FE135" s="289">
        <v>0</v>
      </c>
      <c r="FF135" s="289">
        <v>0</v>
      </c>
      <c r="FG135" s="289">
        <v>0</v>
      </c>
      <c r="FH135" s="289">
        <v>0</v>
      </c>
      <c r="FI135" s="289">
        <v>0</v>
      </c>
      <c r="FJ135" s="289">
        <v>0</v>
      </c>
      <c r="FK135" s="289">
        <v>0</v>
      </c>
    </row>
    <row r="136" spans="1:167" x14ac:dyDescent="0.15">
      <c r="A136" s="287">
        <v>2198</v>
      </c>
      <c r="B136" s="287" t="s">
        <v>585</v>
      </c>
      <c r="C136" s="289">
        <v>0</v>
      </c>
      <c r="D136" s="289">
        <v>1573579</v>
      </c>
      <c r="E136" s="289">
        <v>1605.41</v>
      </c>
      <c r="F136" s="289">
        <v>0</v>
      </c>
      <c r="G136" s="289">
        <v>18389</v>
      </c>
      <c r="H136" s="289">
        <v>4773.54</v>
      </c>
      <c r="I136" s="289">
        <v>19035</v>
      </c>
      <c r="J136" s="289">
        <v>0</v>
      </c>
      <c r="K136" s="289">
        <v>351855</v>
      </c>
      <c r="L136" s="289">
        <v>0</v>
      </c>
      <c r="M136" s="289">
        <v>0</v>
      </c>
      <c r="N136" s="289">
        <v>0</v>
      </c>
      <c r="O136" s="289">
        <v>0</v>
      </c>
      <c r="P136" s="289">
        <v>0</v>
      </c>
      <c r="Q136" s="289">
        <v>0</v>
      </c>
      <c r="R136" s="289">
        <v>0</v>
      </c>
      <c r="S136" s="289">
        <v>0</v>
      </c>
      <c r="T136" s="289">
        <v>0</v>
      </c>
      <c r="U136" s="289">
        <v>52840.13</v>
      </c>
      <c r="V136" s="289">
        <v>5601610</v>
      </c>
      <c r="W136" s="289">
        <v>5386.05</v>
      </c>
      <c r="X136" s="289">
        <v>0</v>
      </c>
      <c r="Y136" s="289">
        <v>0</v>
      </c>
      <c r="Z136" s="289">
        <v>8936.5</v>
      </c>
      <c r="AA136" s="289">
        <v>187423</v>
      </c>
      <c r="AB136" s="289">
        <v>0</v>
      </c>
      <c r="AC136" s="289">
        <v>0</v>
      </c>
      <c r="AD136" s="289">
        <v>31841.85</v>
      </c>
      <c r="AE136" s="289">
        <v>78927.61</v>
      </c>
      <c r="AF136" s="289">
        <v>0</v>
      </c>
      <c r="AG136" s="289">
        <v>0</v>
      </c>
      <c r="AH136" s="289">
        <v>6184.65</v>
      </c>
      <c r="AI136" s="289">
        <v>0</v>
      </c>
      <c r="AJ136" s="289">
        <v>0</v>
      </c>
      <c r="AK136" s="289">
        <v>2582</v>
      </c>
      <c r="AL136" s="289">
        <v>0</v>
      </c>
      <c r="AM136" s="289">
        <v>11978</v>
      </c>
      <c r="AN136" s="289">
        <v>40172.559999999998</v>
      </c>
      <c r="AO136" s="289">
        <v>0</v>
      </c>
      <c r="AP136" s="289">
        <v>4373.75</v>
      </c>
      <c r="AQ136" s="289">
        <v>1405250.57</v>
      </c>
      <c r="AR136" s="289">
        <v>1720565.46</v>
      </c>
      <c r="AS136" s="289">
        <v>288898.15000000002</v>
      </c>
      <c r="AT136" s="289">
        <v>166936.51</v>
      </c>
      <c r="AU136" s="289">
        <v>276012.3</v>
      </c>
      <c r="AV136" s="289">
        <v>0</v>
      </c>
      <c r="AW136" s="289">
        <v>133828.79999999999</v>
      </c>
      <c r="AX136" s="289">
        <v>83414.009999999995</v>
      </c>
      <c r="AY136" s="289">
        <v>320063.99</v>
      </c>
      <c r="AZ136" s="289">
        <v>496616.15</v>
      </c>
      <c r="BA136" s="289">
        <v>1413240.26</v>
      </c>
      <c r="BB136" s="289">
        <v>27947.68</v>
      </c>
      <c r="BC136" s="289">
        <v>97223.87</v>
      </c>
      <c r="BD136" s="289">
        <v>0</v>
      </c>
      <c r="BE136" s="289">
        <v>51934.17</v>
      </c>
      <c r="BF136" s="289">
        <v>887235.56</v>
      </c>
      <c r="BG136" s="289">
        <v>505963.55</v>
      </c>
      <c r="BH136" s="289">
        <v>775.14</v>
      </c>
      <c r="BI136" s="289">
        <v>0</v>
      </c>
      <c r="BJ136" s="289">
        <v>0</v>
      </c>
      <c r="BK136" s="289">
        <v>0</v>
      </c>
      <c r="BL136" s="289">
        <v>0</v>
      </c>
      <c r="BM136" s="289">
        <v>0</v>
      </c>
      <c r="BN136" s="289">
        <v>0</v>
      </c>
      <c r="BO136" s="289">
        <v>0</v>
      </c>
      <c r="BP136" s="289">
        <v>0</v>
      </c>
      <c r="BQ136" s="289">
        <v>1570909.87</v>
      </c>
      <c r="BR136" s="289">
        <v>1696496.75</v>
      </c>
      <c r="BS136" s="289">
        <v>1570909.87</v>
      </c>
      <c r="BT136" s="289">
        <v>1696496.75</v>
      </c>
      <c r="BU136" s="289">
        <v>0</v>
      </c>
      <c r="BV136" s="289">
        <v>0</v>
      </c>
      <c r="BW136" s="289">
        <v>769410.56000000006</v>
      </c>
      <c r="BX136" s="289">
        <v>0</v>
      </c>
      <c r="BY136" s="289">
        <v>0</v>
      </c>
      <c r="BZ136" s="289">
        <v>0</v>
      </c>
      <c r="CA136" s="289">
        <v>0</v>
      </c>
      <c r="CB136" s="289">
        <v>8052.02</v>
      </c>
      <c r="CC136" s="289">
        <v>0</v>
      </c>
      <c r="CD136" s="289">
        <v>0</v>
      </c>
      <c r="CE136" s="289">
        <v>0</v>
      </c>
      <c r="CF136" s="289">
        <v>0</v>
      </c>
      <c r="CG136" s="289">
        <v>0</v>
      </c>
      <c r="CH136" s="289">
        <v>3905</v>
      </c>
      <c r="CI136" s="289">
        <v>0</v>
      </c>
      <c r="CJ136" s="289">
        <v>0</v>
      </c>
      <c r="CK136" s="289">
        <v>0</v>
      </c>
      <c r="CL136" s="289">
        <v>0</v>
      </c>
      <c r="CM136" s="289">
        <v>270492</v>
      </c>
      <c r="CN136" s="289">
        <v>0</v>
      </c>
      <c r="CO136" s="289">
        <v>0</v>
      </c>
      <c r="CP136" s="289">
        <v>0</v>
      </c>
      <c r="CQ136" s="289">
        <v>0</v>
      </c>
      <c r="CR136" s="289">
        <v>0</v>
      </c>
      <c r="CS136" s="289">
        <v>0</v>
      </c>
      <c r="CT136" s="289">
        <v>147314.39000000001</v>
      </c>
      <c r="CU136" s="289">
        <v>0</v>
      </c>
      <c r="CV136" s="289">
        <v>0</v>
      </c>
      <c r="CW136" s="289">
        <v>0</v>
      </c>
      <c r="CX136" s="289">
        <v>24362.63</v>
      </c>
      <c r="CY136" s="289">
        <v>0</v>
      </c>
      <c r="CZ136" s="289">
        <v>0</v>
      </c>
      <c r="DA136" s="289">
        <v>0</v>
      </c>
      <c r="DB136" s="289">
        <v>0</v>
      </c>
      <c r="DC136" s="289">
        <v>0</v>
      </c>
      <c r="DD136" s="289">
        <v>0</v>
      </c>
      <c r="DE136" s="289">
        <v>0</v>
      </c>
      <c r="DF136" s="289">
        <v>0</v>
      </c>
      <c r="DG136" s="289">
        <v>0</v>
      </c>
      <c r="DH136" s="289">
        <v>0</v>
      </c>
      <c r="DI136" s="289">
        <v>823991.63</v>
      </c>
      <c r="DJ136" s="289">
        <v>0</v>
      </c>
      <c r="DK136" s="289">
        <v>0</v>
      </c>
      <c r="DL136" s="289">
        <v>90581.74</v>
      </c>
      <c r="DM136" s="289">
        <v>151962.51999999999</v>
      </c>
      <c r="DN136" s="289">
        <v>0</v>
      </c>
      <c r="DO136" s="289">
        <v>0</v>
      </c>
      <c r="DP136" s="289">
        <v>34511.300000000003</v>
      </c>
      <c r="DQ136" s="289">
        <v>0</v>
      </c>
      <c r="DR136" s="289">
        <v>0</v>
      </c>
      <c r="DS136" s="289">
        <v>0</v>
      </c>
      <c r="DT136" s="289">
        <v>0</v>
      </c>
      <c r="DU136" s="289">
        <v>0</v>
      </c>
      <c r="DV136" s="289">
        <v>119677.98</v>
      </c>
      <c r="DW136" s="289">
        <v>2811.43</v>
      </c>
      <c r="DX136" s="289">
        <v>106259.69</v>
      </c>
      <c r="DY136" s="289">
        <v>105469.29</v>
      </c>
      <c r="DZ136" s="289">
        <v>19221.38</v>
      </c>
      <c r="EA136" s="289">
        <v>3521.42</v>
      </c>
      <c r="EB136" s="289">
        <v>16490.36</v>
      </c>
      <c r="EC136" s="289">
        <v>0</v>
      </c>
      <c r="ED136" s="289">
        <v>223294.22</v>
      </c>
      <c r="EE136" s="289">
        <v>223643.49</v>
      </c>
      <c r="EF136" s="289">
        <v>817499.6</v>
      </c>
      <c r="EG136" s="289">
        <v>817150.33</v>
      </c>
      <c r="EH136" s="289">
        <v>0</v>
      </c>
      <c r="EI136" s="289">
        <v>0</v>
      </c>
      <c r="EJ136" s="289">
        <v>0</v>
      </c>
      <c r="EK136" s="289">
        <v>0</v>
      </c>
      <c r="EL136" s="289">
        <v>0</v>
      </c>
      <c r="EM136" s="289">
        <v>9915000</v>
      </c>
      <c r="EN136" s="289">
        <v>6476817.0899999999</v>
      </c>
      <c r="EO136" s="289">
        <v>268813.53999999998</v>
      </c>
      <c r="EP136" s="289">
        <v>64898.91</v>
      </c>
      <c r="EQ136" s="289">
        <v>0</v>
      </c>
      <c r="ER136" s="289">
        <v>6272902.46</v>
      </c>
      <c r="ES136" s="289">
        <v>0</v>
      </c>
      <c r="ET136" s="289">
        <v>0</v>
      </c>
      <c r="EU136" s="289">
        <v>18841.689999999999</v>
      </c>
      <c r="EV136" s="289">
        <v>33845.35</v>
      </c>
      <c r="EW136" s="289">
        <v>278496.87</v>
      </c>
      <c r="EX136" s="289">
        <v>263493.21000000002</v>
      </c>
      <c r="EY136" s="289">
        <v>0</v>
      </c>
      <c r="EZ136" s="289">
        <v>33263.82</v>
      </c>
      <c r="FA136" s="289">
        <v>73936.149999999994</v>
      </c>
      <c r="FB136" s="289">
        <v>70983</v>
      </c>
      <c r="FC136" s="289">
        <v>0</v>
      </c>
      <c r="FD136" s="289">
        <v>30310.67</v>
      </c>
      <c r="FE136" s="289">
        <v>0</v>
      </c>
      <c r="FF136" s="289">
        <v>0</v>
      </c>
      <c r="FG136" s="289">
        <v>0</v>
      </c>
      <c r="FH136" s="289">
        <v>0</v>
      </c>
      <c r="FI136" s="289">
        <v>0</v>
      </c>
      <c r="FJ136" s="289">
        <v>0</v>
      </c>
      <c r="FK136" s="289">
        <v>0</v>
      </c>
    </row>
    <row r="137" spans="1:167" x14ac:dyDescent="0.15">
      <c r="A137" s="287">
        <v>2212</v>
      </c>
      <c r="B137" s="287" t="s">
        <v>586</v>
      </c>
      <c r="C137" s="289">
        <v>0</v>
      </c>
      <c r="D137" s="289">
        <v>1684453</v>
      </c>
      <c r="E137" s="289">
        <v>0</v>
      </c>
      <c r="F137" s="289">
        <v>592.97</v>
      </c>
      <c r="G137" s="289">
        <v>50</v>
      </c>
      <c r="H137" s="289">
        <v>1865.02</v>
      </c>
      <c r="I137" s="289">
        <v>4997.5</v>
      </c>
      <c r="J137" s="289">
        <v>0</v>
      </c>
      <c r="K137" s="289">
        <v>39139</v>
      </c>
      <c r="L137" s="289">
        <v>0</v>
      </c>
      <c r="M137" s="289">
        <v>0</v>
      </c>
      <c r="N137" s="289">
        <v>0</v>
      </c>
      <c r="O137" s="289">
        <v>0</v>
      </c>
      <c r="P137" s="289">
        <v>1370.83</v>
      </c>
      <c r="Q137" s="289">
        <v>0</v>
      </c>
      <c r="R137" s="289">
        <v>0</v>
      </c>
      <c r="S137" s="289">
        <v>0</v>
      </c>
      <c r="T137" s="289">
        <v>207.65</v>
      </c>
      <c r="U137" s="289">
        <v>9326.6200000000008</v>
      </c>
      <c r="V137" s="289">
        <v>171030</v>
      </c>
      <c r="W137" s="289">
        <v>1657.5</v>
      </c>
      <c r="X137" s="289">
        <v>0</v>
      </c>
      <c r="Y137" s="289">
        <v>22379.9</v>
      </c>
      <c r="Z137" s="289">
        <v>692.22</v>
      </c>
      <c r="AA137" s="289">
        <v>66169.84</v>
      </c>
      <c r="AB137" s="289">
        <v>0</v>
      </c>
      <c r="AC137" s="289">
        <v>0</v>
      </c>
      <c r="AD137" s="289">
        <v>8388</v>
      </c>
      <c r="AE137" s="289">
        <v>49271.12</v>
      </c>
      <c r="AF137" s="289">
        <v>0</v>
      </c>
      <c r="AG137" s="289">
        <v>0</v>
      </c>
      <c r="AH137" s="289">
        <v>8651.5</v>
      </c>
      <c r="AI137" s="289">
        <v>12169</v>
      </c>
      <c r="AJ137" s="289">
        <v>0</v>
      </c>
      <c r="AK137" s="289">
        <v>0</v>
      </c>
      <c r="AL137" s="289">
        <v>0</v>
      </c>
      <c r="AM137" s="289">
        <v>4622.2</v>
      </c>
      <c r="AN137" s="289">
        <v>4553.8999999999996</v>
      </c>
      <c r="AO137" s="289">
        <v>0</v>
      </c>
      <c r="AP137" s="289">
        <v>1946.96</v>
      </c>
      <c r="AQ137" s="289">
        <v>363023.99</v>
      </c>
      <c r="AR137" s="289">
        <v>362126.73</v>
      </c>
      <c r="AS137" s="289">
        <v>19201.900000000001</v>
      </c>
      <c r="AT137" s="289">
        <v>59327.79</v>
      </c>
      <c r="AU137" s="289">
        <v>15227.55</v>
      </c>
      <c r="AV137" s="289">
        <v>0</v>
      </c>
      <c r="AW137" s="289">
        <v>16519.11</v>
      </c>
      <c r="AX137" s="289">
        <v>111348.27</v>
      </c>
      <c r="AY137" s="289">
        <v>165962.81</v>
      </c>
      <c r="AZ137" s="289">
        <v>35772.18</v>
      </c>
      <c r="BA137" s="289">
        <v>385343.84</v>
      </c>
      <c r="BB137" s="289">
        <v>7551.89</v>
      </c>
      <c r="BC137" s="289">
        <v>23979</v>
      </c>
      <c r="BD137" s="289">
        <v>0</v>
      </c>
      <c r="BE137" s="289">
        <v>57932.3</v>
      </c>
      <c r="BF137" s="289">
        <v>209194.03</v>
      </c>
      <c r="BG137" s="289">
        <v>60984.75</v>
      </c>
      <c r="BH137" s="289">
        <v>180</v>
      </c>
      <c r="BI137" s="289">
        <v>0</v>
      </c>
      <c r="BJ137" s="289">
        <v>0</v>
      </c>
      <c r="BK137" s="289">
        <v>0</v>
      </c>
      <c r="BL137" s="289">
        <v>0</v>
      </c>
      <c r="BM137" s="289">
        <v>0</v>
      </c>
      <c r="BN137" s="289">
        <v>0</v>
      </c>
      <c r="BO137" s="289">
        <v>847801.55</v>
      </c>
      <c r="BP137" s="289">
        <v>1047660.14</v>
      </c>
      <c r="BQ137" s="289">
        <v>0</v>
      </c>
      <c r="BR137" s="289">
        <v>0</v>
      </c>
      <c r="BS137" s="289">
        <v>847801.55</v>
      </c>
      <c r="BT137" s="289">
        <v>1047660.14</v>
      </c>
      <c r="BU137" s="289">
        <v>0</v>
      </c>
      <c r="BV137" s="289">
        <v>0</v>
      </c>
      <c r="BW137" s="289">
        <v>106366.91</v>
      </c>
      <c r="BX137" s="289">
        <v>0</v>
      </c>
      <c r="BY137" s="289">
        <v>0</v>
      </c>
      <c r="BZ137" s="289">
        <v>0</v>
      </c>
      <c r="CA137" s="289">
        <v>0</v>
      </c>
      <c r="CB137" s="289">
        <v>132.61000000000001</v>
      </c>
      <c r="CC137" s="289">
        <v>0</v>
      </c>
      <c r="CD137" s="289">
        <v>0</v>
      </c>
      <c r="CE137" s="289">
        <v>0</v>
      </c>
      <c r="CF137" s="289">
        <v>0</v>
      </c>
      <c r="CG137" s="289">
        <v>0</v>
      </c>
      <c r="CH137" s="289">
        <v>1920.3</v>
      </c>
      <c r="CI137" s="289">
        <v>0</v>
      </c>
      <c r="CJ137" s="289">
        <v>0</v>
      </c>
      <c r="CK137" s="289">
        <v>0</v>
      </c>
      <c r="CL137" s="289">
        <v>0</v>
      </c>
      <c r="CM137" s="289">
        <v>26805</v>
      </c>
      <c r="CN137" s="289">
        <v>0</v>
      </c>
      <c r="CO137" s="289">
        <v>0</v>
      </c>
      <c r="CP137" s="289">
        <v>0</v>
      </c>
      <c r="CQ137" s="289">
        <v>0</v>
      </c>
      <c r="CR137" s="289">
        <v>0</v>
      </c>
      <c r="CS137" s="289">
        <v>0</v>
      </c>
      <c r="CT137" s="289">
        <v>39995.370000000003</v>
      </c>
      <c r="CU137" s="289">
        <v>0</v>
      </c>
      <c r="CV137" s="289">
        <v>0</v>
      </c>
      <c r="CW137" s="289">
        <v>0</v>
      </c>
      <c r="CX137" s="289">
        <v>6780.23</v>
      </c>
      <c r="CY137" s="289">
        <v>0</v>
      </c>
      <c r="CZ137" s="289">
        <v>0</v>
      </c>
      <c r="DA137" s="289">
        <v>0</v>
      </c>
      <c r="DB137" s="289">
        <v>0</v>
      </c>
      <c r="DC137" s="289">
        <v>0</v>
      </c>
      <c r="DD137" s="289">
        <v>0</v>
      </c>
      <c r="DE137" s="289">
        <v>0</v>
      </c>
      <c r="DF137" s="289">
        <v>0</v>
      </c>
      <c r="DG137" s="289">
        <v>0</v>
      </c>
      <c r="DH137" s="289">
        <v>0</v>
      </c>
      <c r="DI137" s="289">
        <v>118111.45</v>
      </c>
      <c r="DJ137" s="289">
        <v>0</v>
      </c>
      <c r="DK137" s="289">
        <v>0</v>
      </c>
      <c r="DL137" s="289">
        <v>10639.29</v>
      </c>
      <c r="DM137" s="289">
        <v>18935.169999999998</v>
      </c>
      <c r="DN137" s="289">
        <v>0</v>
      </c>
      <c r="DO137" s="289">
        <v>0</v>
      </c>
      <c r="DP137" s="289">
        <v>2175.92</v>
      </c>
      <c r="DQ137" s="289">
        <v>0</v>
      </c>
      <c r="DR137" s="289">
        <v>0</v>
      </c>
      <c r="DS137" s="289">
        <v>0</v>
      </c>
      <c r="DT137" s="289">
        <v>0</v>
      </c>
      <c r="DU137" s="289">
        <v>0</v>
      </c>
      <c r="DV137" s="289">
        <v>32138.59</v>
      </c>
      <c r="DW137" s="289">
        <v>0</v>
      </c>
      <c r="DX137" s="289">
        <v>50581.74</v>
      </c>
      <c r="DY137" s="289">
        <v>49736.87</v>
      </c>
      <c r="DZ137" s="289">
        <v>1004.91</v>
      </c>
      <c r="EA137" s="289">
        <v>1849.78</v>
      </c>
      <c r="EB137" s="289">
        <v>0</v>
      </c>
      <c r="EC137" s="289">
        <v>0</v>
      </c>
      <c r="ED137" s="289">
        <v>0</v>
      </c>
      <c r="EE137" s="289">
        <v>0</v>
      </c>
      <c r="EF137" s="289">
        <v>0</v>
      </c>
      <c r="EG137" s="289">
        <v>0</v>
      </c>
      <c r="EH137" s="289">
        <v>0</v>
      </c>
      <c r="EI137" s="289">
        <v>0</v>
      </c>
      <c r="EJ137" s="289">
        <v>0</v>
      </c>
      <c r="EK137" s="289">
        <v>0</v>
      </c>
      <c r="EL137" s="289">
        <v>0</v>
      </c>
      <c r="EM137" s="289">
        <v>0</v>
      </c>
      <c r="EN137" s="289">
        <v>0</v>
      </c>
      <c r="EO137" s="289">
        <v>0</v>
      </c>
      <c r="EP137" s="289">
        <v>0</v>
      </c>
      <c r="EQ137" s="289">
        <v>0</v>
      </c>
      <c r="ER137" s="289">
        <v>0</v>
      </c>
      <c r="ES137" s="289">
        <v>0</v>
      </c>
      <c r="ET137" s="289">
        <v>0</v>
      </c>
      <c r="EU137" s="289">
        <v>0</v>
      </c>
      <c r="EV137" s="289">
        <v>0</v>
      </c>
      <c r="EW137" s="289">
        <v>114821.45</v>
      </c>
      <c r="EX137" s="289">
        <v>114821.45</v>
      </c>
      <c r="EY137" s="289">
        <v>0</v>
      </c>
      <c r="EZ137" s="289">
        <v>0</v>
      </c>
      <c r="FA137" s="289">
        <v>0</v>
      </c>
      <c r="FB137" s="289">
        <v>0</v>
      </c>
      <c r="FC137" s="289">
        <v>0</v>
      </c>
      <c r="FD137" s="289">
        <v>0</v>
      </c>
      <c r="FE137" s="289">
        <v>0</v>
      </c>
      <c r="FF137" s="289">
        <v>0</v>
      </c>
      <c r="FG137" s="289">
        <v>0</v>
      </c>
      <c r="FH137" s="289">
        <v>59435.17</v>
      </c>
      <c r="FI137" s="289">
        <v>47429.760000000002</v>
      </c>
      <c r="FJ137" s="289">
        <v>12005.41</v>
      </c>
      <c r="FK137" s="289">
        <v>0</v>
      </c>
    </row>
    <row r="138" spans="1:167" x14ac:dyDescent="0.15">
      <c r="A138" s="287">
        <v>2217</v>
      </c>
      <c r="B138" s="287" t="s">
        <v>587</v>
      </c>
      <c r="C138" s="289">
        <v>0</v>
      </c>
      <c r="D138" s="289">
        <v>14315610.51</v>
      </c>
      <c r="E138" s="289">
        <v>0</v>
      </c>
      <c r="F138" s="289">
        <v>0</v>
      </c>
      <c r="G138" s="289">
        <v>26685.35</v>
      </c>
      <c r="H138" s="289">
        <v>16982.82</v>
      </c>
      <c r="I138" s="289">
        <v>285587.33</v>
      </c>
      <c r="J138" s="289">
        <v>1882.24</v>
      </c>
      <c r="K138" s="289">
        <v>1422654</v>
      </c>
      <c r="L138" s="289">
        <v>0</v>
      </c>
      <c r="M138" s="289">
        <v>0</v>
      </c>
      <c r="N138" s="289">
        <v>0</v>
      </c>
      <c r="O138" s="289">
        <v>0</v>
      </c>
      <c r="P138" s="289">
        <v>0</v>
      </c>
      <c r="Q138" s="289">
        <v>0</v>
      </c>
      <c r="R138" s="289">
        <v>15003.02</v>
      </c>
      <c r="S138" s="289">
        <v>0</v>
      </c>
      <c r="T138" s="289">
        <v>0</v>
      </c>
      <c r="U138" s="289">
        <v>117642.18</v>
      </c>
      <c r="V138" s="289">
        <v>6603040</v>
      </c>
      <c r="W138" s="289">
        <v>29267.040000000001</v>
      </c>
      <c r="X138" s="289">
        <v>0</v>
      </c>
      <c r="Y138" s="289">
        <v>0</v>
      </c>
      <c r="Z138" s="289">
        <v>0</v>
      </c>
      <c r="AA138" s="289">
        <v>592115</v>
      </c>
      <c r="AB138" s="289">
        <v>0</v>
      </c>
      <c r="AC138" s="289">
        <v>0</v>
      </c>
      <c r="AD138" s="289">
        <v>56110.14</v>
      </c>
      <c r="AE138" s="289">
        <v>101730.5</v>
      </c>
      <c r="AF138" s="289">
        <v>0</v>
      </c>
      <c r="AG138" s="289">
        <v>0</v>
      </c>
      <c r="AH138" s="289">
        <v>43267.12</v>
      </c>
      <c r="AI138" s="289">
        <v>0</v>
      </c>
      <c r="AJ138" s="289">
        <v>0</v>
      </c>
      <c r="AK138" s="289">
        <v>3500</v>
      </c>
      <c r="AL138" s="289">
        <v>0</v>
      </c>
      <c r="AM138" s="289">
        <v>33174.699999999997</v>
      </c>
      <c r="AN138" s="289">
        <v>24585.51</v>
      </c>
      <c r="AO138" s="289">
        <v>0</v>
      </c>
      <c r="AP138" s="289">
        <v>3788.05</v>
      </c>
      <c r="AQ138" s="289">
        <v>3808778.13</v>
      </c>
      <c r="AR138" s="289">
        <v>5652047.21</v>
      </c>
      <c r="AS138" s="289">
        <v>772838.06</v>
      </c>
      <c r="AT138" s="289">
        <v>585585.62</v>
      </c>
      <c r="AU138" s="289">
        <v>466569.03</v>
      </c>
      <c r="AV138" s="289">
        <v>50063.02</v>
      </c>
      <c r="AW138" s="289">
        <v>528576.48</v>
      </c>
      <c r="AX138" s="289">
        <v>1124050.32</v>
      </c>
      <c r="AY138" s="289">
        <v>609871.75</v>
      </c>
      <c r="AZ138" s="289">
        <v>1361265.26</v>
      </c>
      <c r="BA138" s="289">
        <v>3099135.21</v>
      </c>
      <c r="BB138" s="289">
        <v>170749.03</v>
      </c>
      <c r="BC138" s="289">
        <v>226364.96</v>
      </c>
      <c r="BD138" s="289">
        <v>5319.93</v>
      </c>
      <c r="BE138" s="289">
        <v>567086.9</v>
      </c>
      <c r="BF138" s="289">
        <v>3234561.23</v>
      </c>
      <c r="BG138" s="289">
        <v>1080755.9099999999</v>
      </c>
      <c r="BH138" s="289">
        <v>23286.71</v>
      </c>
      <c r="BI138" s="289">
        <v>0</v>
      </c>
      <c r="BJ138" s="289">
        <v>3000</v>
      </c>
      <c r="BK138" s="289">
        <v>0</v>
      </c>
      <c r="BL138" s="289">
        <v>0</v>
      </c>
      <c r="BM138" s="289">
        <v>0</v>
      </c>
      <c r="BN138" s="289">
        <v>0</v>
      </c>
      <c r="BO138" s="289">
        <v>0</v>
      </c>
      <c r="BP138" s="289">
        <v>0</v>
      </c>
      <c r="BQ138" s="289">
        <v>4700006.42</v>
      </c>
      <c r="BR138" s="289">
        <v>5022727.17</v>
      </c>
      <c r="BS138" s="289">
        <v>4700006.42</v>
      </c>
      <c r="BT138" s="289">
        <v>5025727.17</v>
      </c>
      <c r="BU138" s="289">
        <v>0</v>
      </c>
      <c r="BV138" s="289">
        <v>0</v>
      </c>
      <c r="BW138" s="289">
        <v>3084561.23</v>
      </c>
      <c r="BX138" s="289">
        <v>0</v>
      </c>
      <c r="BY138" s="289">
        <v>0</v>
      </c>
      <c r="BZ138" s="289">
        <v>0</v>
      </c>
      <c r="CA138" s="289">
        <v>0</v>
      </c>
      <c r="CB138" s="289">
        <v>0</v>
      </c>
      <c r="CC138" s="289">
        <v>0</v>
      </c>
      <c r="CD138" s="289">
        <v>0</v>
      </c>
      <c r="CE138" s="289">
        <v>0</v>
      </c>
      <c r="CF138" s="289">
        <v>0</v>
      </c>
      <c r="CG138" s="289">
        <v>0</v>
      </c>
      <c r="CH138" s="289">
        <v>11379.39</v>
      </c>
      <c r="CI138" s="289">
        <v>0</v>
      </c>
      <c r="CJ138" s="289">
        <v>0</v>
      </c>
      <c r="CK138" s="289">
        <v>0</v>
      </c>
      <c r="CL138" s="289">
        <v>0</v>
      </c>
      <c r="CM138" s="289">
        <v>1051483</v>
      </c>
      <c r="CN138" s="289">
        <v>0</v>
      </c>
      <c r="CO138" s="289">
        <v>0</v>
      </c>
      <c r="CP138" s="289">
        <v>0</v>
      </c>
      <c r="CQ138" s="289">
        <v>0</v>
      </c>
      <c r="CR138" s="289">
        <v>460.56</v>
      </c>
      <c r="CS138" s="289">
        <v>0</v>
      </c>
      <c r="CT138" s="289">
        <v>428521.34</v>
      </c>
      <c r="CU138" s="289">
        <v>0</v>
      </c>
      <c r="CV138" s="289">
        <v>0</v>
      </c>
      <c r="CW138" s="289">
        <v>0</v>
      </c>
      <c r="CX138" s="289">
        <v>233498.15</v>
      </c>
      <c r="CY138" s="289">
        <v>0</v>
      </c>
      <c r="CZ138" s="289">
        <v>0</v>
      </c>
      <c r="DA138" s="289">
        <v>0</v>
      </c>
      <c r="DB138" s="289">
        <v>0</v>
      </c>
      <c r="DC138" s="289">
        <v>0</v>
      </c>
      <c r="DD138" s="289">
        <v>0</v>
      </c>
      <c r="DE138" s="289">
        <v>0</v>
      </c>
      <c r="DF138" s="289">
        <v>0</v>
      </c>
      <c r="DG138" s="289">
        <v>0</v>
      </c>
      <c r="DH138" s="289">
        <v>0</v>
      </c>
      <c r="DI138" s="289">
        <v>3381294.14</v>
      </c>
      <c r="DJ138" s="289">
        <v>0</v>
      </c>
      <c r="DK138" s="289">
        <v>0</v>
      </c>
      <c r="DL138" s="289">
        <v>677386.29</v>
      </c>
      <c r="DM138" s="289">
        <v>247444.4</v>
      </c>
      <c r="DN138" s="289">
        <v>0</v>
      </c>
      <c r="DO138" s="289">
        <v>0</v>
      </c>
      <c r="DP138" s="289">
        <v>226936.67</v>
      </c>
      <c r="DQ138" s="289">
        <v>3351.48</v>
      </c>
      <c r="DR138" s="289">
        <v>0</v>
      </c>
      <c r="DS138" s="289">
        <v>0</v>
      </c>
      <c r="DT138" s="289">
        <v>105492.77</v>
      </c>
      <c r="DU138" s="289">
        <v>0</v>
      </c>
      <c r="DV138" s="289">
        <v>159079.54999999999</v>
      </c>
      <c r="DW138" s="289">
        <v>8918.3700000000008</v>
      </c>
      <c r="DX138" s="289">
        <v>103533.63</v>
      </c>
      <c r="DY138" s="289">
        <v>131496.41</v>
      </c>
      <c r="DZ138" s="289">
        <v>308209.65999999997</v>
      </c>
      <c r="EA138" s="289">
        <v>261126.95</v>
      </c>
      <c r="EB138" s="289">
        <v>19119.93</v>
      </c>
      <c r="EC138" s="289">
        <v>0</v>
      </c>
      <c r="ED138" s="289">
        <v>290704.89</v>
      </c>
      <c r="EE138" s="289">
        <v>236983.8</v>
      </c>
      <c r="EF138" s="289">
        <v>5289669.9800000004</v>
      </c>
      <c r="EG138" s="289">
        <v>2399430.52</v>
      </c>
      <c r="EH138" s="289">
        <v>2663625.5499999998</v>
      </c>
      <c r="EI138" s="289">
        <v>0</v>
      </c>
      <c r="EJ138" s="289">
        <v>0</v>
      </c>
      <c r="EK138" s="289">
        <v>280335</v>
      </c>
      <c r="EL138" s="289">
        <v>0</v>
      </c>
      <c r="EM138" s="289">
        <v>8440000</v>
      </c>
      <c r="EN138" s="289">
        <v>515645.54</v>
      </c>
      <c r="EO138" s="289">
        <v>698128.57</v>
      </c>
      <c r="EP138" s="289">
        <v>182483.03</v>
      </c>
      <c r="EQ138" s="289">
        <v>0</v>
      </c>
      <c r="ER138" s="289">
        <v>0</v>
      </c>
      <c r="ES138" s="289">
        <v>0</v>
      </c>
      <c r="ET138" s="289">
        <v>0</v>
      </c>
      <c r="EU138" s="289">
        <v>51760.39</v>
      </c>
      <c r="EV138" s="289">
        <v>45959.99</v>
      </c>
      <c r="EW138" s="289">
        <v>652411.72</v>
      </c>
      <c r="EX138" s="289">
        <v>658212.12</v>
      </c>
      <c r="EY138" s="289">
        <v>0</v>
      </c>
      <c r="EZ138" s="289">
        <v>0</v>
      </c>
      <c r="FA138" s="289">
        <v>0</v>
      </c>
      <c r="FB138" s="289">
        <v>0</v>
      </c>
      <c r="FC138" s="289">
        <v>0</v>
      </c>
      <c r="FD138" s="289">
        <v>0</v>
      </c>
      <c r="FE138" s="289">
        <v>0</v>
      </c>
      <c r="FF138" s="289">
        <v>0</v>
      </c>
      <c r="FG138" s="289">
        <v>0</v>
      </c>
      <c r="FH138" s="289">
        <v>0</v>
      </c>
      <c r="FI138" s="289">
        <v>0</v>
      </c>
      <c r="FJ138" s="289">
        <v>0</v>
      </c>
      <c r="FK138" s="289">
        <v>0</v>
      </c>
    </row>
    <row r="139" spans="1:167" x14ac:dyDescent="0.15">
      <c r="A139" s="287">
        <v>2226</v>
      </c>
      <c r="B139" s="287" t="s">
        <v>588</v>
      </c>
      <c r="C139" s="289">
        <v>151.44999999999999</v>
      </c>
      <c r="D139" s="289">
        <v>1119097.8899999999</v>
      </c>
      <c r="E139" s="289">
        <v>0</v>
      </c>
      <c r="F139" s="289">
        <v>1598.66</v>
      </c>
      <c r="G139" s="289">
        <v>10009.34</v>
      </c>
      <c r="H139" s="289">
        <v>7286.08</v>
      </c>
      <c r="I139" s="289">
        <v>11432.03</v>
      </c>
      <c r="J139" s="289">
        <v>0</v>
      </c>
      <c r="K139" s="289">
        <v>318381.21000000002</v>
      </c>
      <c r="L139" s="289">
        <v>0</v>
      </c>
      <c r="M139" s="289">
        <v>0</v>
      </c>
      <c r="N139" s="289">
        <v>0</v>
      </c>
      <c r="O139" s="289">
        <v>0</v>
      </c>
      <c r="P139" s="289">
        <v>37516.519999999997</v>
      </c>
      <c r="Q139" s="289">
        <v>0</v>
      </c>
      <c r="R139" s="289">
        <v>12747.08</v>
      </c>
      <c r="S139" s="289">
        <v>3440.71</v>
      </c>
      <c r="T139" s="289">
        <v>0</v>
      </c>
      <c r="U139" s="289">
        <v>22380.93</v>
      </c>
      <c r="V139" s="289">
        <v>1743422</v>
      </c>
      <c r="W139" s="289">
        <v>3601.5</v>
      </c>
      <c r="X139" s="289">
        <v>0</v>
      </c>
      <c r="Y139" s="289">
        <v>102947.55</v>
      </c>
      <c r="Z139" s="289">
        <v>0</v>
      </c>
      <c r="AA139" s="289">
        <v>159672</v>
      </c>
      <c r="AB139" s="289">
        <v>0</v>
      </c>
      <c r="AC139" s="289">
        <v>0</v>
      </c>
      <c r="AD139" s="289">
        <v>99212.47</v>
      </c>
      <c r="AE139" s="289">
        <v>267094.81</v>
      </c>
      <c r="AF139" s="289">
        <v>0</v>
      </c>
      <c r="AG139" s="289">
        <v>0</v>
      </c>
      <c r="AH139" s="289">
        <v>0</v>
      </c>
      <c r="AI139" s="289">
        <v>0</v>
      </c>
      <c r="AJ139" s="289">
        <v>0</v>
      </c>
      <c r="AK139" s="289">
        <v>0</v>
      </c>
      <c r="AL139" s="289">
        <v>0</v>
      </c>
      <c r="AM139" s="289">
        <v>0</v>
      </c>
      <c r="AN139" s="289">
        <v>28178.17</v>
      </c>
      <c r="AO139" s="289">
        <v>0</v>
      </c>
      <c r="AP139" s="289">
        <v>1259.25</v>
      </c>
      <c r="AQ139" s="289">
        <v>595828.44999999995</v>
      </c>
      <c r="AR139" s="289">
        <v>697451.06</v>
      </c>
      <c r="AS139" s="289">
        <v>251455.16</v>
      </c>
      <c r="AT139" s="289">
        <v>60182.38</v>
      </c>
      <c r="AU139" s="289">
        <v>47564.23</v>
      </c>
      <c r="AV139" s="289">
        <v>74981.66</v>
      </c>
      <c r="AW139" s="289">
        <v>79133.649999999994</v>
      </c>
      <c r="AX139" s="289">
        <v>171575.85</v>
      </c>
      <c r="AY139" s="289">
        <v>234274.02</v>
      </c>
      <c r="AZ139" s="289">
        <v>177796.49</v>
      </c>
      <c r="BA139" s="289">
        <v>1096747.04</v>
      </c>
      <c r="BB139" s="289">
        <v>74042.59</v>
      </c>
      <c r="BC139" s="289">
        <v>47219.08</v>
      </c>
      <c r="BD139" s="289">
        <v>0</v>
      </c>
      <c r="BE139" s="289">
        <v>1294</v>
      </c>
      <c r="BF139" s="289">
        <v>135784.66</v>
      </c>
      <c r="BG139" s="289">
        <v>457978.89</v>
      </c>
      <c r="BH139" s="289">
        <v>494.2</v>
      </c>
      <c r="BI139" s="289">
        <v>0</v>
      </c>
      <c r="BJ139" s="289">
        <v>0</v>
      </c>
      <c r="BK139" s="289">
        <v>0</v>
      </c>
      <c r="BL139" s="289">
        <v>0</v>
      </c>
      <c r="BM139" s="289">
        <v>0</v>
      </c>
      <c r="BN139" s="289">
        <v>0</v>
      </c>
      <c r="BO139" s="289">
        <v>1806965.84</v>
      </c>
      <c r="BP139" s="289">
        <v>1552592.08</v>
      </c>
      <c r="BQ139" s="289">
        <v>0</v>
      </c>
      <c r="BR139" s="289">
        <v>0</v>
      </c>
      <c r="BS139" s="289">
        <v>1806965.84</v>
      </c>
      <c r="BT139" s="289">
        <v>1552592.08</v>
      </c>
      <c r="BU139" s="289">
        <v>0</v>
      </c>
      <c r="BV139" s="289">
        <v>0</v>
      </c>
      <c r="BW139" s="289">
        <v>135784.66</v>
      </c>
      <c r="BX139" s="289">
        <v>0</v>
      </c>
      <c r="BY139" s="289">
        <v>0</v>
      </c>
      <c r="BZ139" s="289">
        <v>0</v>
      </c>
      <c r="CA139" s="289">
        <v>0</v>
      </c>
      <c r="CB139" s="289">
        <v>0</v>
      </c>
      <c r="CC139" s="289">
        <v>0</v>
      </c>
      <c r="CD139" s="289">
        <v>0</v>
      </c>
      <c r="CE139" s="289">
        <v>0</v>
      </c>
      <c r="CF139" s="289">
        <v>0</v>
      </c>
      <c r="CG139" s="289">
        <v>0</v>
      </c>
      <c r="CH139" s="289">
        <v>55677</v>
      </c>
      <c r="CI139" s="289">
        <v>0</v>
      </c>
      <c r="CJ139" s="289">
        <v>165647.82999999999</v>
      </c>
      <c r="CK139" s="289">
        <v>10897.53</v>
      </c>
      <c r="CL139" s="289">
        <v>0</v>
      </c>
      <c r="CM139" s="289">
        <v>700</v>
      </c>
      <c r="CN139" s="289">
        <v>0</v>
      </c>
      <c r="CO139" s="289">
        <v>0</v>
      </c>
      <c r="CP139" s="289">
        <v>0</v>
      </c>
      <c r="CQ139" s="289">
        <v>0</v>
      </c>
      <c r="CR139" s="289">
        <v>115.14</v>
      </c>
      <c r="CS139" s="289">
        <v>0</v>
      </c>
      <c r="CT139" s="289">
        <v>95341.32</v>
      </c>
      <c r="CU139" s="289">
        <v>0</v>
      </c>
      <c r="CV139" s="289">
        <v>0</v>
      </c>
      <c r="CW139" s="289">
        <v>0</v>
      </c>
      <c r="CX139" s="289">
        <v>0</v>
      </c>
      <c r="CY139" s="289">
        <v>0</v>
      </c>
      <c r="CZ139" s="289">
        <v>0</v>
      </c>
      <c r="DA139" s="289">
        <v>0</v>
      </c>
      <c r="DB139" s="289">
        <v>0</v>
      </c>
      <c r="DC139" s="289">
        <v>0</v>
      </c>
      <c r="DD139" s="289">
        <v>0</v>
      </c>
      <c r="DE139" s="289">
        <v>0</v>
      </c>
      <c r="DF139" s="289">
        <v>0</v>
      </c>
      <c r="DG139" s="289">
        <v>0</v>
      </c>
      <c r="DH139" s="289">
        <v>0</v>
      </c>
      <c r="DI139" s="289">
        <v>164965.47</v>
      </c>
      <c r="DJ139" s="289">
        <v>0</v>
      </c>
      <c r="DK139" s="289">
        <v>0</v>
      </c>
      <c r="DL139" s="289">
        <v>39314.11</v>
      </c>
      <c r="DM139" s="289">
        <v>12776</v>
      </c>
      <c r="DN139" s="289">
        <v>0</v>
      </c>
      <c r="DO139" s="289">
        <v>0</v>
      </c>
      <c r="DP139" s="289">
        <v>0</v>
      </c>
      <c r="DQ139" s="289">
        <v>0</v>
      </c>
      <c r="DR139" s="289">
        <v>0</v>
      </c>
      <c r="DS139" s="289">
        <v>0</v>
      </c>
      <c r="DT139" s="289">
        <v>0</v>
      </c>
      <c r="DU139" s="289">
        <v>0</v>
      </c>
      <c r="DV139" s="289">
        <v>245943.08</v>
      </c>
      <c r="DW139" s="289">
        <v>1164.82</v>
      </c>
      <c r="DX139" s="289">
        <v>1175.08</v>
      </c>
      <c r="DY139" s="289">
        <v>1175.08</v>
      </c>
      <c r="DZ139" s="289">
        <v>0</v>
      </c>
      <c r="EA139" s="289">
        <v>0</v>
      </c>
      <c r="EB139" s="289">
        <v>0</v>
      </c>
      <c r="EC139" s="289">
        <v>0</v>
      </c>
      <c r="ED139" s="289">
        <v>71854.899999999994</v>
      </c>
      <c r="EE139" s="289">
        <v>0</v>
      </c>
      <c r="EF139" s="289">
        <v>6404.31</v>
      </c>
      <c r="EG139" s="289">
        <v>78107.759999999995</v>
      </c>
      <c r="EH139" s="289">
        <v>0</v>
      </c>
      <c r="EI139" s="289">
        <v>0</v>
      </c>
      <c r="EJ139" s="289">
        <v>0</v>
      </c>
      <c r="EK139" s="289">
        <v>0</v>
      </c>
      <c r="EL139" s="289">
        <v>151.44999999999999</v>
      </c>
      <c r="EM139" s="289">
        <v>0</v>
      </c>
      <c r="EN139" s="289">
        <v>0</v>
      </c>
      <c r="EO139" s="289">
        <v>0</v>
      </c>
      <c r="EP139" s="289">
        <v>0</v>
      </c>
      <c r="EQ139" s="289">
        <v>0</v>
      </c>
      <c r="ER139" s="289">
        <v>0</v>
      </c>
      <c r="ES139" s="289">
        <v>0</v>
      </c>
      <c r="ET139" s="289">
        <v>0</v>
      </c>
      <c r="EU139" s="289">
        <v>43757.58</v>
      </c>
      <c r="EV139" s="289">
        <v>40727.620000000003</v>
      </c>
      <c r="EW139" s="289">
        <v>154741.20000000001</v>
      </c>
      <c r="EX139" s="289">
        <v>157771.16</v>
      </c>
      <c r="EY139" s="289">
        <v>0</v>
      </c>
      <c r="EZ139" s="289">
        <v>12514.78</v>
      </c>
      <c r="FA139" s="289">
        <v>30960.45</v>
      </c>
      <c r="FB139" s="289">
        <v>150414.16</v>
      </c>
      <c r="FC139" s="289">
        <v>5755.16</v>
      </c>
      <c r="FD139" s="289">
        <v>126213.33</v>
      </c>
      <c r="FE139" s="289">
        <v>0</v>
      </c>
      <c r="FF139" s="289">
        <v>0</v>
      </c>
      <c r="FG139" s="289">
        <v>0</v>
      </c>
      <c r="FH139" s="289">
        <v>0</v>
      </c>
      <c r="FI139" s="289">
        <v>0</v>
      </c>
      <c r="FJ139" s="289">
        <v>0</v>
      </c>
      <c r="FK139" s="289">
        <v>0</v>
      </c>
    </row>
    <row r="140" spans="1:167" x14ac:dyDescent="0.15">
      <c r="A140" s="287">
        <v>2233</v>
      </c>
      <c r="B140" s="287" t="s">
        <v>589</v>
      </c>
      <c r="C140" s="289">
        <v>0</v>
      </c>
      <c r="D140" s="289">
        <v>2219378.29</v>
      </c>
      <c r="E140" s="289">
        <v>775</v>
      </c>
      <c r="F140" s="289">
        <v>902.4</v>
      </c>
      <c r="G140" s="289">
        <v>37487.980000000003</v>
      </c>
      <c r="H140" s="289">
        <v>12520.77</v>
      </c>
      <c r="I140" s="289">
        <v>21303.9</v>
      </c>
      <c r="J140" s="289">
        <v>0</v>
      </c>
      <c r="K140" s="289">
        <v>4684019.32</v>
      </c>
      <c r="L140" s="289">
        <v>0</v>
      </c>
      <c r="M140" s="289">
        <v>0</v>
      </c>
      <c r="N140" s="289">
        <v>0</v>
      </c>
      <c r="O140" s="289">
        <v>0</v>
      </c>
      <c r="P140" s="289">
        <v>6463</v>
      </c>
      <c r="Q140" s="289">
        <v>0</v>
      </c>
      <c r="R140" s="289">
        <v>0</v>
      </c>
      <c r="S140" s="289">
        <v>0</v>
      </c>
      <c r="T140" s="289">
        <v>7254</v>
      </c>
      <c r="U140" s="289">
        <v>76607</v>
      </c>
      <c r="V140" s="289">
        <v>5540761</v>
      </c>
      <c r="W140" s="289">
        <v>10188.25</v>
      </c>
      <c r="X140" s="289">
        <v>0</v>
      </c>
      <c r="Y140" s="289">
        <v>297652.7</v>
      </c>
      <c r="Z140" s="289">
        <v>39591.53</v>
      </c>
      <c r="AA140" s="289">
        <v>275668.58</v>
      </c>
      <c r="AB140" s="289">
        <v>0</v>
      </c>
      <c r="AC140" s="289">
        <v>0</v>
      </c>
      <c r="AD140" s="289">
        <v>182867.33</v>
      </c>
      <c r="AE140" s="289">
        <v>197108.2</v>
      </c>
      <c r="AF140" s="289">
        <v>0</v>
      </c>
      <c r="AG140" s="289">
        <v>0</v>
      </c>
      <c r="AH140" s="289">
        <v>12394.28</v>
      </c>
      <c r="AI140" s="289">
        <v>0</v>
      </c>
      <c r="AJ140" s="289">
        <v>0</v>
      </c>
      <c r="AK140" s="289">
        <v>218.45</v>
      </c>
      <c r="AL140" s="289">
        <v>0</v>
      </c>
      <c r="AM140" s="289">
        <v>3920</v>
      </c>
      <c r="AN140" s="289">
        <v>50766.75</v>
      </c>
      <c r="AO140" s="289">
        <v>0</v>
      </c>
      <c r="AP140" s="289">
        <v>7487.7</v>
      </c>
      <c r="AQ140" s="289">
        <v>2119792.85</v>
      </c>
      <c r="AR140" s="289">
        <v>3008791.4</v>
      </c>
      <c r="AS140" s="289">
        <v>214782.34</v>
      </c>
      <c r="AT140" s="289">
        <v>278974.34999999998</v>
      </c>
      <c r="AU140" s="289">
        <v>239848.05</v>
      </c>
      <c r="AV140" s="289">
        <v>0</v>
      </c>
      <c r="AW140" s="289">
        <v>309628.45</v>
      </c>
      <c r="AX140" s="289">
        <v>391040.47</v>
      </c>
      <c r="AY140" s="289">
        <v>412534.91</v>
      </c>
      <c r="AZ140" s="289">
        <v>1686304.39</v>
      </c>
      <c r="BA140" s="289">
        <v>2389674.4700000002</v>
      </c>
      <c r="BB140" s="289">
        <v>265644.96999999997</v>
      </c>
      <c r="BC140" s="289">
        <v>112402</v>
      </c>
      <c r="BD140" s="289">
        <v>23740.560000000001</v>
      </c>
      <c r="BE140" s="289">
        <v>0</v>
      </c>
      <c r="BF140" s="289">
        <v>1175728.26</v>
      </c>
      <c r="BG140" s="289">
        <v>432526.62</v>
      </c>
      <c r="BH140" s="289">
        <v>2080.4699999999998</v>
      </c>
      <c r="BI140" s="289">
        <v>59839.98</v>
      </c>
      <c r="BJ140" s="289">
        <v>50904.73</v>
      </c>
      <c r="BK140" s="289">
        <v>0</v>
      </c>
      <c r="BL140" s="289">
        <v>0</v>
      </c>
      <c r="BM140" s="289">
        <v>49467.4</v>
      </c>
      <c r="BN140" s="289">
        <v>42244</v>
      </c>
      <c r="BO140" s="289">
        <v>0</v>
      </c>
      <c r="BP140" s="289">
        <v>0</v>
      </c>
      <c r="BQ140" s="289">
        <v>4180024.61</v>
      </c>
      <c r="BR140" s="289">
        <v>4818025.13</v>
      </c>
      <c r="BS140" s="289">
        <v>4289331.99</v>
      </c>
      <c r="BT140" s="289">
        <v>4911173.8600000003</v>
      </c>
      <c r="BU140" s="289">
        <v>0</v>
      </c>
      <c r="BV140" s="289">
        <v>0</v>
      </c>
      <c r="BW140" s="289">
        <v>980801.23</v>
      </c>
      <c r="BX140" s="289">
        <v>0</v>
      </c>
      <c r="BY140" s="289">
        <v>0</v>
      </c>
      <c r="BZ140" s="289">
        <v>0</v>
      </c>
      <c r="CA140" s="289">
        <v>0</v>
      </c>
      <c r="CB140" s="289">
        <v>0</v>
      </c>
      <c r="CC140" s="289">
        <v>0</v>
      </c>
      <c r="CD140" s="289">
        <v>0</v>
      </c>
      <c r="CE140" s="289">
        <v>0</v>
      </c>
      <c r="CF140" s="289">
        <v>0</v>
      </c>
      <c r="CG140" s="289">
        <v>0</v>
      </c>
      <c r="CH140" s="289">
        <v>15327</v>
      </c>
      <c r="CI140" s="289">
        <v>0</v>
      </c>
      <c r="CJ140" s="289">
        <v>0</v>
      </c>
      <c r="CK140" s="289">
        <v>0</v>
      </c>
      <c r="CL140" s="289">
        <v>0</v>
      </c>
      <c r="CM140" s="289">
        <v>312670</v>
      </c>
      <c r="CN140" s="289">
        <v>0</v>
      </c>
      <c r="CO140" s="289">
        <v>0</v>
      </c>
      <c r="CP140" s="289">
        <v>0</v>
      </c>
      <c r="CQ140" s="289">
        <v>0</v>
      </c>
      <c r="CR140" s="289">
        <v>0</v>
      </c>
      <c r="CS140" s="289">
        <v>0</v>
      </c>
      <c r="CT140" s="289">
        <v>130646.03</v>
      </c>
      <c r="CU140" s="289">
        <v>0</v>
      </c>
      <c r="CV140" s="289">
        <v>0</v>
      </c>
      <c r="CW140" s="289">
        <v>0</v>
      </c>
      <c r="CX140" s="289">
        <v>41102.769999999997</v>
      </c>
      <c r="CY140" s="289">
        <v>0</v>
      </c>
      <c r="CZ140" s="289">
        <v>0</v>
      </c>
      <c r="DA140" s="289">
        <v>0</v>
      </c>
      <c r="DB140" s="289">
        <v>0</v>
      </c>
      <c r="DC140" s="289">
        <v>0</v>
      </c>
      <c r="DD140" s="289">
        <v>0</v>
      </c>
      <c r="DE140" s="289">
        <v>0</v>
      </c>
      <c r="DF140" s="289">
        <v>0</v>
      </c>
      <c r="DG140" s="289">
        <v>0</v>
      </c>
      <c r="DH140" s="289">
        <v>0</v>
      </c>
      <c r="DI140" s="289">
        <v>1164393.8</v>
      </c>
      <c r="DJ140" s="289">
        <v>0</v>
      </c>
      <c r="DK140" s="289">
        <v>6396.19</v>
      </c>
      <c r="DL140" s="289">
        <v>214538.12</v>
      </c>
      <c r="DM140" s="289">
        <v>64005.22</v>
      </c>
      <c r="DN140" s="289">
        <v>0</v>
      </c>
      <c r="DO140" s="289">
        <v>0</v>
      </c>
      <c r="DP140" s="289">
        <v>18805.650000000001</v>
      </c>
      <c r="DQ140" s="289">
        <v>0</v>
      </c>
      <c r="DR140" s="289">
        <v>0</v>
      </c>
      <c r="DS140" s="289">
        <v>0</v>
      </c>
      <c r="DT140" s="289">
        <v>0</v>
      </c>
      <c r="DU140" s="289">
        <v>0</v>
      </c>
      <c r="DV140" s="289">
        <v>11887</v>
      </c>
      <c r="DW140" s="289">
        <v>521.04999999999995</v>
      </c>
      <c r="DX140" s="289">
        <v>18089.27</v>
      </c>
      <c r="DY140" s="289">
        <v>25450.66</v>
      </c>
      <c r="DZ140" s="289">
        <v>32873</v>
      </c>
      <c r="EA140" s="289">
        <v>17148.57</v>
      </c>
      <c r="EB140" s="289">
        <v>8363.0400000000009</v>
      </c>
      <c r="EC140" s="289">
        <v>0</v>
      </c>
      <c r="ED140" s="289">
        <v>433098.45</v>
      </c>
      <c r="EE140" s="289">
        <v>435849.13</v>
      </c>
      <c r="EF140" s="289">
        <v>437929.34</v>
      </c>
      <c r="EG140" s="289">
        <v>435178.66</v>
      </c>
      <c r="EH140" s="289">
        <v>0</v>
      </c>
      <c r="EI140" s="289">
        <v>0</v>
      </c>
      <c r="EJ140" s="289">
        <v>0</v>
      </c>
      <c r="EK140" s="289">
        <v>0</v>
      </c>
      <c r="EL140" s="289">
        <v>0</v>
      </c>
      <c r="EM140" s="289">
        <v>793432.44</v>
      </c>
      <c r="EN140" s="289">
        <v>0</v>
      </c>
      <c r="EO140" s="289">
        <v>150000</v>
      </c>
      <c r="EP140" s="289">
        <v>150000</v>
      </c>
      <c r="EQ140" s="289">
        <v>0</v>
      </c>
      <c r="ER140" s="289">
        <v>0</v>
      </c>
      <c r="ES140" s="289">
        <v>0</v>
      </c>
      <c r="ET140" s="289">
        <v>0</v>
      </c>
      <c r="EU140" s="289">
        <v>11275.38</v>
      </c>
      <c r="EV140" s="289">
        <v>11275.38</v>
      </c>
      <c r="EW140" s="289">
        <v>539478.4</v>
      </c>
      <c r="EX140" s="289">
        <v>539478.4</v>
      </c>
      <c r="EY140" s="289">
        <v>0</v>
      </c>
      <c r="EZ140" s="289">
        <v>3990.49</v>
      </c>
      <c r="FA140" s="289">
        <v>732.91</v>
      </c>
      <c r="FB140" s="289">
        <v>64374.25</v>
      </c>
      <c r="FC140" s="289">
        <v>31162.25</v>
      </c>
      <c r="FD140" s="289">
        <v>36469.58</v>
      </c>
      <c r="FE140" s="289">
        <v>0</v>
      </c>
      <c r="FF140" s="289">
        <v>0</v>
      </c>
      <c r="FG140" s="289">
        <v>0</v>
      </c>
      <c r="FH140" s="289">
        <v>0</v>
      </c>
      <c r="FI140" s="289">
        <v>0</v>
      </c>
      <c r="FJ140" s="289">
        <v>0</v>
      </c>
      <c r="FK140" s="289">
        <v>0</v>
      </c>
    </row>
    <row r="141" spans="1:167" x14ac:dyDescent="0.15">
      <c r="A141" s="287">
        <v>2240</v>
      </c>
      <c r="B141" s="287" t="s">
        <v>590</v>
      </c>
      <c r="C141" s="289">
        <v>0</v>
      </c>
      <c r="D141" s="289">
        <v>1316910</v>
      </c>
      <c r="E141" s="289">
        <v>13200</v>
      </c>
      <c r="F141" s="289">
        <v>610.20000000000005</v>
      </c>
      <c r="G141" s="289">
        <v>23548.240000000002</v>
      </c>
      <c r="H141" s="289">
        <v>942.01</v>
      </c>
      <c r="I141" s="289">
        <v>55862.09</v>
      </c>
      <c r="J141" s="289">
        <v>0</v>
      </c>
      <c r="K141" s="289">
        <v>245810.71</v>
      </c>
      <c r="L141" s="289">
        <v>0</v>
      </c>
      <c r="M141" s="289">
        <v>0</v>
      </c>
      <c r="N141" s="289">
        <v>0</v>
      </c>
      <c r="O141" s="289">
        <v>0</v>
      </c>
      <c r="P141" s="289">
        <v>7817.2</v>
      </c>
      <c r="Q141" s="289">
        <v>0</v>
      </c>
      <c r="R141" s="289">
        <v>0</v>
      </c>
      <c r="S141" s="289">
        <v>0</v>
      </c>
      <c r="T141" s="289">
        <v>0</v>
      </c>
      <c r="U141" s="289">
        <v>46321.36</v>
      </c>
      <c r="V141" s="289">
        <v>2523728</v>
      </c>
      <c r="W141" s="289">
        <v>31060.66</v>
      </c>
      <c r="X141" s="289">
        <v>0</v>
      </c>
      <c r="Y141" s="289">
        <v>127565.44</v>
      </c>
      <c r="Z141" s="289">
        <v>0</v>
      </c>
      <c r="AA141" s="289">
        <v>231690</v>
      </c>
      <c r="AB141" s="289">
        <v>0</v>
      </c>
      <c r="AC141" s="289">
        <v>0</v>
      </c>
      <c r="AD141" s="289">
        <v>35306</v>
      </c>
      <c r="AE141" s="289">
        <v>73451</v>
      </c>
      <c r="AF141" s="289">
        <v>0</v>
      </c>
      <c r="AG141" s="289">
        <v>0</v>
      </c>
      <c r="AH141" s="289">
        <v>20238.7</v>
      </c>
      <c r="AI141" s="289">
        <v>14233</v>
      </c>
      <c r="AJ141" s="289">
        <v>0</v>
      </c>
      <c r="AK141" s="289">
        <v>2994.37</v>
      </c>
      <c r="AL141" s="289">
        <v>0</v>
      </c>
      <c r="AM141" s="289">
        <v>0</v>
      </c>
      <c r="AN141" s="289">
        <v>36484.480000000003</v>
      </c>
      <c r="AO141" s="289">
        <v>0</v>
      </c>
      <c r="AP141" s="289">
        <v>2085.04</v>
      </c>
      <c r="AQ141" s="289">
        <v>883766</v>
      </c>
      <c r="AR141" s="289">
        <v>979162.31</v>
      </c>
      <c r="AS141" s="289">
        <v>189532.08</v>
      </c>
      <c r="AT141" s="289">
        <v>80879.67</v>
      </c>
      <c r="AU141" s="289">
        <v>113370.32</v>
      </c>
      <c r="AV141" s="289">
        <v>10119.74</v>
      </c>
      <c r="AW141" s="289">
        <v>94658.33</v>
      </c>
      <c r="AX141" s="289">
        <v>202769.42</v>
      </c>
      <c r="AY141" s="289">
        <v>162288.43</v>
      </c>
      <c r="AZ141" s="289">
        <v>258372.37</v>
      </c>
      <c r="BA141" s="289">
        <v>708562.2</v>
      </c>
      <c r="BB141" s="289">
        <v>10893.73</v>
      </c>
      <c r="BC141" s="289">
        <v>51235.75</v>
      </c>
      <c r="BD141" s="289">
        <v>54727.34</v>
      </c>
      <c r="BE141" s="289">
        <v>8730.11</v>
      </c>
      <c r="BF141" s="289">
        <v>498706.55</v>
      </c>
      <c r="BG141" s="289">
        <v>351139</v>
      </c>
      <c r="BH141" s="289">
        <v>43895.38</v>
      </c>
      <c r="BI141" s="289">
        <v>800</v>
      </c>
      <c r="BJ141" s="289">
        <v>9413</v>
      </c>
      <c r="BK141" s="289">
        <v>0</v>
      </c>
      <c r="BL141" s="289">
        <v>0</v>
      </c>
      <c r="BM141" s="289">
        <v>0</v>
      </c>
      <c r="BN141" s="289">
        <v>0</v>
      </c>
      <c r="BO141" s="289">
        <v>0</v>
      </c>
      <c r="BP141" s="289">
        <v>0</v>
      </c>
      <c r="BQ141" s="289">
        <v>1053932.67</v>
      </c>
      <c r="BR141" s="289">
        <v>1152369.44</v>
      </c>
      <c r="BS141" s="289">
        <v>1054732.67</v>
      </c>
      <c r="BT141" s="289">
        <v>1161782.44</v>
      </c>
      <c r="BU141" s="289">
        <v>0</v>
      </c>
      <c r="BV141" s="289">
        <v>0</v>
      </c>
      <c r="BW141" s="289">
        <v>455221.89</v>
      </c>
      <c r="BX141" s="289">
        <v>0</v>
      </c>
      <c r="BY141" s="289">
        <v>0</v>
      </c>
      <c r="BZ141" s="289">
        <v>0</v>
      </c>
      <c r="CA141" s="289">
        <v>0</v>
      </c>
      <c r="CB141" s="289">
        <v>9497.01</v>
      </c>
      <c r="CC141" s="289">
        <v>38680.49</v>
      </c>
      <c r="CD141" s="289">
        <v>0</v>
      </c>
      <c r="CE141" s="289">
        <v>0</v>
      </c>
      <c r="CF141" s="289">
        <v>0</v>
      </c>
      <c r="CG141" s="289">
        <v>0</v>
      </c>
      <c r="CH141" s="289">
        <v>4217.3</v>
      </c>
      <c r="CI141" s="289">
        <v>0</v>
      </c>
      <c r="CJ141" s="289">
        <v>0</v>
      </c>
      <c r="CK141" s="289">
        <v>0</v>
      </c>
      <c r="CL141" s="289">
        <v>0</v>
      </c>
      <c r="CM141" s="289">
        <v>154960</v>
      </c>
      <c r="CN141" s="289">
        <v>0</v>
      </c>
      <c r="CO141" s="289">
        <v>0</v>
      </c>
      <c r="CP141" s="289">
        <v>0</v>
      </c>
      <c r="CQ141" s="289">
        <v>0</v>
      </c>
      <c r="CR141" s="289">
        <v>115.14</v>
      </c>
      <c r="CS141" s="289">
        <v>0</v>
      </c>
      <c r="CT141" s="289">
        <v>98943.84</v>
      </c>
      <c r="CU141" s="289">
        <v>0</v>
      </c>
      <c r="CV141" s="289">
        <v>0</v>
      </c>
      <c r="CW141" s="289">
        <v>0</v>
      </c>
      <c r="CX141" s="289">
        <v>18381.919999999998</v>
      </c>
      <c r="CY141" s="289">
        <v>0</v>
      </c>
      <c r="CZ141" s="289">
        <v>0</v>
      </c>
      <c r="DA141" s="289">
        <v>0</v>
      </c>
      <c r="DB141" s="289">
        <v>0</v>
      </c>
      <c r="DC141" s="289">
        <v>0</v>
      </c>
      <c r="DD141" s="289">
        <v>0</v>
      </c>
      <c r="DE141" s="289">
        <v>0</v>
      </c>
      <c r="DF141" s="289">
        <v>0</v>
      </c>
      <c r="DG141" s="289">
        <v>0</v>
      </c>
      <c r="DH141" s="289">
        <v>0</v>
      </c>
      <c r="DI141" s="289">
        <v>622408.73</v>
      </c>
      <c r="DJ141" s="289">
        <v>0</v>
      </c>
      <c r="DK141" s="289">
        <v>0</v>
      </c>
      <c r="DL141" s="289">
        <v>123386.45</v>
      </c>
      <c r="DM141" s="289">
        <v>2911.22</v>
      </c>
      <c r="DN141" s="289">
        <v>0</v>
      </c>
      <c r="DO141" s="289">
        <v>0</v>
      </c>
      <c r="DP141" s="289">
        <v>12113.19</v>
      </c>
      <c r="DQ141" s="289">
        <v>0</v>
      </c>
      <c r="DR141" s="289">
        <v>0</v>
      </c>
      <c r="DS141" s="289">
        <v>0</v>
      </c>
      <c r="DT141" s="289">
        <v>0</v>
      </c>
      <c r="DU141" s="289">
        <v>0</v>
      </c>
      <c r="DV141" s="289">
        <v>19198</v>
      </c>
      <c r="DW141" s="289">
        <v>0</v>
      </c>
      <c r="DX141" s="289">
        <v>0</v>
      </c>
      <c r="DY141" s="289">
        <v>0</v>
      </c>
      <c r="DZ141" s="289">
        <v>0</v>
      </c>
      <c r="EA141" s="289">
        <v>0</v>
      </c>
      <c r="EB141" s="289">
        <v>0</v>
      </c>
      <c r="EC141" s="289">
        <v>0</v>
      </c>
      <c r="ED141" s="289">
        <v>45802.62</v>
      </c>
      <c r="EE141" s="289">
        <v>44148.33</v>
      </c>
      <c r="EF141" s="289">
        <v>118980.14</v>
      </c>
      <c r="EG141" s="289">
        <v>37481.160000000003</v>
      </c>
      <c r="EH141" s="289">
        <v>0</v>
      </c>
      <c r="EI141" s="289">
        <v>0</v>
      </c>
      <c r="EJ141" s="289">
        <v>0</v>
      </c>
      <c r="EK141" s="289">
        <v>83153.27</v>
      </c>
      <c r="EL141" s="289">
        <v>0</v>
      </c>
      <c r="EM141" s="289">
        <v>545625.56999999995</v>
      </c>
      <c r="EN141" s="289">
        <v>0</v>
      </c>
      <c r="EO141" s="289">
        <v>0</v>
      </c>
      <c r="EP141" s="289">
        <v>0</v>
      </c>
      <c r="EQ141" s="289">
        <v>0</v>
      </c>
      <c r="ER141" s="289">
        <v>0</v>
      </c>
      <c r="ES141" s="289">
        <v>0</v>
      </c>
      <c r="ET141" s="289">
        <v>0</v>
      </c>
      <c r="EU141" s="289">
        <v>0</v>
      </c>
      <c r="EV141" s="289">
        <v>0</v>
      </c>
      <c r="EW141" s="289">
        <v>191254.21</v>
      </c>
      <c r="EX141" s="289">
        <v>191254.21</v>
      </c>
      <c r="EY141" s="289">
        <v>0</v>
      </c>
      <c r="EZ141" s="289">
        <v>0</v>
      </c>
      <c r="FA141" s="289">
        <v>0</v>
      </c>
      <c r="FB141" s="289">
        <v>0</v>
      </c>
      <c r="FC141" s="289">
        <v>0</v>
      </c>
      <c r="FD141" s="289">
        <v>0</v>
      </c>
      <c r="FE141" s="289">
        <v>0</v>
      </c>
      <c r="FF141" s="289">
        <v>0</v>
      </c>
      <c r="FG141" s="289">
        <v>0</v>
      </c>
      <c r="FH141" s="289">
        <v>0</v>
      </c>
      <c r="FI141" s="289">
        <v>0</v>
      </c>
      <c r="FJ141" s="289">
        <v>0</v>
      </c>
      <c r="FK141" s="289">
        <v>0</v>
      </c>
    </row>
    <row r="142" spans="1:167" x14ac:dyDescent="0.15">
      <c r="A142" s="287">
        <v>2289</v>
      </c>
      <c r="B142" s="287" t="s">
        <v>591</v>
      </c>
      <c r="C142" s="289">
        <v>78515.17</v>
      </c>
      <c r="D142" s="289">
        <v>74854841.890000001</v>
      </c>
      <c r="E142" s="289">
        <v>125922</v>
      </c>
      <c r="F142" s="289">
        <v>16702.189999999999</v>
      </c>
      <c r="G142" s="289">
        <v>174313.28</v>
      </c>
      <c r="H142" s="289">
        <v>196833.17</v>
      </c>
      <c r="I142" s="289">
        <v>835718.15</v>
      </c>
      <c r="J142" s="289">
        <v>0</v>
      </c>
      <c r="K142" s="289">
        <v>2650321</v>
      </c>
      <c r="L142" s="289">
        <v>0</v>
      </c>
      <c r="M142" s="289">
        <v>0</v>
      </c>
      <c r="N142" s="289">
        <v>0</v>
      </c>
      <c r="O142" s="289">
        <v>0</v>
      </c>
      <c r="P142" s="289">
        <v>9493.15</v>
      </c>
      <c r="Q142" s="289">
        <v>0</v>
      </c>
      <c r="R142" s="289">
        <v>0</v>
      </c>
      <c r="S142" s="289">
        <v>0</v>
      </c>
      <c r="T142" s="289">
        <v>0</v>
      </c>
      <c r="U142" s="289">
        <v>2356904.5</v>
      </c>
      <c r="V142" s="289">
        <v>153414866</v>
      </c>
      <c r="W142" s="289">
        <v>483040.23</v>
      </c>
      <c r="X142" s="289">
        <v>164294</v>
      </c>
      <c r="Y142" s="289">
        <v>4583403.91</v>
      </c>
      <c r="Z142" s="289">
        <v>6125.31</v>
      </c>
      <c r="AA142" s="289">
        <v>6191932</v>
      </c>
      <c r="AB142" s="289">
        <v>232543.93</v>
      </c>
      <c r="AC142" s="289">
        <v>0</v>
      </c>
      <c r="AD142" s="289">
        <v>3042654.32</v>
      </c>
      <c r="AE142" s="289">
        <v>7567808.96</v>
      </c>
      <c r="AF142" s="289">
        <v>0</v>
      </c>
      <c r="AG142" s="289">
        <v>0</v>
      </c>
      <c r="AH142" s="289">
        <v>1030605.66</v>
      </c>
      <c r="AI142" s="289">
        <v>307736.59999999998</v>
      </c>
      <c r="AJ142" s="289">
        <v>0</v>
      </c>
      <c r="AK142" s="289">
        <v>86613.84</v>
      </c>
      <c r="AL142" s="289">
        <v>0</v>
      </c>
      <c r="AM142" s="289">
        <v>1127464.0900000001</v>
      </c>
      <c r="AN142" s="289">
        <v>752213.72</v>
      </c>
      <c r="AO142" s="289">
        <v>0</v>
      </c>
      <c r="AP142" s="289">
        <v>180267.27</v>
      </c>
      <c r="AQ142" s="289">
        <v>39042467.5</v>
      </c>
      <c r="AR142" s="289">
        <v>41429960.359999999</v>
      </c>
      <c r="AS142" s="289">
        <v>6148821.7999999998</v>
      </c>
      <c r="AT142" s="289">
        <v>5572019.0599999996</v>
      </c>
      <c r="AU142" s="289">
        <v>2495845.58</v>
      </c>
      <c r="AV142" s="289">
        <v>18795987.440000001</v>
      </c>
      <c r="AW142" s="289">
        <v>11304379.51</v>
      </c>
      <c r="AX142" s="289">
        <v>12471484.5</v>
      </c>
      <c r="AY142" s="289">
        <v>3524324.31</v>
      </c>
      <c r="AZ142" s="289">
        <v>13544529.359999999</v>
      </c>
      <c r="BA142" s="289">
        <v>31061296.18</v>
      </c>
      <c r="BB142" s="289">
        <v>8323315.29</v>
      </c>
      <c r="BC142" s="289">
        <v>745621.64</v>
      </c>
      <c r="BD142" s="289">
        <v>2678</v>
      </c>
      <c r="BE142" s="289">
        <v>2344353.7200000002</v>
      </c>
      <c r="BF142" s="289">
        <v>42822446.439999998</v>
      </c>
      <c r="BG142" s="289">
        <v>15949236.279999999</v>
      </c>
      <c r="BH142" s="289">
        <v>1201208.18</v>
      </c>
      <c r="BI142" s="289">
        <v>427897.85</v>
      </c>
      <c r="BJ142" s="289">
        <v>411872.13</v>
      </c>
      <c r="BK142" s="289">
        <v>0</v>
      </c>
      <c r="BL142" s="289">
        <v>0</v>
      </c>
      <c r="BM142" s="289">
        <v>0</v>
      </c>
      <c r="BN142" s="289">
        <v>0</v>
      </c>
      <c r="BO142" s="289">
        <v>37415350.619999997</v>
      </c>
      <c r="BP142" s="289">
        <v>41122535.530000001</v>
      </c>
      <c r="BQ142" s="289">
        <v>0</v>
      </c>
      <c r="BR142" s="289">
        <v>0</v>
      </c>
      <c r="BS142" s="289">
        <v>37843248.469999999</v>
      </c>
      <c r="BT142" s="289">
        <v>41534407.659999996</v>
      </c>
      <c r="BU142" s="289">
        <v>0</v>
      </c>
      <c r="BV142" s="289">
        <v>0</v>
      </c>
      <c r="BW142" s="289">
        <v>27595166.440000001</v>
      </c>
      <c r="BX142" s="289">
        <v>0</v>
      </c>
      <c r="BY142" s="289">
        <v>0</v>
      </c>
      <c r="BZ142" s="289">
        <v>0</v>
      </c>
      <c r="CA142" s="289">
        <v>0</v>
      </c>
      <c r="CB142" s="289">
        <v>0</v>
      </c>
      <c r="CC142" s="289">
        <v>300517.93</v>
      </c>
      <c r="CD142" s="289">
        <v>0</v>
      </c>
      <c r="CE142" s="289">
        <v>0</v>
      </c>
      <c r="CF142" s="289">
        <v>0</v>
      </c>
      <c r="CG142" s="289">
        <v>0</v>
      </c>
      <c r="CH142" s="289">
        <v>2000</v>
      </c>
      <c r="CI142" s="289">
        <v>0</v>
      </c>
      <c r="CJ142" s="289">
        <v>0</v>
      </c>
      <c r="CK142" s="289">
        <v>0</v>
      </c>
      <c r="CL142" s="289">
        <v>0</v>
      </c>
      <c r="CM142" s="289">
        <v>9903256</v>
      </c>
      <c r="CN142" s="289">
        <v>36889</v>
      </c>
      <c r="CO142" s="289">
        <v>0</v>
      </c>
      <c r="CP142" s="289">
        <v>0</v>
      </c>
      <c r="CQ142" s="289">
        <v>0</v>
      </c>
      <c r="CR142" s="289">
        <v>4778.3100000000004</v>
      </c>
      <c r="CS142" s="289">
        <v>10601</v>
      </c>
      <c r="CT142" s="289">
        <v>3924963.15</v>
      </c>
      <c r="CU142" s="289">
        <v>0</v>
      </c>
      <c r="CV142" s="289">
        <v>0</v>
      </c>
      <c r="CW142" s="289">
        <v>0</v>
      </c>
      <c r="CX142" s="289">
        <v>1205271.58</v>
      </c>
      <c r="CY142" s="289">
        <v>0</v>
      </c>
      <c r="CZ142" s="289">
        <v>0</v>
      </c>
      <c r="DA142" s="289">
        <v>0</v>
      </c>
      <c r="DB142" s="289">
        <v>321144.65000000002</v>
      </c>
      <c r="DC142" s="289">
        <v>0</v>
      </c>
      <c r="DD142" s="289">
        <v>0</v>
      </c>
      <c r="DE142" s="289">
        <v>0</v>
      </c>
      <c r="DF142" s="289">
        <v>0</v>
      </c>
      <c r="DG142" s="289">
        <v>0</v>
      </c>
      <c r="DH142" s="289">
        <v>0</v>
      </c>
      <c r="DI142" s="289">
        <v>33386955.850000001</v>
      </c>
      <c r="DJ142" s="289">
        <v>0</v>
      </c>
      <c r="DK142" s="289">
        <v>2197.34</v>
      </c>
      <c r="DL142" s="289">
        <v>5737112.2300000004</v>
      </c>
      <c r="DM142" s="289">
        <v>1565346.12</v>
      </c>
      <c r="DN142" s="289">
        <v>0</v>
      </c>
      <c r="DO142" s="289">
        <v>0</v>
      </c>
      <c r="DP142" s="289">
        <v>1933429.62</v>
      </c>
      <c r="DQ142" s="289">
        <v>15545.89</v>
      </c>
      <c r="DR142" s="289">
        <v>0</v>
      </c>
      <c r="DS142" s="289">
        <v>0</v>
      </c>
      <c r="DT142" s="289">
        <v>517585.25</v>
      </c>
      <c r="DU142" s="289">
        <v>0</v>
      </c>
      <c r="DV142" s="289">
        <v>106793.22</v>
      </c>
      <c r="DW142" s="289">
        <v>0</v>
      </c>
      <c r="DX142" s="289">
        <v>6308.5</v>
      </c>
      <c r="DY142" s="289">
        <v>0</v>
      </c>
      <c r="DZ142" s="289">
        <v>4314867.59</v>
      </c>
      <c r="EA142" s="289">
        <v>1855727.62</v>
      </c>
      <c r="EB142" s="289">
        <v>2426555.84</v>
      </c>
      <c r="EC142" s="289">
        <v>38892.629999999997</v>
      </c>
      <c r="ED142" s="289">
        <v>8582239.6300000008</v>
      </c>
      <c r="EE142" s="289">
        <v>4865728.88</v>
      </c>
      <c r="EF142" s="289">
        <v>21827280</v>
      </c>
      <c r="EG142" s="289">
        <v>24224030.75</v>
      </c>
      <c r="EH142" s="289">
        <v>0</v>
      </c>
      <c r="EI142" s="289">
        <v>0</v>
      </c>
      <c r="EJ142" s="289">
        <v>0</v>
      </c>
      <c r="EK142" s="289">
        <v>1319760</v>
      </c>
      <c r="EL142" s="289">
        <v>0</v>
      </c>
      <c r="EM142" s="289">
        <v>18610000</v>
      </c>
      <c r="EN142" s="289">
        <v>2038433.96</v>
      </c>
      <c r="EO142" s="289">
        <v>7869684.4800000004</v>
      </c>
      <c r="EP142" s="289">
        <v>15006603.85</v>
      </c>
      <c r="EQ142" s="289">
        <v>0</v>
      </c>
      <c r="ER142" s="289">
        <v>9175353.3300000001</v>
      </c>
      <c r="ES142" s="289">
        <v>0</v>
      </c>
      <c r="ET142" s="289">
        <v>0</v>
      </c>
      <c r="EU142" s="289">
        <v>3399511.08</v>
      </c>
      <c r="EV142" s="289">
        <v>3997549.57</v>
      </c>
      <c r="EW142" s="289">
        <v>10574480.039999999</v>
      </c>
      <c r="EX142" s="289">
        <v>9976441.5500000007</v>
      </c>
      <c r="EY142" s="289">
        <v>0</v>
      </c>
      <c r="EZ142" s="289">
        <v>1037418.88</v>
      </c>
      <c r="FA142" s="289">
        <v>1563680.27</v>
      </c>
      <c r="FB142" s="289">
        <v>2773611</v>
      </c>
      <c r="FC142" s="289">
        <v>2247349.61</v>
      </c>
      <c r="FD142" s="289">
        <v>0</v>
      </c>
      <c r="FE142" s="289">
        <v>0</v>
      </c>
      <c r="FF142" s="289">
        <v>0</v>
      </c>
      <c r="FG142" s="289">
        <v>0</v>
      </c>
      <c r="FH142" s="289">
        <v>0</v>
      </c>
      <c r="FI142" s="289">
        <v>0</v>
      </c>
      <c r="FJ142" s="289">
        <v>0</v>
      </c>
      <c r="FK142" s="289">
        <v>0</v>
      </c>
    </row>
    <row r="143" spans="1:167" x14ac:dyDescent="0.15">
      <c r="A143" s="287">
        <v>2296</v>
      </c>
      <c r="B143" s="287" t="s">
        <v>592</v>
      </c>
      <c r="C143" s="289">
        <v>0</v>
      </c>
      <c r="D143" s="289">
        <v>11958601</v>
      </c>
      <c r="E143" s="289">
        <v>0</v>
      </c>
      <c r="F143" s="289">
        <v>56564.18</v>
      </c>
      <c r="G143" s="289">
        <v>33269.35</v>
      </c>
      <c r="H143" s="289">
        <v>22711.67</v>
      </c>
      <c r="I143" s="289">
        <v>398182.79</v>
      </c>
      <c r="J143" s="289">
        <v>21237.74</v>
      </c>
      <c r="K143" s="289">
        <v>2207372</v>
      </c>
      <c r="L143" s="289">
        <v>0</v>
      </c>
      <c r="M143" s="289">
        <v>0</v>
      </c>
      <c r="N143" s="289">
        <v>0</v>
      </c>
      <c r="O143" s="289">
        <v>0</v>
      </c>
      <c r="P143" s="289">
        <v>0</v>
      </c>
      <c r="Q143" s="289">
        <v>0</v>
      </c>
      <c r="R143" s="289">
        <v>0</v>
      </c>
      <c r="S143" s="289">
        <v>0</v>
      </c>
      <c r="T143" s="289">
        <v>0</v>
      </c>
      <c r="U143" s="289">
        <v>672150.26</v>
      </c>
      <c r="V143" s="289">
        <v>12207898</v>
      </c>
      <c r="W143" s="289">
        <v>27706.82</v>
      </c>
      <c r="X143" s="289">
        <v>0</v>
      </c>
      <c r="Y143" s="289">
        <v>0</v>
      </c>
      <c r="Z143" s="289">
        <v>500</v>
      </c>
      <c r="AA143" s="289">
        <v>589801</v>
      </c>
      <c r="AB143" s="289">
        <v>0</v>
      </c>
      <c r="AC143" s="289">
        <v>0</v>
      </c>
      <c r="AD143" s="289">
        <v>55233.09</v>
      </c>
      <c r="AE143" s="289">
        <v>352630.58</v>
      </c>
      <c r="AF143" s="289">
        <v>0</v>
      </c>
      <c r="AG143" s="289">
        <v>0</v>
      </c>
      <c r="AH143" s="289">
        <v>62697.279999999999</v>
      </c>
      <c r="AI143" s="289">
        <v>0</v>
      </c>
      <c r="AJ143" s="289">
        <v>0</v>
      </c>
      <c r="AK143" s="289">
        <v>14530</v>
      </c>
      <c r="AL143" s="289">
        <v>260041.27</v>
      </c>
      <c r="AM143" s="289">
        <v>0</v>
      </c>
      <c r="AN143" s="289">
        <v>24937.66</v>
      </c>
      <c r="AO143" s="289">
        <v>0</v>
      </c>
      <c r="AP143" s="289">
        <v>1645.03</v>
      </c>
      <c r="AQ143" s="289">
        <v>5224268.66</v>
      </c>
      <c r="AR143" s="289">
        <v>9231722.6899999995</v>
      </c>
      <c r="AS143" s="289">
        <v>192837.79</v>
      </c>
      <c r="AT143" s="289">
        <v>741298.45</v>
      </c>
      <c r="AU143" s="289">
        <v>451631</v>
      </c>
      <c r="AV143" s="289">
        <v>76383.009999999995</v>
      </c>
      <c r="AW143" s="289">
        <v>625982.37</v>
      </c>
      <c r="AX143" s="289">
        <v>1101714.67</v>
      </c>
      <c r="AY143" s="289">
        <v>578008.99</v>
      </c>
      <c r="AZ143" s="289">
        <v>2106243.6</v>
      </c>
      <c r="BA143" s="289">
        <v>3800816.62</v>
      </c>
      <c r="BB143" s="289">
        <v>912655.05</v>
      </c>
      <c r="BC143" s="289">
        <v>253554.87</v>
      </c>
      <c r="BD143" s="289">
        <v>213065.68</v>
      </c>
      <c r="BE143" s="289">
        <v>18905.63</v>
      </c>
      <c r="BF143" s="289">
        <v>2956749.17</v>
      </c>
      <c r="BG143" s="289">
        <v>507010.81</v>
      </c>
      <c r="BH143" s="289">
        <v>5856.22</v>
      </c>
      <c r="BI143" s="289">
        <v>245080.97</v>
      </c>
      <c r="BJ143" s="289">
        <v>622521.06000000006</v>
      </c>
      <c r="BK143" s="289">
        <v>0</v>
      </c>
      <c r="BL143" s="289">
        <v>0</v>
      </c>
      <c r="BM143" s="289">
        <v>0</v>
      </c>
      <c r="BN143" s="289">
        <v>0</v>
      </c>
      <c r="BO143" s="289">
        <v>7366669.4100000001</v>
      </c>
      <c r="BP143" s="289">
        <v>6958233.7599999998</v>
      </c>
      <c r="BQ143" s="289">
        <v>0</v>
      </c>
      <c r="BR143" s="289">
        <v>0</v>
      </c>
      <c r="BS143" s="289">
        <v>7611750.3799999999</v>
      </c>
      <c r="BT143" s="289">
        <v>7580754.8200000003</v>
      </c>
      <c r="BU143" s="289">
        <v>0</v>
      </c>
      <c r="BV143" s="289">
        <v>0</v>
      </c>
      <c r="BW143" s="289">
        <v>2956749.17</v>
      </c>
      <c r="BX143" s="289">
        <v>0</v>
      </c>
      <c r="BY143" s="289">
        <v>0</v>
      </c>
      <c r="BZ143" s="289">
        <v>0</v>
      </c>
      <c r="CA143" s="289">
        <v>2000</v>
      </c>
      <c r="CB143" s="289">
        <v>0</v>
      </c>
      <c r="CC143" s="289">
        <v>0</v>
      </c>
      <c r="CD143" s="289">
        <v>0</v>
      </c>
      <c r="CE143" s="289">
        <v>0</v>
      </c>
      <c r="CF143" s="289">
        <v>0</v>
      </c>
      <c r="CG143" s="289">
        <v>0</v>
      </c>
      <c r="CH143" s="289">
        <v>0</v>
      </c>
      <c r="CI143" s="289">
        <v>0</v>
      </c>
      <c r="CJ143" s="289">
        <v>0</v>
      </c>
      <c r="CK143" s="289">
        <v>0</v>
      </c>
      <c r="CL143" s="289">
        <v>0</v>
      </c>
      <c r="CM143" s="289">
        <v>919809</v>
      </c>
      <c r="CN143" s="289">
        <v>31180</v>
      </c>
      <c r="CO143" s="289">
        <v>0</v>
      </c>
      <c r="CP143" s="289">
        <v>0</v>
      </c>
      <c r="CQ143" s="289">
        <v>0</v>
      </c>
      <c r="CR143" s="289">
        <v>590.55999999999995</v>
      </c>
      <c r="CS143" s="289">
        <v>8960</v>
      </c>
      <c r="CT143" s="289">
        <v>588499.92000000004</v>
      </c>
      <c r="CU143" s="289">
        <v>0</v>
      </c>
      <c r="CV143" s="289">
        <v>0</v>
      </c>
      <c r="CW143" s="289">
        <v>0</v>
      </c>
      <c r="CX143" s="289">
        <v>88476.11</v>
      </c>
      <c r="CY143" s="289">
        <v>0</v>
      </c>
      <c r="CZ143" s="289">
        <v>0</v>
      </c>
      <c r="DA143" s="289">
        <v>0</v>
      </c>
      <c r="DB143" s="289">
        <v>0</v>
      </c>
      <c r="DC143" s="289">
        <v>1356.56</v>
      </c>
      <c r="DD143" s="289">
        <v>0</v>
      </c>
      <c r="DE143" s="289">
        <v>0</v>
      </c>
      <c r="DF143" s="289">
        <v>0</v>
      </c>
      <c r="DG143" s="289">
        <v>0</v>
      </c>
      <c r="DH143" s="289">
        <v>0</v>
      </c>
      <c r="DI143" s="289">
        <v>3194662.55</v>
      </c>
      <c r="DJ143" s="289">
        <v>0</v>
      </c>
      <c r="DK143" s="289">
        <v>0</v>
      </c>
      <c r="DL143" s="289">
        <v>687672.03</v>
      </c>
      <c r="DM143" s="289">
        <v>257392.96</v>
      </c>
      <c r="DN143" s="289">
        <v>0</v>
      </c>
      <c r="DO143" s="289">
        <v>0</v>
      </c>
      <c r="DP143" s="289">
        <v>95942.02</v>
      </c>
      <c r="DQ143" s="289">
        <v>0</v>
      </c>
      <c r="DR143" s="289">
        <v>0</v>
      </c>
      <c r="DS143" s="289">
        <v>0</v>
      </c>
      <c r="DT143" s="289">
        <v>0</v>
      </c>
      <c r="DU143" s="289">
        <v>0</v>
      </c>
      <c r="DV143" s="289">
        <v>361951.76</v>
      </c>
      <c r="DW143" s="289">
        <v>0</v>
      </c>
      <c r="DX143" s="289">
        <v>787150.65</v>
      </c>
      <c r="DY143" s="289">
        <v>137229.01999999999</v>
      </c>
      <c r="DZ143" s="289">
        <v>1137304.24</v>
      </c>
      <c r="EA143" s="289">
        <v>1195775.54</v>
      </c>
      <c r="EB143" s="289">
        <v>591450.32999999996</v>
      </c>
      <c r="EC143" s="289">
        <v>0</v>
      </c>
      <c r="ED143" s="289">
        <v>7324825.3099999996</v>
      </c>
      <c r="EE143" s="289">
        <v>498637.7</v>
      </c>
      <c r="EF143" s="289">
        <v>4160721.07</v>
      </c>
      <c r="EG143" s="289">
        <v>1670245.53</v>
      </c>
      <c r="EH143" s="289">
        <v>8861153.1500000004</v>
      </c>
      <c r="EI143" s="289">
        <v>0</v>
      </c>
      <c r="EJ143" s="289">
        <v>0</v>
      </c>
      <c r="EK143" s="289">
        <v>455510</v>
      </c>
      <c r="EL143" s="289">
        <v>0</v>
      </c>
      <c r="EM143" s="289">
        <v>17488871.32</v>
      </c>
      <c r="EN143" s="289">
        <v>5234.9399999999996</v>
      </c>
      <c r="EO143" s="289">
        <v>1364021.64</v>
      </c>
      <c r="EP143" s="289">
        <v>1430729.64</v>
      </c>
      <c r="EQ143" s="289">
        <v>0</v>
      </c>
      <c r="ER143" s="289">
        <v>71942.94</v>
      </c>
      <c r="ES143" s="289">
        <v>0</v>
      </c>
      <c r="ET143" s="289">
        <v>0</v>
      </c>
      <c r="EU143" s="289">
        <v>267492.37</v>
      </c>
      <c r="EV143" s="289">
        <v>309625.38</v>
      </c>
      <c r="EW143" s="289">
        <v>886958.46</v>
      </c>
      <c r="EX143" s="289">
        <v>844825.45</v>
      </c>
      <c r="EY143" s="289">
        <v>0</v>
      </c>
      <c r="EZ143" s="289">
        <v>206317.01</v>
      </c>
      <c r="FA143" s="289">
        <v>273527.75</v>
      </c>
      <c r="FB143" s="289">
        <v>1431379.76</v>
      </c>
      <c r="FC143" s="289">
        <v>117857.8</v>
      </c>
      <c r="FD143" s="289">
        <v>1246311.22</v>
      </c>
      <c r="FE143" s="289">
        <v>0</v>
      </c>
      <c r="FF143" s="289">
        <v>0</v>
      </c>
      <c r="FG143" s="289">
        <v>0</v>
      </c>
      <c r="FH143" s="289">
        <v>0</v>
      </c>
      <c r="FI143" s="289">
        <v>0</v>
      </c>
      <c r="FJ143" s="289">
        <v>0</v>
      </c>
      <c r="FK143" s="289">
        <v>0</v>
      </c>
    </row>
    <row r="144" spans="1:167" x14ac:dyDescent="0.15">
      <c r="A144" s="287">
        <v>2303</v>
      </c>
      <c r="B144" s="287" t="s">
        <v>593</v>
      </c>
      <c r="C144" s="289">
        <v>0</v>
      </c>
      <c r="D144" s="289">
        <v>17108271</v>
      </c>
      <c r="E144" s="289">
        <v>6621.11</v>
      </c>
      <c r="F144" s="289">
        <v>3811.88</v>
      </c>
      <c r="G144" s="289">
        <v>36823.269999999997</v>
      </c>
      <c r="H144" s="289">
        <v>44068.42</v>
      </c>
      <c r="I144" s="289">
        <v>288613.21000000002</v>
      </c>
      <c r="J144" s="289">
        <v>2598.9499999999998</v>
      </c>
      <c r="K144" s="289">
        <v>3064263.57</v>
      </c>
      <c r="L144" s="289">
        <v>0</v>
      </c>
      <c r="M144" s="289">
        <v>0</v>
      </c>
      <c r="N144" s="289">
        <v>0</v>
      </c>
      <c r="O144" s="289">
        <v>0</v>
      </c>
      <c r="P144" s="289">
        <v>0</v>
      </c>
      <c r="Q144" s="289">
        <v>0</v>
      </c>
      <c r="R144" s="289">
        <v>0</v>
      </c>
      <c r="S144" s="289">
        <v>0</v>
      </c>
      <c r="T144" s="289">
        <v>0</v>
      </c>
      <c r="U144" s="289">
        <v>645745.01</v>
      </c>
      <c r="V144" s="289">
        <v>14984010</v>
      </c>
      <c r="W144" s="289">
        <v>58237.09</v>
      </c>
      <c r="X144" s="289">
        <v>0</v>
      </c>
      <c r="Y144" s="289">
        <v>0</v>
      </c>
      <c r="Z144" s="289">
        <v>0</v>
      </c>
      <c r="AA144" s="289">
        <v>959269</v>
      </c>
      <c r="AB144" s="289">
        <v>0</v>
      </c>
      <c r="AC144" s="289">
        <v>0</v>
      </c>
      <c r="AD144" s="289">
        <v>93308.57</v>
      </c>
      <c r="AE144" s="289">
        <v>491461.08</v>
      </c>
      <c r="AF144" s="289">
        <v>0</v>
      </c>
      <c r="AG144" s="289">
        <v>0</v>
      </c>
      <c r="AH144" s="289">
        <v>62132.94</v>
      </c>
      <c r="AI144" s="289">
        <v>59301.13</v>
      </c>
      <c r="AJ144" s="289">
        <v>0</v>
      </c>
      <c r="AK144" s="289">
        <v>304203.77</v>
      </c>
      <c r="AL144" s="289">
        <v>0</v>
      </c>
      <c r="AM144" s="289">
        <v>31834</v>
      </c>
      <c r="AN144" s="289">
        <v>47178.35</v>
      </c>
      <c r="AO144" s="289">
        <v>0</v>
      </c>
      <c r="AP144" s="289">
        <v>23226.87</v>
      </c>
      <c r="AQ144" s="289">
        <v>7582783.3099999996</v>
      </c>
      <c r="AR144" s="289">
        <v>8842565.9000000004</v>
      </c>
      <c r="AS144" s="289">
        <v>637969</v>
      </c>
      <c r="AT144" s="289">
        <v>1103051.6100000001</v>
      </c>
      <c r="AU144" s="289">
        <v>419393.53</v>
      </c>
      <c r="AV144" s="289">
        <v>662292.02</v>
      </c>
      <c r="AW144" s="289">
        <v>992659.39</v>
      </c>
      <c r="AX144" s="289">
        <v>1495377.88</v>
      </c>
      <c r="AY144" s="289">
        <v>650537.27</v>
      </c>
      <c r="AZ144" s="289">
        <v>2086103.99</v>
      </c>
      <c r="BA144" s="289">
        <v>5982250.2400000002</v>
      </c>
      <c r="BB144" s="289">
        <v>1022941.08</v>
      </c>
      <c r="BC144" s="289">
        <v>437362.63</v>
      </c>
      <c r="BD144" s="289">
        <v>0</v>
      </c>
      <c r="BE144" s="289">
        <v>8479.24</v>
      </c>
      <c r="BF144" s="289">
        <v>3710937.9</v>
      </c>
      <c r="BG144" s="289">
        <v>2472817.4700000002</v>
      </c>
      <c r="BH144" s="289">
        <v>541769.98</v>
      </c>
      <c r="BI144" s="289">
        <v>0</v>
      </c>
      <c r="BJ144" s="289">
        <v>0</v>
      </c>
      <c r="BK144" s="289">
        <v>0</v>
      </c>
      <c r="BL144" s="289">
        <v>0</v>
      </c>
      <c r="BM144" s="289">
        <v>0</v>
      </c>
      <c r="BN144" s="289">
        <v>0</v>
      </c>
      <c r="BO144" s="289">
        <v>16600933.91</v>
      </c>
      <c r="BP144" s="289">
        <v>16266620.689999999</v>
      </c>
      <c r="BQ144" s="289">
        <v>0</v>
      </c>
      <c r="BR144" s="289">
        <v>0</v>
      </c>
      <c r="BS144" s="289">
        <v>16600933.91</v>
      </c>
      <c r="BT144" s="289">
        <v>16266620.689999999</v>
      </c>
      <c r="BU144" s="289">
        <v>0</v>
      </c>
      <c r="BV144" s="289">
        <v>0</v>
      </c>
      <c r="BW144" s="289">
        <v>3710937.9</v>
      </c>
      <c r="BX144" s="289">
        <v>0</v>
      </c>
      <c r="BY144" s="289">
        <v>0</v>
      </c>
      <c r="BZ144" s="289">
        <v>0</v>
      </c>
      <c r="CA144" s="289">
        <v>0</v>
      </c>
      <c r="CB144" s="289">
        <v>0</v>
      </c>
      <c r="CC144" s="289">
        <v>0</v>
      </c>
      <c r="CD144" s="289">
        <v>0</v>
      </c>
      <c r="CE144" s="289">
        <v>0</v>
      </c>
      <c r="CF144" s="289">
        <v>0</v>
      </c>
      <c r="CG144" s="289">
        <v>0</v>
      </c>
      <c r="CH144" s="289">
        <v>19083.48</v>
      </c>
      <c r="CI144" s="289">
        <v>0</v>
      </c>
      <c r="CJ144" s="289">
        <v>0</v>
      </c>
      <c r="CK144" s="289">
        <v>0</v>
      </c>
      <c r="CL144" s="289">
        <v>0</v>
      </c>
      <c r="CM144" s="289">
        <v>1390953</v>
      </c>
      <c r="CN144" s="289">
        <v>28105</v>
      </c>
      <c r="CO144" s="289">
        <v>0</v>
      </c>
      <c r="CP144" s="289">
        <v>0</v>
      </c>
      <c r="CQ144" s="289">
        <v>0</v>
      </c>
      <c r="CR144" s="289">
        <v>518.13</v>
      </c>
      <c r="CS144" s="289">
        <v>3794</v>
      </c>
      <c r="CT144" s="289">
        <v>641557.17000000004</v>
      </c>
      <c r="CU144" s="289">
        <v>0</v>
      </c>
      <c r="CV144" s="289">
        <v>0</v>
      </c>
      <c r="CW144" s="289">
        <v>0</v>
      </c>
      <c r="CX144" s="289">
        <v>208800.57</v>
      </c>
      <c r="CY144" s="289">
        <v>0</v>
      </c>
      <c r="CZ144" s="289">
        <v>0</v>
      </c>
      <c r="DA144" s="289">
        <v>0</v>
      </c>
      <c r="DB144" s="289">
        <v>0</v>
      </c>
      <c r="DC144" s="289">
        <v>0</v>
      </c>
      <c r="DD144" s="289">
        <v>0</v>
      </c>
      <c r="DE144" s="289">
        <v>0</v>
      </c>
      <c r="DF144" s="289">
        <v>0</v>
      </c>
      <c r="DG144" s="289">
        <v>0</v>
      </c>
      <c r="DH144" s="289">
        <v>0</v>
      </c>
      <c r="DI144" s="289">
        <v>4581538.72</v>
      </c>
      <c r="DJ144" s="289">
        <v>0</v>
      </c>
      <c r="DK144" s="289">
        <v>522.66999999999996</v>
      </c>
      <c r="DL144" s="289">
        <v>439514.51</v>
      </c>
      <c r="DM144" s="289">
        <v>138950.01999999999</v>
      </c>
      <c r="DN144" s="289">
        <v>0</v>
      </c>
      <c r="DO144" s="289">
        <v>0</v>
      </c>
      <c r="DP144" s="289">
        <v>294466.88</v>
      </c>
      <c r="DQ144" s="289">
        <v>0</v>
      </c>
      <c r="DR144" s="289">
        <v>0</v>
      </c>
      <c r="DS144" s="289">
        <v>0</v>
      </c>
      <c r="DT144" s="289">
        <v>21003</v>
      </c>
      <c r="DU144" s="289">
        <v>0</v>
      </c>
      <c r="DV144" s="289">
        <v>527753.44999999995</v>
      </c>
      <c r="DW144" s="289">
        <v>0</v>
      </c>
      <c r="DX144" s="289">
        <v>67114.13</v>
      </c>
      <c r="DY144" s="289">
        <v>157431.01999999999</v>
      </c>
      <c r="DZ144" s="289">
        <v>143427.04</v>
      </c>
      <c r="EA144" s="289">
        <v>50743.16</v>
      </c>
      <c r="EB144" s="289">
        <v>2366.9899999999998</v>
      </c>
      <c r="EC144" s="289">
        <v>0</v>
      </c>
      <c r="ED144" s="289">
        <v>1911073.27</v>
      </c>
      <c r="EE144" s="289">
        <v>2011439.81</v>
      </c>
      <c r="EF144" s="289">
        <v>5907773.1299999999</v>
      </c>
      <c r="EG144" s="289">
        <v>5441976.5899999999</v>
      </c>
      <c r="EH144" s="289">
        <v>0</v>
      </c>
      <c r="EI144" s="289">
        <v>0</v>
      </c>
      <c r="EJ144" s="289">
        <v>0</v>
      </c>
      <c r="EK144" s="289">
        <v>365430</v>
      </c>
      <c r="EL144" s="289">
        <v>0</v>
      </c>
      <c r="EM144" s="289">
        <v>59737678.990000002</v>
      </c>
      <c r="EN144" s="289">
        <v>-313461.21999999997</v>
      </c>
      <c r="EO144" s="289">
        <v>12604362.49</v>
      </c>
      <c r="EP144" s="289">
        <v>20706010.34</v>
      </c>
      <c r="EQ144" s="289">
        <v>0</v>
      </c>
      <c r="ER144" s="289">
        <v>7788186.6299999999</v>
      </c>
      <c r="ES144" s="289">
        <v>0</v>
      </c>
      <c r="ET144" s="289">
        <v>0</v>
      </c>
      <c r="EU144" s="289">
        <v>1428040.71</v>
      </c>
      <c r="EV144" s="289">
        <v>1478272.54</v>
      </c>
      <c r="EW144" s="289">
        <v>1564154.6</v>
      </c>
      <c r="EX144" s="289">
        <v>1513922.77</v>
      </c>
      <c r="EY144" s="289">
        <v>0</v>
      </c>
      <c r="EZ144" s="289">
        <v>526964.41</v>
      </c>
      <c r="FA144" s="289">
        <v>538617.15</v>
      </c>
      <c r="FB144" s="289">
        <v>253181</v>
      </c>
      <c r="FC144" s="289">
        <v>191528.26</v>
      </c>
      <c r="FD144" s="289">
        <v>50000</v>
      </c>
      <c r="FE144" s="289">
        <v>0</v>
      </c>
      <c r="FF144" s="289">
        <v>0</v>
      </c>
      <c r="FG144" s="289">
        <v>0</v>
      </c>
      <c r="FH144" s="289">
        <v>0</v>
      </c>
      <c r="FI144" s="289">
        <v>0</v>
      </c>
      <c r="FJ144" s="289">
        <v>0</v>
      </c>
      <c r="FK144" s="289">
        <v>0</v>
      </c>
    </row>
    <row r="145" spans="1:167" x14ac:dyDescent="0.15">
      <c r="A145" s="287">
        <v>2310</v>
      </c>
      <c r="B145" s="287" t="s">
        <v>594</v>
      </c>
      <c r="C145" s="289">
        <v>0</v>
      </c>
      <c r="D145" s="289">
        <v>3839450.74</v>
      </c>
      <c r="E145" s="289">
        <v>86911</v>
      </c>
      <c r="F145" s="289">
        <v>390</v>
      </c>
      <c r="G145" s="289">
        <v>14815.16</v>
      </c>
      <c r="H145" s="289">
        <v>1082.47</v>
      </c>
      <c r="I145" s="289">
        <v>15048.92</v>
      </c>
      <c r="J145" s="289">
        <v>1329</v>
      </c>
      <c r="K145" s="289">
        <v>615095.56000000006</v>
      </c>
      <c r="L145" s="289">
        <v>0</v>
      </c>
      <c r="M145" s="289">
        <v>0</v>
      </c>
      <c r="N145" s="289">
        <v>0</v>
      </c>
      <c r="O145" s="289">
        <v>0</v>
      </c>
      <c r="P145" s="289">
        <v>8773.25</v>
      </c>
      <c r="Q145" s="289">
        <v>0</v>
      </c>
      <c r="R145" s="289">
        <v>550</v>
      </c>
      <c r="S145" s="289">
        <v>0</v>
      </c>
      <c r="T145" s="289">
        <v>0</v>
      </c>
      <c r="U145" s="289">
        <v>12188.17</v>
      </c>
      <c r="V145" s="289">
        <v>13282</v>
      </c>
      <c r="W145" s="289">
        <v>7196.5</v>
      </c>
      <c r="X145" s="289">
        <v>0</v>
      </c>
      <c r="Y145" s="289">
        <v>0</v>
      </c>
      <c r="Z145" s="289">
        <v>1795.66</v>
      </c>
      <c r="AA145" s="289">
        <v>151125</v>
      </c>
      <c r="AB145" s="289">
        <v>0</v>
      </c>
      <c r="AC145" s="289">
        <v>0</v>
      </c>
      <c r="AD145" s="289">
        <v>7642</v>
      </c>
      <c r="AE145" s="289">
        <v>30094</v>
      </c>
      <c r="AF145" s="289">
        <v>0</v>
      </c>
      <c r="AG145" s="289">
        <v>0</v>
      </c>
      <c r="AH145" s="289">
        <v>11324.73</v>
      </c>
      <c r="AI145" s="289">
        <v>25038</v>
      </c>
      <c r="AJ145" s="289">
        <v>0</v>
      </c>
      <c r="AK145" s="289">
        <v>0</v>
      </c>
      <c r="AL145" s="289">
        <v>0</v>
      </c>
      <c r="AM145" s="289">
        <v>21953</v>
      </c>
      <c r="AN145" s="289">
        <v>1270.77</v>
      </c>
      <c r="AO145" s="289">
        <v>0</v>
      </c>
      <c r="AP145" s="289">
        <v>19711.13</v>
      </c>
      <c r="AQ145" s="289">
        <v>609788.17000000004</v>
      </c>
      <c r="AR145" s="289">
        <v>996810.13</v>
      </c>
      <c r="AS145" s="289">
        <v>65673.03</v>
      </c>
      <c r="AT145" s="289">
        <v>156188.13</v>
      </c>
      <c r="AU145" s="289">
        <v>34613.42</v>
      </c>
      <c r="AV145" s="289">
        <v>0</v>
      </c>
      <c r="AW145" s="289">
        <v>131372.26</v>
      </c>
      <c r="AX145" s="289">
        <v>374492.31</v>
      </c>
      <c r="AY145" s="289">
        <v>352206.28</v>
      </c>
      <c r="AZ145" s="289">
        <v>103150.77</v>
      </c>
      <c r="BA145" s="289">
        <v>661663.94999999995</v>
      </c>
      <c r="BB145" s="289">
        <v>35198.839999999997</v>
      </c>
      <c r="BC145" s="289">
        <v>59095.74</v>
      </c>
      <c r="BD145" s="289">
        <v>19164.240000000002</v>
      </c>
      <c r="BE145" s="289">
        <v>12790.81</v>
      </c>
      <c r="BF145" s="289">
        <v>368113.37</v>
      </c>
      <c r="BG145" s="289">
        <v>495086.31</v>
      </c>
      <c r="BH145" s="289">
        <v>8896.16</v>
      </c>
      <c r="BI145" s="289">
        <v>0</v>
      </c>
      <c r="BJ145" s="289">
        <v>0</v>
      </c>
      <c r="BK145" s="289">
        <v>0</v>
      </c>
      <c r="BL145" s="289">
        <v>0</v>
      </c>
      <c r="BM145" s="289">
        <v>735560.71</v>
      </c>
      <c r="BN145" s="289">
        <v>1137323.8500000001</v>
      </c>
      <c r="BO145" s="289">
        <v>0</v>
      </c>
      <c r="BP145" s="289">
        <v>0</v>
      </c>
      <c r="BQ145" s="289">
        <v>0</v>
      </c>
      <c r="BR145" s="289">
        <v>0</v>
      </c>
      <c r="BS145" s="289">
        <v>735560.71</v>
      </c>
      <c r="BT145" s="289">
        <v>1137323.8500000001</v>
      </c>
      <c r="BU145" s="289">
        <v>0</v>
      </c>
      <c r="BV145" s="289">
        <v>0</v>
      </c>
      <c r="BW145" s="289">
        <v>330535.52</v>
      </c>
      <c r="BX145" s="289">
        <v>0</v>
      </c>
      <c r="BY145" s="289">
        <v>0</v>
      </c>
      <c r="BZ145" s="289">
        <v>0</v>
      </c>
      <c r="CA145" s="289">
        <v>0</v>
      </c>
      <c r="CB145" s="289">
        <v>0</v>
      </c>
      <c r="CC145" s="289">
        <v>0</v>
      </c>
      <c r="CD145" s="289">
        <v>0</v>
      </c>
      <c r="CE145" s="289">
        <v>0</v>
      </c>
      <c r="CF145" s="289">
        <v>0</v>
      </c>
      <c r="CG145" s="289">
        <v>0</v>
      </c>
      <c r="CH145" s="289">
        <v>9742.58</v>
      </c>
      <c r="CI145" s="289">
        <v>0</v>
      </c>
      <c r="CJ145" s="289">
        <v>0</v>
      </c>
      <c r="CK145" s="289">
        <v>0</v>
      </c>
      <c r="CL145" s="289">
        <v>0</v>
      </c>
      <c r="CM145" s="289">
        <v>83402</v>
      </c>
      <c r="CN145" s="289">
        <v>0</v>
      </c>
      <c r="CO145" s="289">
        <v>0</v>
      </c>
      <c r="CP145" s="289">
        <v>0</v>
      </c>
      <c r="CQ145" s="289">
        <v>0</v>
      </c>
      <c r="CR145" s="289">
        <v>57.57</v>
      </c>
      <c r="CS145" s="289">
        <v>0</v>
      </c>
      <c r="CT145" s="289">
        <v>69089</v>
      </c>
      <c r="CU145" s="289">
        <v>0</v>
      </c>
      <c r="CV145" s="289">
        <v>0</v>
      </c>
      <c r="CW145" s="289">
        <v>0</v>
      </c>
      <c r="CX145" s="289">
        <v>12070.94</v>
      </c>
      <c r="CY145" s="289">
        <v>0</v>
      </c>
      <c r="CZ145" s="289">
        <v>0</v>
      </c>
      <c r="DA145" s="289">
        <v>0</v>
      </c>
      <c r="DB145" s="289">
        <v>0</v>
      </c>
      <c r="DC145" s="289">
        <v>0</v>
      </c>
      <c r="DD145" s="289">
        <v>0</v>
      </c>
      <c r="DE145" s="289">
        <v>0</v>
      </c>
      <c r="DF145" s="289">
        <v>0</v>
      </c>
      <c r="DG145" s="289">
        <v>3170.71</v>
      </c>
      <c r="DH145" s="289">
        <v>0</v>
      </c>
      <c r="DI145" s="289">
        <v>258669.14</v>
      </c>
      <c r="DJ145" s="289">
        <v>0</v>
      </c>
      <c r="DK145" s="289">
        <v>0</v>
      </c>
      <c r="DL145" s="289">
        <v>73083.08</v>
      </c>
      <c r="DM145" s="289">
        <v>102048.7</v>
      </c>
      <c r="DN145" s="289">
        <v>0</v>
      </c>
      <c r="DO145" s="289">
        <v>0</v>
      </c>
      <c r="DP145" s="289">
        <v>27414.67</v>
      </c>
      <c r="DQ145" s="289">
        <v>0</v>
      </c>
      <c r="DR145" s="289">
        <v>0</v>
      </c>
      <c r="DS145" s="289">
        <v>0</v>
      </c>
      <c r="DT145" s="289">
        <v>0</v>
      </c>
      <c r="DU145" s="289">
        <v>0</v>
      </c>
      <c r="DV145" s="289">
        <v>40511.31</v>
      </c>
      <c r="DW145" s="289">
        <v>0</v>
      </c>
      <c r="DX145" s="289">
        <v>11051.93</v>
      </c>
      <c r="DY145" s="289">
        <v>10800.89</v>
      </c>
      <c r="DZ145" s="289">
        <v>3291.41</v>
      </c>
      <c r="EA145" s="289">
        <v>0</v>
      </c>
      <c r="EB145" s="289">
        <v>3542.45</v>
      </c>
      <c r="EC145" s="289">
        <v>0</v>
      </c>
      <c r="ED145" s="289">
        <v>2071.91</v>
      </c>
      <c r="EE145" s="289">
        <v>912.2</v>
      </c>
      <c r="EF145" s="289">
        <v>397710.04</v>
      </c>
      <c r="EG145" s="289">
        <v>351784.75</v>
      </c>
      <c r="EH145" s="289">
        <v>0</v>
      </c>
      <c r="EI145" s="289">
        <v>0</v>
      </c>
      <c r="EJ145" s="289">
        <v>0</v>
      </c>
      <c r="EK145" s="289">
        <v>47085</v>
      </c>
      <c r="EL145" s="289">
        <v>0</v>
      </c>
      <c r="EM145" s="289">
        <v>1610000</v>
      </c>
      <c r="EN145" s="289">
        <v>0</v>
      </c>
      <c r="EO145" s="289">
        <v>0</v>
      </c>
      <c r="EP145" s="289">
        <v>0</v>
      </c>
      <c r="EQ145" s="289">
        <v>0</v>
      </c>
      <c r="ER145" s="289">
        <v>0</v>
      </c>
      <c r="ES145" s="289">
        <v>0</v>
      </c>
      <c r="ET145" s="289">
        <v>0</v>
      </c>
      <c r="EU145" s="289">
        <v>0</v>
      </c>
      <c r="EV145" s="289">
        <v>0</v>
      </c>
      <c r="EW145" s="289">
        <v>113123.5</v>
      </c>
      <c r="EX145" s="289">
        <v>113123.5</v>
      </c>
      <c r="EY145" s="289">
        <v>0</v>
      </c>
      <c r="EZ145" s="289">
        <v>40688.980000000003</v>
      </c>
      <c r="FA145" s="289">
        <v>50783.91</v>
      </c>
      <c r="FB145" s="289">
        <v>91880.5</v>
      </c>
      <c r="FC145" s="289">
        <v>4635.0600000000004</v>
      </c>
      <c r="FD145" s="289">
        <v>77150.509999999995</v>
      </c>
      <c r="FE145" s="289">
        <v>0</v>
      </c>
      <c r="FF145" s="289">
        <v>0</v>
      </c>
      <c r="FG145" s="289">
        <v>0</v>
      </c>
      <c r="FH145" s="289">
        <v>0</v>
      </c>
      <c r="FI145" s="289">
        <v>0</v>
      </c>
      <c r="FJ145" s="289">
        <v>0</v>
      </c>
      <c r="FK145" s="289">
        <v>0</v>
      </c>
    </row>
    <row r="146" spans="1:167" x14ac:dyDescent="0.15">
      <c r="A146" s="287">
        <v>2394</v>
      </c>
      <c r="B146" s="287" t="s">
        <v>595</v>
      </c>
      <c r="C146" s="289">
        <v>0</v>
      </c>
      <c r="D146" s="289">
        <v>2346739.86</v>
      </c>
      <c r="E146" s="289">
        <v>0</v>
      </c>
      <c r="F146" s="289">
        <v>3931.39</v>
      </c>
      <c r="G146" s="289">
        <v>7521.55</v>
      </c>
      <c r="H146" s="289">
        <v>8000.34</v>
      </c>
      <c r="I146" s="289">
        <v>4934</v>
      </c>
      <c r="J146" s="289">
        <v>0</v>
      </c>
      <c r="K146" s="289">
        <v>88054</v>
      </c>
      <c r="L146" s="289">
        <v>0</v>
      </c>
      <c r="M146" s="289">
        <v>0</v>
      </c>
      <c r="N146" s="289">
        <v>0</v>
      </c>
      <c r="O146" s="289">
        <v>0</v>
      </c>
      <c r="P146" s="289">
        <v>47788.2</v>
      </c>
      <c r="Q146" s="289">
        <v>0</v>
      </c>
      <c r="R146" s="289">
        <v>0</v>
      </c>
      <c r="S146" s="289">
        <v>6989.81</v>
      </c>
      <c r="T146" s="289">
        <v>0</v>
      </c>
      <c r="U146" s="289">
        <v>38153.160000000003</v>
      </c>
      <c r="V146" s="289">
        <v>2564703</v>
      </c>
      <c r="W146" s="289">
        <v>4728</v>
      </c>
      <c r="X146" s="289">
        <v>0</v>
      </c>
      <c r="Y146" s="289">
        <v>147707.35</v>
      </c>
      <c r="Z146" s="289">
        <v>0</v>
      </c>
      <c r="AA146" s="289">
        <v>276106.98</v>
      </c>
      <c r="AB146" s="289">
        <v>0</v>
      </c>
      <c r="AC146" s="289">
        <v>0</v>
      </c>
      <c r="AD146" s="289">
        <v>0</v>
      </c>
      <c r="AE146" s="289">
        <v>270447.84999999998</v>
      </c>
      <c r="AF146" s="289">
        <v>0</v>
      </c>
      <c r="AG146" s="289">
        <v>0</v>
      </c>
      <c r="AH146" s="289">
        <v>0</v>
      </c>
      <c r="AI146" s="289">
        <v>5375.35</v>
      </c>
      <c r="AJ146" s="289">
        <v>0</v>
      </c>
      <c r="AK146" s="289">
        <v>0</v>
      </c>
      <c r="AL146" s="289">
        <v>0</v>
      </c>
      <c r="AM146" s="289">
        <v>3896.75</v>
      </c>
      <c r="AN146" s="289">
        <v>0</v>
      </c>
      <c r="AO146" s="289">
        <v>0</v>
      </c>
      <c r="AP146" s="289">
        <v>1771.66</v>
      </c>
      <c r="AQ146" s="289">
        <v>982950.89</v>
      </c>
      <c r="AR146" s="289">
        <v>931006.7</v>
      </c>
      <c r="AS146" s="289">
        <v>316295.61</v>
      </c>
      <c r="AT146" s="289">
        <v>133910.51999999999</v>
      </c>
      <c r="AU146" s="289">
        <v>159813.4</v>
      </c>
      <c r="AV146" s="289">
        <v>620.66999999999996</v>
      </c>
      <c r="AW146" s="289">
        <v>72287.56</v>
      </c>
      <c r="AX146" s="289">
        <v>168290.63</v>
      </c>
      <c r="AY146" s="289">
        <v>217016.42</v>
      </c>
      <c r="AZ146" s="289">
        <v>305810.92</v>
      </c>
      <c r="BA146" s="289">
        <v>1059465.54</v>
      </c>
      <c r="BB146" s="289">
        <v>196038.3</v>
      </c>
      <c r="BC146" s="289">
        <v>100211</v>
      </c>
      <c r="BD146" s="289">
        <v>6562.5</v>
      </c>
      <c r="BE146" s="289">
        <v>1418</v>
      </c>
      <c r="BF146" s="289">
        <v>545271.26</v>
      </c>
      <c r="BG146" s="289">
        <v>452990.05</v>
      </c>
      <c r="BH146" s="289">
        <v>0</v>
      </c>
      <c r="BI146" s="289">
        <v>1641675.7</v>
      </c>
      <c r="BJ146" s="289">
        <v>1818564.98</v>
      </c>
      <c r="BK146" s="289">
        <v>0</v>
      </c>
      <c r="BL146" s="289">
        <v>0</v>
      </c>
      <c r="BM146" s="289">
        <v>0</v>
      </c>
      <c r="BN146" s="289">
        <v>0</v>
      </c>
      <c r="BO146" s="289">
        <v>0</v>
      </c>
      <c r="BP146" s="289">
        <v>0</v>
      </c>
      <c r="BQ146" s="289">
        <v>0</v>
      </c>
      <c r="BR146" s="289">
        <v>0</v>
      </c>
      <c r="BS146" s="289">
        <v>1641675.7</v>
      </c>
      <c r="BT146" s="289">
        <v>1818564.98</v>
      </c>
      <c r="BU146" s="289">
        <v>0</v>
      </c>
      <c r="BV146" s="289">
        <v>0</v>
      </c>
      <c r="BW146" s="289">
        <v>390574.55</v>
      </c>
      <c r="BX146" s="289">
        <v>0</v>
      </c>
      <c r="BY146" s="289">
        <v>0</v>
      </c>
      <c r="BZ146" s="289">
        <v>0</v>
      </c>
      <c r="CA146" s="289">
        <v>0</v>
      </c>
      <c r="CB146" s="289">
        <v>0</v>
      </c>
      <c r="CC146" s="289">
        <v>0</v>
      </c>
      <c r="CD146" s="289">
        <v>0</v>
      </c>
      <c r="CE146" s="289">
        <v>0</v>
      </c>
      <c r="CF146" s="289">
        <v>0</v>
      </c>
      <c r="CG146" s="289">
        <v>0</v>
      </c>
      <c r="CH146" s="289">
        <v>130144</v>
      </c>
      <c r="CI146" s="289">
        <v>0</v>
      </c>
      <c r="CJ146" s="289">
        <v>407818.18</v>
      </c>
      <c r="CK146" s="289">
        <v>85922.87</v>
      </c>
      <c r="CL146" s="289">
        <v>0</v>
      </c>
      <c r="CM146" s="289">
        <v>17502</v>
      </c>
      <c r="CN146" s="289">
        <v>15062</v>
      </c>
      <c r="CO146" s="289">
        <v>0</v>
      </c>
      <c r="CP146" s="289">
        <v>0</v>
      </c>
      <c r="CQ146" s="289">
        <v>0</v>
      </c>
      <c r="CR146" s="289">
        <v>0</v>
      </c>
      <c r="CS146" s="289">
        <v>4328</v>
      </c>
      <c r="CT146" s="289">
        <v>76831.490000000005</v>
      </c>
      <c r="CU146" s="289">
        <v>0</v>
      </c>
      <c r="CV146" s="289">
        <v>0</v>
      </c>
      <c r="CW146" s="289">
        <v>0</v>
      </c>
      <c r="CX146" s="289">
        <v>0</v>
      </c>
      <c r="CY146" s="289">
        <v>0</v>
      </c>
      <c r="CZ146" s="289">
        <v>0</v>
      </c>
      <c r="DA146" s="289">
        <v>0</v>
      </c>
      <c r="DB146" s="289">
        <v>0</v>
      </c>
      <c r="DC146" s="289">
        <v>0</v>
      </c>
      <c r="DD146" s="289">
        <v>0</v>
      </c>
      <c r="DE146" s="289">
        <v>0</v>
      </c>
      <c r="DF146" s="289">
        <v>0</v>
      </c>
      <c r="DG146" s="289">
        <v>0</v>
      </c>
      <c r="DH146" s="289">
        <v>0</v>
      </c>
      <c r="DI146" s="289">
        <v>459642.18</v>
      </c>
      <c r="DJ146" s="289">
        <v>0</v>
      </c>
      <c r="DK146" s="289">
        <v>0</v>
      </c>
      <c r="DL146" s="289">
        <v>78080.47</v>
      </c>
      <c r="DM146" s="289">
        <v>36607</v>
      </c>
      <c r="DN146" s="289">
        <v>0</v>
      </c>
      <c r="DO146" s="289">
        <v>0</v>
      </c>
      <c r="DP146" s="289">
        <v>83373.86</v>
      </c>
      <c r="DQ146" s="289">
        <v>0</v>
      </c>
      <c r="DR146" s="289">
        <v>0</v>
      </c>
      <c r="DS146" s="289">
        <v>0</v>
      </c>
      <c r="DT146" s="289">
        <v>0</v>
      </c>
      <c r="DU146" s="289">
        <v>0</v>
      </c>
      <c r="DV146" s="289">
        <v>457349.56</v>
      </c>
      <c r="DW146" s="289">
        <v>13130.02</v>
      </c>
      <c r="DX146" s="289">
        <v>40461.42</v>
      </c>
      <c r="DY146" s="289">
        <v>56261.35</v>
      </c>
      <c r="DZ146" s="289">
        <v>42647.19</v>
      </c>
      <c r="EA146" s="289">
        <v>0</v>
      </c>
      <c r="EB146" s="289">
        <v>26847.26</v>
      </c>
      <c r="EC146" s="289">
        <v>0</v>
      </c>
      <c r="ED146" s="289">
        <v>107361.48</v>
      </c>
      <c r="EE146" s="289">
        <v>107489.86</v>
      </c>
      <c r="EF146" s="289">
        <v>119825.09</v>
      </c>
      <c r="EG146" s="289">
        <v>35707</v>
      </c>
      <c r="EH146" s="289">
        <v>0</v>
      </c>
      <c r="EI146" s="289">
        <v>0</v>
      </c>
      <c r="EJ146" s="289">
        <v>0</v>
      </c>
      <c r="EK146" s="289">
        <v>83989.71</v>
      </c>
      <c r="EL146" s="289">
        <v>0</v>
      </c>
      <c r="EM146" s="289">
        <v>678420.88</v>
      </c>
      <c r="EN146" s="289">
        <v>64675.46</v>
      </c>
      <c r="EO146" s="289">
        <v>99980.67</v>
      </c>
      <c r="EP146" s="289">
        <v>35305.21</v>
      </c>
      <c r="EQ146" s="289">
        <v>0</v>
      </c>
      <c r="ER146" s="289">
        <v>0</v>
      </c>
      <c r="ES146" s="289">
        <v>0</v>
      </c>
      <c r="ET146" s="289">
        <v>0</v>
      </c>
      <c r="EU146" s="289">
        <v>36935.4</v>
      </c>
      <c r="EV146" s="289">
        <v>45241.45</v>
      </c>
      <c r="EW146" s="289">
        <v>241230.38</v>
      </c>
      <c r="EX146" s="289">
        <v>232924.33</v>
      </c>
      <c r="EY146" s="289">
        <v>0</v>
      </c>
      <c r="EZ146" s="289">
        <v>21090.19</v>
      </c>
      <c r="FA146" s="289">
        <v>20123.23</v>
      </c>
      <c r="FB146" s="289">
        <v>15865</v>
      </c>
      <c r="FC146" s="289">
        <v>0</v>
      </c>
      <c r="FD146" s="289">
        <v>16831.96</v>
      </c>
      <c r="FE146" s="289">
        <v>0</v>
      </c>
      <c r="FF146" s="289">
        <v>0</v>
      </c>
      <c r="FG146" s="289">
        <v>0</v>
      </c>
      <c r="FH146" s="289">
        <v>0</v>
      </c>
      <c r="FI146" s="289">
        <v>0</v>
      </c>
      <c r="FJ146" s="289">
        <v>0</v>
      </c>
      <c r="FK146" s="289">
        <v>0</v>
      </c>
    </row>
    <row r="147" spans="1:167" x14ac:dyDescent="0.15">
      <c r="A147" s="287">
        <v>2415</v>
      </c>
      <c r="B147" s="287" t="s">
        <v>596</v>
      </c>
      <c r="C147" s="289">
        <v>4735.8100000000004</v>
      </c>
      <c r="D147" s="289">
        <v>1179080.1399999999</v>
      </c>
      <c r="E147" s="289">
        <v>189.63</v>
      </c>
      <c r="F147" s="289">
        <v>0</v>
      </c>
      <c r="G147" s="289">
        <v>11090.85</v>
      </c>
      <c r="H147" s="289">
        <v>0</v>
      </c>
      <c r="I147" s="289">
        <v>17192.73</v>
      </c>
      <c r="J147" s="289">
        <v>0</v>
      </c>
      <c r="K147" s="289">
        <v>405229</v>
      </c>
      <c r="L147" s="289">
        <v>0</v>
      </c>
      <c r="M147" s="289">
        <v>1206.25</v>
      </c>
      <c r="N147" s="289">
        <v>0</v>
      </c>
      <c r="O147" s="289">
        <v>0</v>
      </c>
      <c r="P147" s="289">
        <v>0</v>
      </c>
      <c r="Q147" s="289">
        <v>0</v>
      </c>
      <c r="R147" s="289">
        <v>16973.48</v>
      </c>
      <c r="S147" s="289">
        <v>0</v>
      </c>
      <c r="T147" s="289">
        <v>0</v>
      </c>
      <c r="U147" s="289">
        <v>14890.31</v>
      </c>
      <c r="V147" s="289">
        <v>1811649</v>
      </c>
      <c r="W147" s="289">
        <v>3583.75</v>
      </c>
      <c r="X147" s="289">
        <v>0</v>
      </c>
      <c r="Y147" s="289">
        <v>152183.32999999999</v>
      </c>
      <c r="Z147" s="289">
        <v>364.17</v>
      </c>
      <c r="AA147" s="289">
        <v>156487</v>
      </c>
      <c r="AB147" s="289">
        <v>0</v>
      </c>
      <c r="AC147" s="289">
        <v>2282.9899999999998</v>
      </c>
      <c r="AD147" s="289">
        <v>93114.44</v>
      </c>
      <c r="AE147" s="289">
        <v>75760.7</v>
      </c>
      <c r="AF147" s="289">
        <v>0</v>
      </c>
      <c r="AG147" s="289">
        <v>0</v>
      </c>
      <c r="AH147" s="289">
        <v>1476.63</v>
      </c>
      <c r="AI147" s="289">
        <v>25339.57</v>
      </c>
      <c r="AJ147" s="289">
        <v>0</v>
      </c>
      <c r="AK147" s="289">
        <v>0</v>
      </c>
      <c r="AL147" s="289">
        <v>0</v>
      </c>
      <c r="AM147" s="289">
        <v>3244</v>
      </c>
      <c r="AN147" s="289">
        <v>3174</v>
      </c>
      <c r="AO147" s="289">
        <v>0</v>
      </c>
      <c r="AP147" s="289">
        <v>1218.78</v>
      </c>
      <c r="AQ147" s="289">
        <v>657048.05000000005</v>
      </c>
      <c r="AR147" s="289">
        <v>768341.88</v>
      </c>
      <c r="AS147" s="289">
        <v>145557.19</v>
      </c>
      <c r="AT147" s="289">
        <v>61029.11</v>
      </c>
      <c r="AU147" s="289">
        <v>119175.83</v>
      </c>
      <c r="AV147" s="289">
        <v>0</v>
      </c>
      <c r="AW147" s="289">
        <v>71412.149999999994</v>
      </c>
      <c r="AX147" s="289">
        <v>99814.17</v>
      </c>
      <c r="AY147" s="289">
        <v>160584.5</v>
      </c>
      <c r="AZ147" s="289">
        <v>255707.12</v>
      </c>
      <c r="BA147" s="289">
        <v>645244.31000000006</v>
      </c>
      <c r="BB147" s="289">
        <v>228148.32</v>
      </c>
      <c r="BC147" s="289">
        <v>39253.160000000003</v>
      </c>
      <c r="BD147" s="289">
        <v>26550.73</v>
      </c>
      <c r="BE147" s="289">
        <v>0</v>
      </c>
      <c r="BF147" s="289">
        <v>409458.68</v>
      </c>
      <c r="BG147" s="289">
        <v>167079.64000000001</v>
      </c>
      <c r="BH147" s="289">
        <v>0</v>
      </c>
      <c r="BI147" s="289">
        <v>0</v>
      </c>
      <c r="BJ147" s="289">
        <v>0</v>
      </c>
      <c r="BK147" s="289">
        <v>0</v>
      </c>
      <c r="BL147" s="289">
        <v>0</v>
      </c>
      <c r="BM147" s="289">
        <v>0</v>
      </c>
      <c r="BN147" s="289">
        <v>0</v>
      </c>
      <c r="BO147" s="289">
        <v>0</v>
      </c>
      <c r="BP147" s="289">
        <v>0</v>
      </c>
      <c r="BQ147" s="289">
        <v>-769732.21</v>
      </c>
      <c r="BR147" s="289">
        <v>-643670.49</v>
      </c>
      <c r="BS147" s="289">
        <v>-769732.21</v>
      </c>
      <c r="BT147" s="289">
        <v>-643670.49</v>
      </c>
      <c r="BU147" s="289">
        <v>0</v>
      </c>
      <c r="BV147" s="289">
        <v>0</v>
      </c>
      <c r="BW147" s="289">
        <v>408958.68</v>
      </c>
      <c r="BX147" s="289">
        <v>0</v>
      </c>
      <c r="BY147" s="289">
        <v>0</v>
      </c>
      <c r="BZ147" s="289">
        <v>0</v>
      </c>
      <c r="CA147" s="289">
        <v>0</v>
      </c>
      <c r="CB147" s="289">
        <v>0</v>
      </c>
      <c r="CC147" s="289">
        <v>0</v>
      </c>
      <c r="CD147" s="289">
        <v>0</v>
      </c>
      <c r="CE147" s="289">
        <v>0</v>
      </c>
      <c r="CF147" s="289">
        <v>0</v>
      </c>
      <c r="CG147" s="289">
        <v>0</v>
      </c>
      <c r="CH147" s="289">
        <v>25251.52</v>
      </c>
      <c r="CI147" s="289">
        <v>0</v>
      </c>
      <c r="CJ147" s="289">
        <v>0</v>
      </c>
      <c r="CK147" s="289">
        <v>0</v>
      </c>
      <c r="CL147" s="289">
        <v>0</v>
      </c>
      <c r="CM147" s="289">
        <v>120348</v>
      </c>
      <c r="CN147" s="289">
        <v>0</v>
      </c>
      <c r="CO147" s="289">
        <v>0</v>
      </c>
      <c r="CP147" s="289">
        <v>0</v>
      </c>
      <c r="CQ147" s="289">
        <v>0</v>
      </c>
      <c r="CR147" s="289">
        <v>0</v>
      </c>
      <c r="CS147" s="289">
        <v>0</v>
      </c>
      <c r="CT147" s="289">
        <v>58250.23</v>
      </c>
      <c r="CU147" s="289">
        <v>0</v>
      </c>
      <c r="CV147" s="289">
        <v>0</v>
      </c>
      <c r="CW147" s="289">
        <v>0</v>
      </c>
      <c r="CX147" s="289">
        <v>37359.14</v>
      </c>
      <c r="CY147" s="289">
        <v>0</v>
      </c>
      <c r="CZ147" s="289">
        <v>0</v>
      </c>
      <c r="DA147" s="289">
        <v>0</v>
      </c>
      <c r="DB147" s="289">
        <v>0</v>
      </c>
      <c r="DC147" s="289">
        <v>0</v>
      </c>
      <c r="DD147" s="289">
        <v>0</v>
      </c>
      <c r="DE147" s="289">
        <v>0</v>
      </c>
      <c r="DF147" s="289">
        <v>0</v>
      </c>
      <c r="DG147" s="289">
        <v>0</v>
      </c>
      <c r="DH147" s="289">
        <v>0</v>
      </c>
      <c r="DI147" s="289">
        <v>495482.87</v>
      </c>
      <c r="DJ147" s="289">
        <v>0</v>
      </c>
      <c r="DK147" s="289">
        <v>0</v>
      </c>
      <c r="DL147" s="289">
        <v>70944.649999999994</v>
      </c>
      <c r="DM147" s="289">
        <v>72476.22</v>
      </c>
      <c r="DN147" s="289">
        <v>0</v>
      </c>
      <c r="DO147" s="289">
        <v>0</v>
      </c>
      <c r="DP147" s="289">
        <v>0</v>
      </c>
      <c r="DQ147" s="289">
        <v>0</v>
      </c>
      <c r="DR147" s="289">
        <v>0</v>
      </c>
      <c r="DS147" s="289">
        <v>0</v>
      </c>
      <c r="DT147" s="289">
        <v>0</v>
      </c>
      <c r="DU147" s="289">
        <v>0</v>
      </c>
      <c r="DV147" s="289">
        <v>6528.02</v>
      </c>
      <c r="DW147" s="289">
        <v>0</v>
      </c>
      <c r="DX147" s="289">
        <v>5030</v>
      </c>
      <c r="DY147" s="289">
        <v>15371.64</v>
      </c>
      <c r="DZ147" s="289">
        <v>49127.64</v>
      </c>
      <c r="EA147" s="289">
        <v>38786</v>
      </c>
      <c r="EB147" s="289">
        <v>0</v>
      </c>
      <c r="EC147" s="289">
        <v>0</v>
      </c>
      <c r="ED147" s="289">
        <v>177383.91</v>
      </c>
      <c r="EE147" s="289">
        <v>186503.91</v>
      </c>
      <c r="EF147" s="289">
        <v>209940</v>
      </c>
      <c r="EG147" s="289">
        <v>0</v>
      </c>
      <c r="EH147" s="289">
        <v>0</v>
      </c>
      <c r="EI147" s="289">
        <v>200820</v>
      </c>
      <c r="EJ147" s="289">
        <v>0</v>
      </c>
      <c r="EK147" s="289">
        <v>0</v>
      </c>
      <c r="EL147" s="289">
        <v>0</v>
      </c>
      <c r="EM147" s="289">
        <v>198000</v>
      </c>
      <c r="EN147" s="289">
        <v>0</v>
      </c>
      <c r="EO147" s="289">
        <v>500</v>
      </c>
      <c r="EP147" s="289">
        <v>500</v>
      </c>
      <c r="EQ147" s="289">
        <v>0</v>
      </c>
      <c r="ER147" s="289">
        <v>0</v>
      </c>
      <c r="ES147" s="289">
        <v>0</v>
      </c>
      <c r="ET147" s="289">
        <v>0</v>
      </c>
      <c r="EU147" s="289">
        <v>52391.02</v>
      </c>
      <c r="EV147" s="289">
        <v>58611.68</v>
      </c>
      <c r="EW147" s="289">
        <v>171574.16</v>
      </c>
      <c r="EX147" s="289">
        <v>165353.5</v>
      </c>
      <c r="EY147" s="289">
        <v>0</v>
      </c>
      <c r="EZ147" s="289">
        <v>0</v>
      </c>
      <c r="FA147" s="289">
        <v>0</v>
      </c>
      <c r="FB147" s="289">
        <v>0</v>
      </c>
      <c r="FC147" s="289">
        <v>0</v>
      </c>
      <c r="FD147" s="289">
        <v>0</v>
      </c>
      <c r="FE147" s="289">
        <v>0</v>
      </c>
      <c r="FF147" s="289">
        <v>0</v>
      </c>
      <c r="FG147" s="289">
        <v>0</v>
      </c>
      <c r="FH147" s="289">
        <v>0</v>
      </c>
      <c r="FI147" s="289">
        <v>0</v>
      </c>
      <c r="FJ147" s="289">
        <v>0</v>
      </c>
      <c r="FK147" s="289">
        <v>0</v>
      </c>
    </row>
    <row r="148" spans="1:167" x14ac:dyDescent="0.15">
      <c r="A148" s="287">
        <v>2420</v>
      </c>
      <c r="B148" s="287" t="s">
        <v>597</v>
      </c>
      <c r="C148" s="289">
        <v>0</v>
      </c>
      <c r="D148" s="289">
        <v>27976975</v>
      </c>
      <c r="E148" s="289">
        <v>8301.17</v>
      </c>
      <c r="F148" s="289">
        <v>0</v>
      </c>
      <c r="G148" s="289">
        <v>58763.64</v>
      </c>
      <c r="H148" s="289">
        <v>74087.600000000006</v>
      </c>
      <c r="I148" s="289">
        <v>895981.81</v>
      </c>
      <c r="J148" s="289">
        <v>1320</v>
      </c>
      <c r="K148" s="289">
        <v>828766.64</v>
      </c>
      <c r="L148" s="289">
        <v>0</v>
      </c>
      <c r="M148" s="289">
        <v>0</v>
      </c>
      <c r="N148" s="289">
        <v>0</v>
      </c>
      <c r="O148" s="289">
        <v>0</v>
      </c>
      <c r="P148" s="289">
        <v>14340.94</v>
      </c>
      <c r="Q148" s="289">
        <v>0</v>
      </c>
      <c r="R148" s="289">
        <v>0</v>
      </c>
      <c r="S148" s="289">
        <v>0</v>
      </c>
      <c r="T148" s="289">
        <v>4400</v>
      </c>
      <c r="U148" s="289">
        <v>1288241.81</v>
      </c>
      <c r="V148" s="289">
        <v>18429039</v>
      </c>
      <c r="W148" s="289">
        <v>81640.44</v>
      </c>
      <c r="X148" s="289">
        <v>0</v>
      </c>
      <c r="Y148" s="289">
        <v>0</v>
      </c>
      <c r="Z148" s="289">
        <v>0</v>
      </c>
      <c r="AA148" s="289">
        <v>1321024</v>
      </c>
      <c r="AB148" s="289">
        <v>0</v>
      </c>
      <c r="AC148" s="289">
        <v>0</v>
      </c>
      <c r="AD148" s="289">
        <v>121765.91</v>
      </c>
      <c r="AE148" s="289">
        <v>120006.72</v>
      </c>
      <c r="AF148" s="289">
        <v>0</v>
      </c>
      <c r="AG148" s="289">
        <v>0</v>
      </c>
      <c r="AH148" s="289">
        <v>114794.6</v>
      </c>
      <c r="AI148" s="289">
        <v>0</v>
      </c>
      <c r="AJ148" s="289">
        <v>0</v>
      </c>
      <c r="AK148" s="289">
        <v>0</v>
      </c>
      <c r="AL148" s="289">
        <v>0</v>
      </c>
      <c r="AM148" s="289">
        <v>0</v>
      </c>
      <c r="AN148" s="289">
        <v>133651.71</v>
      </c>
      <c r="AO148" s="289">
        <v>0</v>
      </c>
      <c r="AP148" s="289">
        <v>5549.66</v>
      </c>
      <c r="AQ148" s="289">
        <v>10352061.08</v>
      </c>
      <c r="AR148" s="289">
        <v>11967327.960000001</v>
      </c>
      <c r="AS148" s="289">
        <v>1235863.67</v>
      </c>
      <c r="AT148" s="289">
        <v>1343422.34</v>
      </c>
      <c r="AU148" s="289">
        <v>555431.28</v>
      </c>
      <c r="AV148" s="289">
        <v>9718.0300000000007</v>
      </c>
      <c r="AW148" s="289">
        <v>1408257.12</v>
      </c>
      <c r="AX148" s="289">
        <v>1897986.65</v>
      </c>
      <c r="AY148" s="289">
        <v>972093.35</v>
      </c>
      <c r="AZ148" s="289">
        <v>2512278.29</v>
      </c>
      <c r="BA148" s="289">
        <v>9275902.9800000004</v>
      </c>
      <c r="BB148" s="289">
        <v>1063606.54</v>
      </c>
      <c r="BC148" s="289">
        <v>345776.04</v>
      </c>
      <c r="BD148" s="289">
        <v>133462.38</v>
      </c>
      <c r="BE148" s="289">
        <v>131184.63</v>
      </c>
      <c r="BF148" s="289">
        <v>4932920.51</v>
      </c>
      <c r="BG148" s="289">
        <v>1072535.68</v>
      </c>
      <c r="BH148" s="289">
        <v>6785.08</v>
      </c>
      <c r="BI148" s="289">
        <v>0</v>
      </c>
      <c r="BJ148" s="289">
        <v>0</v>
      </c>
      <c r="BK148" s="289">
        <v>0</v>
      </c>
      <c r="BL148" s="289">
        <v>0</v>
      </c>
      <c r="BM148" s="289">
        <v>0</v>
      </c>
      <c r="BN148" s="289">
        <v>0</v>
      </c>
      <c r="BO148" s="289">
        <v>2572648</v>
      </c>
      <c r="BP148" s="289">
        <v>1688876</v>
      </c>
      <c r="BQ148" s="289">
        <v>15370567.210000001</v>
      </c>
      <c r="BR148" s="289">
        <v>18516376.25</v>
      </c>
      <c r="BS148" s="289">
        <v>17943215.210000001</v>
      </c>
      <c r="BT148" s="289">
        <v>20205252.25</v>
      </c>
      <c r="BU148" s="289">
        <v>0</v>
      </c>
      <c r="BV148" s="289">
        <v>0</v>
      </c>
      <c r="BW148" s="289">
        <v>4932920.51</v>
      </c>
      <c r="BX148" s="289">
        <v>0</v>
      </c>
      <c r="BY148" s="289">
        <v>0</v>
      </c>
      <c r="BZ148" s="289">
        <v>0</v>
      </c>
      <c r="CA148" s="289">
        <v>0</v>
      </c>
      <c r="CB148" s="289">
        <v>0</v>
      </c>
      <c r="CC148" s="289">
        <v>0</v>
      </c>
      <c r="CD148" s="289">
        <v>0</v>
      </c>
      <c r="CE148" s="289">
        <v>0</v>
      </c>
      <c r="CF148" s="289">
        <v>0</v>
      </c>
      <c r="CG148" s="289">
        <v>0</v>
      </c>
      <c r="CH148" s="289">
        <v>18794.48</v>
      </c>
      <c r="CI148" s="289">
        <v>0</v>
      </c>
      <c r="CJ148" s="289">
        <v>0</v>
      </c>
      <c r="CK148" s="289">
        <v>0</v>
      </c>
      <c r="CL148" s="289">
        <v>0</v>
      </c>
      <c r="CM148" s="289">
        <v>1467936</v>
      </c>
      <c r="CN148" s="289">
        <v>0</v>
      </c>
      <c r="CO148" s="289">
        <v>0</v>
      </c>
      <c r="CP148" s="289">
        <v>0</v>
      </c>
      <c r="CQ148" s="289">
        <v>0</v>
      </c>
      <c r="CR148" s="289">
        <v>575.70000000000005</v>
      </c>
      <c r="CS148" s="289">
        <v>0</v>
      </c>
      <c r="CT148" s="289">
        <v>1120897.44</v>
      </c>
      <c r="CU148" s="289">
        <v>0</v>
      </c>
      <c r="CV148" s="289">
        <v>0</v>
      </c>
      <c r="CW148" s="289">
        <v>0</v>
      </c>
      <c r="CX148" s="289">
        <v>25746.39</v>
      </c>
      <c r="CY148" s="289">
        <v>0</v>
      </c>
      <c r="CZ148" s="289">
        <v>0</v>
      </c>
      <c r="DA148" s="289">
        <v>0</v>
      </c>
      <c r="DB148" s="289">
        <v>0</v>
      </c>
      <c r="DC148" s="289">
        <v>0</v>
      </c>
      <c r="DD148" s="289">
        <v>0</v>
      </c>
      <c r="DE148" s="289">
        <v>0</v>
      </c>
      <c r="DF148" s="289">
        <v>0</v>
      </c>
      <c r="DG148" s="289">
        <v>0</v>
      </c>
      <c r="DH148" s="289">
        <v>0</v>
      </c>
      <c r="DI148" s="289">
        <v>4947959.25</v>
      </c>
      <c r="DJ148" s="289">
        <v>0</v>
      </c>
      <c r="DK148" s="289">
        <v>0</v>
      </c>
      <c r="DL148" s="289">
        <v>790480.58</v>
      </c>
      <c r="DM148" s="289">
        <v>372933.95</v>
      </c>
      <c r="DN148" s="289">
        <v>0</v>
      </c>
      <c r="DO148" s="289">
        <v>0</v>
      </c>
      <c r="DP148" s="289">
        <v>636804.59</v>
      </c>
      <c r="DQ148" s="289">
        <v>0</v>
      </c>
      <c r="DR148" s="289">
        <v>0</v>
      </c>
      <c r="DS148" s="289">
        <v>0</v>
      </c>
      <c r="DT148" s="289">
        <v>0</v>
      </c>
      <c r="DU148" s="289">
        <v>0</v>
      </c>
      <c r="DV148" s="289">
        <v>818692.15</v>
      </c>
      <c r="DW148" s="289">
        <v>0</v>
      </c>
      <c r="DX148" s="289">
        <v>84770.13</v>
      </c>
      <c r="DY148" s="289">
        <v>102987.63</v>
      </c>
      <c r="DZ148" s="289">
        <v>253282.13</v>
      </c>
      <c r="EA148" s="289">
        <v>210048.41</v>
      </c>
      <c r="EB148" s="289">
        <v>25016.22</v>
      </c>
      <c r="EC148" s="289">
        <v>0</v>
      </c>
      <c r="ED148" s="289">
        <v>76740.22</v>
      </c>
      <c r="EE148" s="289">
        <v>66471.360000000001</v>
      </c>
      <c r="EF148" s="289">
        <v>949708.64</v>
      </c>
      <c r="EG148" s="289">
        <v>959977.5</v>
      </c>
      <c r="EH148" s="289">
        <v>0</v>
      </c>
      <c r="EI148" s="289">
        <v>0</v>
      </c>
      <c r="EJ148" s="289">
        <v>0</v>
      </c>
      <c r="EK148" s="289">
        <v>0</v>
      </c>
      <c r="EL148" s="289">
        <v>0</v>
      </c>
      <c r="EM148" s="289">
        <v>3186477.11</v>
      </c>
      <c r="EN148" s="289">
        <v>0</v>
      </c>
      <c r="EO148" s="289">
        <v>0</v>
      </c>
      <c r="EP148" s="289">
        <v>0</v>
      </c>
      <c r="EQ148" s="289">
        <v>0</v>
      </c>
      <c r="ER148" s="289">
        <v>0</v>
      </c>
      <c r="ES148" s="289">
        <v>0</v>
      </c>
      <c r="ET148" s="289">
        <v>0</v>
      </c>
      <c r="EU148" s="289">
        <v>238191.62</v>
      </c>
      <c r="EV148" s="289">
        <v>322595.71000000002</v>
      </c>
      <c r="EW148" s="289">
        <v>1147148.8700000001</v>
      </c>
      <c r="EX148" s="289">
        <v>1062744.78</v>
      </c>
      <c r="EY148" s="289">
        <v>0</v>
      </c>
      <c r="EZ148" s="289">
        <v>99012.53</v>
      </c>
      <c r="FA148" s="289">
        <v>112630.39999999999</v>
      </c>
      <c r="FB148" s="289">
        <v>99876.25</v>
      </c>
      <c r="FC148" s="289">
        <v>85841.38</v>
      </c>
      <c r="FD148" s="289">
        <v>0</v>
      </c>
      <c r="FE148" s="289">
        <v>417</v>
      </c>
      <c r="FF148" s="289">
        <v>0</v>
      </c>
      <c r="FG148" s="289">
        <v>0</v>
      </c>
      <c r="FH148" s="289">
        <v>0</v>
      </c>
      <c r="FI148" s="289">
        <v>0</v>
      </c>
      <c r="FJ148" s="289">
        <v>0</v>
      </c>
      <c r="FK148" s="289">
        <v>0</v>
      </c>
    </row>
    <row r="149" spans="1:167" x14ac:dyDescent="0.15">
      <c r="A149" s="287">
        <v>2422</v>
      </c>
      <c r="B149" s="287" t="s">
        <v>598</v>
      </c>
      <c r="C149" s="289">
        <v>0</v>
      </c>
      <c r="D149" s="289">
        <v>3412767.73</v>
      </c>
      <c r="E149" s="289">
        <v>8806.02</v>
      </c>
      <c r="F149" s="289">
        <v>21347.7</v>
      </c>
      <c r="G149" s="289">
        <v>113919.4</v>
      </c>
      <c r="H149" s="289">
        <v>9479.08</v>
      </c>
      <c r="I149" s="289">
        <v>93656</v>
      </c>
      <c r="J149" s="289">
        <v>9417.9599999999991</v>
      </c>
      <c r="K149" s="289">
        <v>954310.32</v>
      </c>
      <c r="L149" s="289">
        <v>0</v>
      </c>
      <c r="M149" s="289">
        <v>0</v>
      </c>
      <c r="N149" s="289">
        <v>0</v>
      </c>
      <c r="O149" s="289">
        <v>0</v>
      </c>
      <c r="P149" s="289">
        <v>0</v>
      </c>
      <c r="Q149" s="289">
        <v>0</v>
      </c>
      <c r="R149" s="289">
        <v>0</v>
      </c>
      <c r="S149" s="289">
        <v>0</v>
      </c>
      <c r="T149" s="289">
        <v>5391.65</v>
      </c>
      <c r="U149" s="289">
        <v>104122.61</v>
      </c>
      <c r="V149" s="289">
        <v>11237110</v>
      </c>
      <c r="W149" s="289">
        <v>24395.62</v>
      </c>
      <c r="X149" s="289">
        <v>0</v>
      </c>
      <c r="Y149" s="289">
        <v>0</v>
      </c>
      <c r="Z149" s="289">
        <v>67881.820000000007</v>
      </c>
      <c r="AA149" s="289">
        <v>406541</v>
      </c>
      <c r="AB149" s="289">
        <v>0</v>
      </c>
      <c r="AC149" s="289">
        <v>0</v>
      </c>
      <c r="AD149" s="289">
        <v>19147</v>
      </c>
      <c r="AE149" s="289">
        <v>39718.69</v>
      </c>
      <c r="AF149" s="289">
        <v>0</v>
      </c>
      <c r="AG149" s="289">
        <v>0</v>
      </c>
      <c r="AH149" s="289">
        <v>5149.1400000000003</v>
      </c>
      <c r="AI149" s="289">
        <v>0</v>
      </c>
      <c r="AJ149" s="289">
        <v>0</v>
      </c>
      <c r="AK149" s="289">
        <v>6814.45</v>
      </c>
      <c r="AL149" s="289">
        <v>0</v>
      </c>
      <c r="AM149" s="289">
        <v>512.46</v>
      </c>
      <c r="AN149" s="289">
        <v>56983.61</v>
      </c>
      <c r="AO149" s="289">
        <v>0</v>
      </c>
      <c r="AP149" s="289">
        <v>6931.37</v>
      </c>
      <c r="AQ149" s="289">
        <v>3114786.11</v>
      </c>
      <c r="AR149" s="289">
        <v>3713975.81</v>
      </c>
      <c r="AS149" s="289">
        <v>499329.01</v>
      </c>
      <c r="AT149" s="289">
        <v>290517.32</v>
      </c>
      <c r="AU149" s="289">
        <v>364001.8</v>
      </c>
      <c r="AV149" s="289">
        <v>9928.5400000000009</v>
      </c>
      <c r="AW149" s="289">
        <v>438254.44</v>
      </c>
      <c r="AX149" s="289">
        <v>821225.92</v>
      </c>
      <c r="AY149" s="289">
        <v>260927.53</v>
      </c>
      <c r="AZ149" s="289">
        <v>933619.48</v>
      </c>
      <c r="BA149" s="289">
        <v>2692642.86</v>
      </c>
      <c r="BB149" s="289">
        <v>102914.41</v>
      </c>
      <c r="BC149" s="289">
        <v>173141.79</v>
      </c>
      <c r="BD149" s="289">
        <v>79262</v>
      </c>
      <c r="BE149" s="289">
        <v>504357.7</v>
      </c>
      <c r="BF149" s="289">
        <v>1629089.38</v>
      </c>
      <c r="BG149" s="289">
        <v>916057.73</v>
      </c>
      <c r="BH149" s="289">
        <v>15572.57</v>
      </c>
      <c r="BI149" s="289">
        <v>0</v>
      </c>
      <c r="BJ149" s="289">
        <v>0</v>
      </c>
      <c r="BK149" s="289">
        <v>0</v>
      </c>
      <c r="BL149" s="289">
        <v>0</v>
      </c>
      <c r="BM149" s="289">
        <v>0</v>
      </c>
      <c r="BN149" s="289">
        <v>0</v>
      </c>
      <c r="BO149" s="289">
        <v>0</v>
      </c>
      <c r="BP149" s="289">
        <v>0</v>
      </c>
      <c r="BQ149" s="289">
        <v>3045957.14</v>
      </c>
      <c r="BR149" s="289">
        <v>3090756.37</v>
      </c>
      <c r="BS149" s="289">
        <v>3045957.14</v>
      </c>
      <c r="BT149" s="289">
        <v>3090756.37</v>
      </c>
      <c r="BU149" s="289">
        <v>0</v>
      </c>
      <c r="BV149" s="289">
        <v>0</v>
      </c>
      <c r="BW149" s="289">
        <v>1629089.38</v>
      </c>
      <c r="BX149" s="289">
        <v>0</v>
      </c>
      <c r="BY149" s="289">
        <v>0</v>
      </c>
      <c r="BZ149" s="289">
        <v>0</v>
      </c>
      <c r="CA149" s="289">
        <v>408.9</v>
      </c>
      <c r="CB149" s="289">
        <v>4587.54</v>
      </c>
      <c r="CC149" s="289">
        <v>111396.07</v>
      </c>
      <c r="CD149" s="289">
        <v>0</v>
      </c>
      <c r="CE149" s="289">
        <v>0</v>
      </c>
      <c r="CF149" s="289">
        <v>0</v>
      </c>
      <c r="CG149" s="289">
        <v>0</v>
      </c>
      <c r="CH149" s="289">
        <v>1336</v>
      </c>
      <c r="CI149" s="289">
        <v>0</v>
      </c>
      <c r="CJ149" s="289">
        <v>0</v>
      </c>
      <c r="CK149" s="289">
        <v>0</v>
      </c>
      <c r="CL149" s="289">
        <v>0</v>
      </c>
      <c r="CM149" s="289">
        <v>506805</v>
      </c>
      <c r="CN149" s="289">
        <v>39337</v>
      </c>
      <c r="CO149" s="289">
        <v>0</v>
      </c>
      <c r="CP149" s="289">
        <v>0</v>
      </c>
      <c r="CQ149" s="289">
        <v>0</v>
      </c>
      <c r="CR149" s="289">
        <v>0</v>
      </c>
      <c r="CS149" s="289">
        <v>11305</v>
      </c>
      <c r="CT149" s="289">
        <v>199564.5</v>
      </c>
      <c r="CU149" s="289">
        <v>0</v>
      </c>
      <c r="CV149" s="289">
        <v>0</v>
      </c>
      <c r="CW149" s="289">
        <v>0</v>
      </c>
      <c r="CX149" s="289">
        <v>50832.1</v>
      </c>
      <c r="CY149" s="289">
        <v>0</v>
      </c>
      <c r="CZ149" s="289">
        <v>0</v>
      </c>
      <c r="DA149" s="289">
        <v>89060.5</v>
      </c>
      <c r="DB149" s="289">
        <v>0</v>
      </c>
      <c r="DC149" s="289">
        <v>4013.1</v>
      </c>
      <c r="DD149" s="289">
        <v>0</v>
      </c>
      <c r="DE149" s="289">
        <v>0</v>
      </c>
      <c r="DF149" s="289">
        <v>0</v>
      </c>
      <c r="DG149" s="289">
        <v>0</v>
      </c>
      <c r="DH149" s="289">
        <v>0</v>
      </c>
      <c r="DI149" s="289">
        <v>2004176.47</v>
      </c>
      <c r="DJ149" s="289">
        <v>0</v>
      </c>
      <c r="DK149" s="289">
        <v>0</v>
      </c>
      <c r="DL149" s="289">
        <v>218930.44</v>
      </c>
      <c r="DM149" s="289">
        <v>204326.27</v>
      </c>
      <c r="DN149" s="289">
        <v>0</v>
      </c>
      <c r="DO149" s="289">
        <v>0</v>
      </c>
      <c r="DP149" s="289">
        <v>126902.53</v>
      </c>
      <c r="DQ149" s="289">
        <v>0</v>
      </c>
      <c r="DR149" s="289">
        <v>0</v>
      </c>
      <c r="DS149" s="289">
        <v>18824</v>
      </c>
      <c r="DT149" s="289">
        <v>0</v>
      </c>
      <c r="DU149" s="289">
        <v>0</v>
      </c>
      <c r="DV149" s="289">
        <v>24876.799999999999</v>
      </c>
      <c r="DW149" s="289">
        <v>49698.58</v>
      </c>
      <c r="DX149" s="289">
        <v>216619.88</v>
      </c>
      <c r="DY149" s="289">
        <v>43547.5</v>
      </c>
      <c r="DZ149" s="289">
        <v>17170.34</v>
      </c>
      <c r="EA149" s="289">
        <v>45699</v>
      </c>
      <c r="EB149" s="289">
        <v>144543.72</v>
      </c>
      <c r="EC149" s="289">
        <v>0</v>
      </c>
      <c r="ED149" s="289">
        <v>699610.87</v>
      </c>
      <c r="EE149" s="289">
        <v>677178.37</v>
      </c>
      <c r="EF149" s="289">
        <v>3432301</v>
      </c>
      <c r="EG149" s="289">
        <v>3376933.5</v>
      </c>
      <c r="EH149" s="289">
        <v>0</v>
      </c>
      <c r="EI149" s="289">
        <v>0</v>
      </c>
      <c r="EJ149" s="289">
        <v>0</v>
      </c>
      <c r="EK149" s="289">
        <v>77800</v>
      </c>
      <c r="EL149" s="289">
        <v>0</v>
      </c>
      <c r="EM149" s="289">
        <v>38787623.090000004</v>
      </c>
      <c r="EN149" s="289">
        <v>9126375.2100000009</v>
      </c>
      <c r="EO149" s="289">
        <v>771717.69</v>
      </c>
      <c r="EP149" s="289">
        <v>2143067.71</v>
      </c>
      <c r="EQ149" s="289">
        <v>0</v>
      </c>
      <c r="ER149" s="289">
        <v>10497725.23</v>
      </c>
      <c r="ES149" s="289">
        <v>0</v>
      </c>
      <c r="ET149" s="289">
        <v>0</v>
      </c>
      <c r="EU149" s="289">
        <v>150680.51999999999</v>
      </c>
      <c r="EV149" s="289">
        <v>203723.7</v>
      </c>
      <c r="EW149" s="289">
        <v>715131.42</v>
      </c>
      <c r="EX149" s="289">
        <v>662088.24</v>
      </c>
      <c r="EY149" s="289">
        <v>0</v>
      </c>
      <c r="EZ149" s="289">
        <v>117437.22</v>
      </c>
      <c r="FA149" s="289">
        <v>153395.14000000001</v>
      </c>
      <c r="FB149" s="289">
        <v>310433.01</v>
      </c>
      <c r="FC149" s="289">
        <v>1866</v>
      </c>
      <c r="FD149" s="289">
        <v>272609.09000000003</v>
      </c>
      <c r="FE149" s="289">
        <v>0</v>
      </c>
      <c r="FF149" s="289">
        <v>0</v>
      </c>
      <c r="FG149" s="289">
        <v>0</v>
      </c>
      <c r="FH149" s="289">
        <v>0</v>
      </c>
      <c r="FI149" s="289">
        <v>0</v>
      </c>
      <c r="FJ149" s="289">
        <v>0</v>
      </c>
      <c r="FK149" s="289">
        <v>0</v>
      </c>
    </row>
    <row r="150" spans="1:167" x14ac:dyDescent="0.15">
      <c r="A150" s="287">
        <v>2436</v>
      </c>
      <c r="B150" s="287" t="s">
        <v>599</v>
      </c>
      <c r="C150" s="289">
        <v>0</v>
      </c>
      <c r="D150" s="289">
        <v>9808249.0500000007</v>
      </c>
      <c r="E150" s="289">
        <v>295</v>
      </c>
      <c r="F150" s="289">
        <v>16226.55</v>
      </c>
      <c r="G150" s="289">
        <v>88002.8</v>
      </c>
      <c r="H150" s="289">
        <v>54591.040000000001</v>
      </c>
      <c r="I150" s="289">
        <v>311283.89</v>
      </c>
      <c r="J150" s="289">
        <v>0</v>
      </c>
      <c r="K150" s="289">
        <v>431565.11</v>
      </c>
      <c r="L150" s="289">
        <v>0</v>
      </c>
      <c r="M150" s="289">
        <v>0</v>
      </c>
      <c r="N150" s="289">
        <v>0</v>
      </c>
      <c r="O150" s="289">
        <v>0</v>
      </c>
      <c r="P150" s="289">
        <v>19375.060000000001</v>
      </c>
      <c r="Q150" s="289">
        <v>0</v>
      </c>
      <c r="R150" s="289">
        <v>8250</v>
      </c>
      <c r="S150" s="289">
        <v>0</v>
      </c>
      <c r="T150" s="289">
        <v>0</v>
      </c>
      <c r="U150" s="289">
        <v>145781.74</v>
      </c>
      <c r="V150" s="289">
        <v>5839008</v>
      </c>
      <c r="W150" s="289">
        <v>29384.81</v>
      </c>
      <c r="X150" s="289">
        <v>0</v>
      </c>
      <c r="Y150" s="289">
        <v>0</v>
      </c>
      <c r="Z150" s="289">
        <v>10754.38</v>
      </c>
      <c r="AA150" s="289">
        <v>406886</v>
      </c>
      <c r="AB150" s="289">
        <v>0</v>
      </c>
      <c r="AC150" s="289">
        <v>0</v>
      </c>
      <c r="AD150" s="289">
        <v>31601.52</v>
      </c>
      <c r="AE150" s="289">
        <v>94464.960000000006</v>
      </c>
      <c r="AF150" s="289">
        <v>0</v>
      </c>
      <c r="AG150" s="289">
        <v>0</v>
      </c>
      <c r="AH150" s="289">
        <v>16535.29</v>
      </c>
      <c r="AI150" s="289">
        <v>6</v>
      </c>
      <c r="AJ150" s="289">
        <v>0</v>
      </c>
      <c r="AK150" s="289">
        <v>0</v>
      </c>
      <c r="AL150" s="289">
        <v>0</v>
      </c>
      <c r="AM150" s="289">
        <v>80</v>
      </c>
      <c r="AN150" s="289">
        <v>41421.4</v>
      </c>
      <c r="AO150" s="289">
        <v>0</v>
      </c>
      <c r="AP150" s="289">
        <v>7449.41</v>
      </c>
      <c r="AQ150" s="289">
        <v>0</v>
      </c>
      <c r="AR150" s="289">
        <v>5154892.5</v>
      </c>
      <c r="AS150" s="289">
        <v>1383020.46</v>
      </c>
      <c r="AT150" s="289">
        <v>472935.26</v>
      </c>
      <c r="AU150" s="289">
        <v>625300.23</v>
      </c>
      <c r="AV150" s="289">
        <v>159506.35</v>
      </c>
      <c r="AW150" s="289">
        <v>613534.37</v>
      </c>
      <c r="AX150" s="289">
        <v>459063.86</v>
      </c>
      <c r="AY150" s="289">
        <v>394872.8</v>
      </c>
      <c r="AZ150" s="289">
        <v>787502.74</v>
      </c>
      <c r="BA150" s="289">
        <v>2776410.21</v>
      </c>
      <c r="BB150" s="289">
        <v>1212362.31</v>
      </c>
      <c r="BC150" s="289">
        <v>160495.28</v>
      </c>
      <c r="BD150" s="289">
        <v>0</v>
      </c>
      <c r="BE150" s="289">
        <v>57107.95</v>
      </c>
      <c r="BF150" s="289">
        <v>1166933.92</v>
      </c>
      <c r="BG150" s="289">
        <v>1374438.74</v>
      </c>
      <c r="BH150" s="289">
        <v>3209.16</v>
      </c>
      <c r="BI150" s="289">
        <v>28202.01</v>
      </c>
      <c r="BJ150" s="289">
        <v>28202.01</v>
      </c>
      <c r="BK150" s="289">
        <v>0</v>
      </c>
      <c r="BL150" s="289">
        <v>0</v>
      </c>
      <c r="BM150" s="289">
        <v>0</v>
      </c>
      <c r="BN150" s="289">
        <v>0</v>
      </c>
      <c r="BO150" s="289">
        <v>371244</v>
      </c>
      <c r="BP150" s="289">
        <v>371244</v>
      </c>
      <c r="BQ150" s="289">
        <v>7186432.6200000001</v>
      </c>
      <c r="BR150" s="289">
        <v>7746058.4900000002</v>
      </c>
      <c r="BS150" s="289">
        <v>7585878.6299999999</v>
      </c>
      <c r="BT150" s="289">
        <v>8145504.5</v>
      </c>
      <c r="BU150" s="289">
        <v>0</v>
      </c>
      <c r="BV150" s="289">
        <v>0</v>
      </c>
      <c r="BW150" s="289">
        <v>1135785.92</v>
      </c>
      <c r="BX150" s="289">
        <v>0</v>
      </c>
      <c r="BY150" s="289">
        <v>0</v>
      </c>
      <c r="BZ150" s="289">
        <v>0</v>
      </c>
      <c r="CA150" s="289">
        <v>0</v>
      </c>
      <c r="CB150" s="289">
        <v>0</v>
      </c>
      <c r="CC150" s="289">
        <v>83430</v>
      </c>
      <c r="CD150" s="289">
        <v>0</v>
      </c>
      <c r="CE150" s="289">
        <v>0</v>
      </c>
      <c r="CF150" s="289">
        <v>0</v>
      </c>
      <c r="CG150" s="289">
        <v>0</v>
      </c>
      <c r="CH150" s="289">
        <v>2462.89</v>
      </c>
      <c r="CI150" s="289">
        <v>0</v>
      </c>
      <c r="CJ150" s="289">
        <v>0</v>
      </c>
      <c r="CK150" s="289">
        <v>0</v>
      </c>
      <c r="CL150" s="289">
        <v>0</v>
      </c>
      <c r="CM150" s="289">
        <v>408641</v>
      </c>
      <c r="CN150" s="289">
        <v>0</v>
      </c>
      <c r="CO150" s="289">
        <v>0</v>
      </c>
      <c r="CP150" s="289">
        <v>0</v>
      </c>
      <c r="CQ150" s="289">
        <v>0</v>
      </c>
      <c r="CR150" s="289">
        <v>0</v>
      </c>
      <c r="CS150" s="289">
        <v>0</v>
      </c>
      <c r="CT150" s="289">
        <v>218402.9</v>
      </c>
      <c r="CU150" s="289">
        <v>0</v>
      </c>
      <c r="CV150" s="289">
        <v>0</v>
      </c>
      <c r="CW150" s="289">
        <v>0</v>
      </c>
      <c r="CX150" s="289">
        <v>16497.8</v>
      </c>
      <c r="CY150" s="289">
        <v>0</v>
      </c>
      <c r="CZ150" s="289">
        <v>0</v>
      </c>
      <c r="DA150" s="289">
        <v>0</v>
      </c>
      <c r="DB150" s="289">
        <v>0</v>
      </c>
      <c r="DC150" s="289">
        <v>0</v>
      </c>
      <c r="DD150" s="289">
        <v>0</v>
      </c>
      <c r="DE150" s="289">
        <v>0</v>
      </c>
      <c r="DF150" s="289">
        <v>0</v>
      </c>
      <c r="DG150" s="289">
        <v>0</v>
      </c>
      <c r="DH150" s="289">
        <v>0</v>
      </c>
      <c r="DI150" s="289">
        <v>1340579.52</v>
      </c>
      <c r="DJ150" s="289">
        <v>0</v>
      </c>
      <c r="DK150" s="289">
        <v>0</v>
      </c>
      <c r="DL150" s="289">
        <v>185812.65</v>
      </c>
      <c r="DM150" s="289">
        <v>138081.79</v>
      </c>
      <c r="DN150" s="289">
        <v>0</v>
      </c>
      <c r="DO150" s="289">
        <v>0</v>
      </c>
      <c r="DP150" s="289">
        <v>114996.21</v>
      </c>
      <c r="DQ150" s="289">
        <v>3908</v>
      </c>
      <c r="DR150" s="289">
        <v>0</v>
      </c>
      <c r="DS150" s="289">
        <v>0</v>
      </c>
      <c r="DT150" s="289">
        <v>0</v>
      </c>
      <c r="DU150" s="289">
        <v>0</v>
      </c>
      <c r="DV150" s="289">
        <v>68286.83</v>
      </c>
      <c r="DW150" s="289">
        <v>13555.51</v>
      </c>
      <c r="DX150" s="289">
        <v>123073</v>
      </c>
      <c r="DY150" s="289">
        <v>266047.73</v>
      </c>
      <c r="DZ150" s="289">
        <v>642581.04</v>
      </c>
      <c r="EA150" s="289">
        <v>493471.52</v>
      </c>
      <c r="EB150" s="289">
        <v>6134.79</v>
      </c>
      <c r="EC150" s="289">
        <v>0</v>
      </c>
      <c r="ED150" s="289">
        <v>280963.77</v>
      </c>
      <c r="EE150" s="289">
        <v>266947.45</v>
      </c>
      <c r="EF150" s="289">
        <v>931744.43</v>
      </c>
      <c r="EG150" s="289">
        <v>899400</v>
      </c>
      <c r="EH150" s="289">
        <v>0</v>
      </c>
      <c r="EI150" s="289">
        <v>0</v>
      </c>
      <c r="EJ150" s="289">
        <v>0</v>
      </c>
      <c r="EK150" s="289">
        <v>46360.75</v>
      </c>
      <c r="EL150" s="289">
        <v>0</v>
      </c>
      <c r="EM150" s="289">
        <v>8410000</v>
      </c>
      <c r="EN150" s="289">
        <v>3690204.17</v>
      </c>
      <c r="EO150" s="289">
        <v>4277999.21</v>
      </c>
      <c r="EP150" s="289">
        <v>1004227.89</v>
      </c>
      <c r="EQ150" s="289">
        <v>0</v>
      </c>
      <c r="ER150" s="289">
        <v>416432.85</v>
      </c>
      <c r="ES150" s="289">
        <v>0</v>
      </c>
      <c r="ET150" s="289">
        <v>0</v>
      </c>
      <c r="EU150" s="289">
        <v>309157.34000000003</v>
      </c>
      <c r="EV150" s="289">
        <v>397665.25</v>
      </c>
      <c r="EW150" s="289">
        <v>935982.58</v>
      </c>
      <c r="EX150" s="289">
        <v>847474.67</v>
      </c>
      <c r="EY150" s="289">
        <v>0</v>
      </c>
      <c r="EZ150" s="289">
        <v>24205.49</v>
      </c>
      <c r="FA150" s="289">
        <v>0</v>
      </c>
      <c r="FB150" s="289">
        <v>26234</v>
      </c>
      <c r="FC150" s="289">
        <v>29555.279999999999</v>
      </c>
      <c r="FD150" s="289">
        <v>20884.21</v>
      </c>
      <c r="FE150" s="289">
        <v>0</v>
      </c>
      <c r="FF150" s="289">
        <v>0</v>
      </c>
      <c r="FG150" s="289">
        <v>0</v>
      </c>
      <c r="FH150" s="289">
        <v>17209</v>
      </c>
      <c r="FI150" s="289">
        <v>0</v>
      </c>
      <c r="FJ150" s="289">
        <v>17209</v>
      </c>
      <c r="FK150" s="289">
        <v>0</v>
      </c>
    </row>
    <row r="151" spans="1:167" x14ac:dyDescent="0.15">
      <c r="A151" s="287">
        <v>2443</v>
      </c>
      <c r="B151" s="287" t="s">
        <v>600</v>
      </c>
      <c r="C151" s="289">
        <v>0</v>
      </c>
      <c r="D151" s="289">
        <v>7671786.8799999999</v>
      </c>
      <c r="E151" s="289">
        <v>9298.16</v>
      </c>
      <c r="F151" s="289">
        <v>15078</v>
      </c>
      <c r="G151" s="289">
        <v>0</v>
      </c>
      <c r="H151" s="289">
        <v>34204.54</v>
      </c>
      <c r="I151" s="289">
        <v>143824.65</v>
      </c>
      <c r="J151" s="289">
        <v>4227.5</v>
      </c>
      <c r="K151" s="289">
        <v>424945.19</v>
      </c>
      <c r="L151" s="289">
        <v>0</v>
      </c>
      <c r="M151" s="289">
        <v>0</v>
      </c>
      <c r="N151" s="289">
        <v>0</v>
      </c>
      <c r="O151" s="289">
        <v>0</v>
      </c>
      <c r="P151" s="289">
        <v>0</v>
      </c>
      <c r="Q151" s="289">
        <v>0</v>
      </c>
      <c r="R151" s="289">
        <v>7298</v>
      </c>
      <c r="S151" s="289">
        <v>0</v>
      </c>
      <c r="T151" s="289">
        <v>0</v>
      </c>
      <c r="U151" s="289">
        <v>89114.74</v>
      </c>
      <c r="V151" s="289">
        <v>11525673</v>
      </c>
      <c r="W151" s="289">
        <v>16319.75</v>
      </c>
      <c r="X151" s="289">
        <v>0</v>
      </c>
      <c r="Y151" s="289">
        <v>572925.49</v>
      </c>
      <c r="Z151" s="289">
        <v>14979.93</v>
      </c>
      <c r="AA151" s="289">
        <v>536890</v>
      </c>
      <c r="AB151" s="289">
        <v>0</v>
      </c>
      <c r="AC151" s="289">
        <v>0</v>
      </c>
      <c r="AD151" s="289">
        <v>53730.81</v>
      </c>
      <c r="AE151" s="289">
        <v>202214.16</v>
      </c>
      <c r="AF151" s="289">
        <v>0</v>
      </c>
      <c r="AG151" s="289">
        <v>0</v>
      </c>
      <c r="AH151" s="289">
        <v>59500.02</v>
      </c>
      <c r="AI151" s="289">
        <v>0</v>
      </c>
      <c r="AJ151" s="289">
        <v>0</v>
      </c>
      <c r="AK151" s="289">
        <v>0</v>
      </c>
      <c r="AL151" s="289">
        <v>0</v>
      </c>
      <c r="AM151" s="289">
        <v>14436</v>
      </c>
      <c r="AN151" s="289">
        <v>81992.73</v>
      </c>
      <c r="AO151" s="289">
        <v>0</v>
      </c>
      <c r="AP151" s="289">
        <v>393.42</v>
      </c>
      <c r="AQ151" s="289">
        <v>9003175.6999999993</v>
      </c>
      <c r="AR151" s="289">
        <v>187921.39</v>
      </c>
      <c r="AS151" s="289">
        <v>5975.8</v>
      </c>
      <c r="AT151" s="289">
        <v>0</v>
      </c>
      <c r="AU151" s="289">
        <v>26197.88</v>
      </c>
      <c r="AV151" s="289">
        <v>29919.33</v>
      </c>
      <c r="AW151" s="289">
        <v>282119.71000000002</v>
      </c>
      <c r="AX151" s="289">
        <v>1467085.5</v>
      </c>
      <c r="AY151" s="289">
        <v>420421.01</v>
      </c>
      <c r="AZ151" s="289">
        <v>785224.23</v>
      </c>
      <c r="BA151" s="289">
        <v>2522369.02</v>
      </c>
      <c r="BB151" s="289">
        <v>24749.27</v>
      </c>
      <c r="BC151" s="289">
        <v>161859</v>
      </c>
      <c r="BD151" s="289">
        <v>79735.679999999993</v>
      </c>
      <c r="BE151" s="289">
        <v>183.54</v>
      </c>
      <c r="BF151" s="289">
        <v>3105981.22</v>
      </c>
      <c r="BG151" s="289">
        <v>2529340.6</v>
      </c>
      <c r="BH151" s="289">
        <v>7525.36</v>
      </c>
      <c r="BI151" s="289">
        <v>0</v>
      </c>
      <c r="BJ151" s="289">
        <v>0</v>
      </c>
      <c r="BK151" s="289">
        <v>0</v>
      </c>
      <c r="BL151" s="289">
        <v>0</v>
      </c>
      <c r="BM151" s="289">
        <v>0</v>
      </c>
      <c r="BN151" s="289">
        <v>719225.52</v>
      </c>
      <c r="BO151" s="289">
        <v>0</v>
      </c>
      <c r="BP151" s="289">
        <v>0</v>
      </c>
      <c r="BQ151" s="289">
        <v>4027027.74</v>
      </c>
      <c r="BR151" s="289">
        <v>4146850.95</v>
      </c>
      <c r="BS151" s="289">
        <v>4027027.74</v>
      </c>
      <c r="BT151" s="289">
        <v>4866076.47</v>
      </c>
      <c r="BU151" s="289">
        <v>0</v>
      </c>
      <c r="BV151" s="289">
        <v>0</v>
      </c>
      <c r="BW151" s="289">
        <v>1953296.22</v>
      </c>
      <c r="BX151" s="289">
        <v>0</v>
      </c>
      <c r="BY151" s="289">
        <v>0</v>
      </c>
      <c r="BZ151" s="289">
        <v>0</v>
      </c>
      <c r="CA151" s="289">
        <v>0</v>
      </c>
      <c r="CB151" s="289">
        <v>2298.67</v>
      </c>
      <c r="CC151" s="289">
        <v>0</v>
      </c>
      <c r="CD151" s="289">
        <v>0</v>
      </c>
      <c r="CE151" s="289">
        <v>0</v>
      </c>
      <c r="CF151" s="289">
        <v>0</v>
      </c>
      <c r="CG151" s="289">
        <v>0</v>
      </c>
      <c r="CH151" s="289">
        <v>11015.47</v>
      </c>
      <c r="CI151" s="289">
        <v>0</v>
      </c>
      <c r="CJ151" s="289">
        <v>0</v>
      </c>
      <c r="CK151" s="289">
        <v>0</v>
      </c>
      <c r="CL151" s="289">
        <v>0</v>
      </c>
      <c r="CM151" s="289">
        <v>818813</v>
      </c>
      <c r="CN151" s="289">
        <v>0</v>
      </c>
      <c r="CO151" s="289">
        <v>0</v>
      </c>
      <c r="CP151" s="289">
        <v>0</v>
      </c>
      <c r="CQ151" s="289">
        <v>0</v>
      </c>
      <c r="CR151" s="289">
        <v>0</v>
      </c>
      <c r="CS151" s="289">
        <v>0</v>
      </c>
      <c r="CT151" s="289">
        <v>430009.76</v>
      </c>
      <c r="CU151" s="289">
        <v>0</v>
      </c>
      <c r="CV151" s="289">
        <v>0</v>
      </c>
      <c r="CW151" s="289">
        <v>0</v>
      </c>
      <c r="CX151" s="289">
        <v>126428.83</v>
      </c>
      <c r="CY151" s="289">
        <v>0</v>
      </c>
      <c r="CZ151" s="289">
        <v>0</v>
      </c>
      <c r="DA151" s="289">
        <v>0</v>
      </c>
      <c r="DB151" s="289">
        <v>0</v>
      </c>
      <c r="DC151" s="289">
        <v>0</v>
      </c>
      <c r="DD151" s="289">
        <v>0</v>
      </c>
      <c r="DE151" s="289">
        <v>0</v>
      </c>
      <c r="DF151" s="289">
        <v>0</v>
      </c>
      <c r="DG151" s="289">
        <v>0</v>
      </c>
      <c r="DH151" s="289">
        <v>0</v>
      </c>
      <c r="DI151" s="289">
        <v>2563764.0299999998</v>
      </c>
      <c r="DJ151" s="289">
        <v>0</v>
      </c>
      <c r="DK151" s="289">
        <v>0</v>
      </c>
      <c r="DL151" s="289">
        <v>236265.64</v>
      </c>
      <c r="DM151" s="289">
        <v>299460.95</v>
      </c>
      <c r="DN151" s="289">
        <v>0</v>
      </c>
      <c r="DO151" s="289">
        <v>0</v>
      </c>
      <c r="DP151" s="289">
        <v>134260.96</v>
      </c>
      <c r="DQ151" s="289">
        <v>0</v>
      </c>
      <c r="DR151" s="289">
        <v>0</v>
      </c>
      <c r="DS151" s="289">
        <v>0</v>
      </c>
      <c r="DT151" s="289">
        <v>0</v>
      </c>
      <c r="DU151" s="289">
        <v>0</v>
      </c>
      <c r="DV151" s="289">
        <v>108110.37</v>
      </c>
      <c r="DW151" s="289">
        <v>0</v>
      </c>
      <c r="DX151" s="289">
        <v>32083.62</v>
      </c>
      <c r="DY151" s="289">
        <v>76992.5</v>
      </c>
      <c r="DZ151" s="289">
        <v>57530.87</v>
      </c>
      <c r="EA151" s="289">
        <v>12621.99</v>
      </c>
      <c r="EB151" s="289">
        <v>0</v>
      </c>
      <c r="EC151" s="289">
        <v>0</v>
      </c>
      <c r="ED151" s="289">
        <v>1536222.5</v>
      </c>
      <c r="EE151" s="289">
        <v>1950612.61</v>
      </c>
      <c r="EF151" s="289">
        <v>2158341.33</v>
      </c>
      <c r="EG151" s="289">
        <v>1743951.22</v>
      </c>
      <c r="EH151" s="289">
        <v>0</v>
      </c>
      <c r="EI151" s="289">
        <v>0</v>
      </c>
      <c r="EJ151" s="289">
        <v>0</v>
      </c>
      <c r="EK151" s="289">
        <v>0</v>
      </c>
      <c r="EL151" s="289">
        <v>0</v>
      </c>
      <c r="EM151" s="289">
        <v>8899099.6500000004</v>
      </c>
      <c r="EN151" s="289">
        <v>800043.11</v>
      </c>
      <c r="EO151" s="289">
        <v>3699050.51</v>
      </c>
      <c r="EP151" s="289">
        <v>6128006.4000000004</v>
      </c>
      <c r="EQ151" s="289">
        <v>0</v>
      </c>
      <c r="ER151" s="289">
        <v>3228999</v>
      </c>
      <c r="ES151" s="289">
        <v>0</v>
      </c>
      <c r="ET151" s="289">
        <v>0</v>
      </c>
      <c r="EU151" s="289">
        <v>231541.16</v>
      </c>
      <c r="EV151" s="289">
        <v>208990.05</v>
      </c>
      <c r="EW151" s="289">
        <v>874862.67</v>
      </c>
      <c r="EX151" s="289">
        <v>897413.78</v>
      </c>
      <c r="EY151" s="289">
        <v>0</v>
      </c>
      <c r="EZ151" s="289">
        <v>151934.54999999999</v>
      </c>
      <c r="FA151" s="289">
        <v>141228.29999999999</v>
      </c>
      <c r="FB151" s="289">
        <v>0</v>
      </c>
      <c r="FC151" s="289">
        <v>10439.35</v>
      </c>
      <c r="FD151" s="289">
        <v>266.89999999999998</v>
      </c>
      <c r="FE151" s="289">
        <v>0</v>
      </c>
      <c r="FF151" s="289">
        <v>0</v>
      </c>
      <c r="FG151" s="289">
        <v>0</v>
      </c>
      <c r="FH151" s="289">
        <v>0</v>
      </c>
      <c r="FI151" s="289">
        <v>0</v>
      </c>
      <c r="FJ151" s="289">
        <v>0</v>
      </c>
      <c r="FK151" s="289">
        <v>0</v>
      </c>
    </row>
    <row r="152" spans="1:167" x14ac:dyDescent="0.15">
      <c r="A152" s="287">
        <v>2450</v>
      </c>
      <c r="B152" s="287" t="s">
        <v>601</v>
      </c>
      <c r="C152" s="289">
        <v>0</v>
      </c>
      <c r="D152" s="289">
        <v>16791020.879999999</v>
      </c>
      <c r="E152" s="289">
        <v>1332</v>
      </c>
      <c r="F152" s="289">
        <v>112410.15</v>
      </c>
      <c r="G152" s="289">
        <v>299461.46999999997</v>
      </c>
      <c r="H152" s="289">
        <v>31910.63</v>
      </c>
      <c r="I152" s="289">
        <v>681100.38</v>
      </c>
      <c r="J152" s="289">
        <v>0</v>
      </c>
      <c r="K152" s="289">
        <v>1187735</v>
      </c>
      <c r="L152" s="289">
        <v>0</v>
      </c>
      <c r="M152" s="289">
        <v>0</v>
      </c>
      <c r="N152" s="289">
        <v>0</v>
      </c>
      <c r="O152" s="289">
        <v>0</v>
      </c>
      <c r="P152" s="289">
        <v>15134.12</v>
      </c>
      <c r="Q152" s="289">
        <v>0</v>
      </c>
      <c r="R152" s="289">
        <v>0</v>
      </c>
      <c r="S152" s="289">
        <v>0</v>
      </c>
      <c r="T152" s="289">
        <v>0</v>
      </c>
      <c r="U152" s="289">
        <v>118877.88</v>
      </c>
      <c r="V152" s="289">
        <v>4769077</v>
      </c>
      <c r="W152" s="289">
        <v>21773.53</v>
      </c>
      <c r="X152" s="289">
        <v>0</v>
      </c>
      <c r="Y152" s="289">
        <v>0</v>
      </c>
      <c r="Z152" s="289">
        <v>1848.33</v>
      </c>
      <c r="AA152" s="289">
        <v>627428</v>
      </c>
      <c r="AB152" s="289">
        <v>28487.73</v>
      </c>
      <c r="AC152" s="289">
        <v>0</v>
      </c>
      <c r="AD152" s="289">
        <v>39905.06</v>
      </c>
      <c r="AE152" s="289">
        <v>56560.39</v>
      </c>
      <c r="AF152" s="289">
        <v>0</v>
      </c>
      <c r="AG152" s="289">
        <v>0</v>
      </c>
      <c r="AH152" s="289">
        <v>12965.19</v>
      </c>
      <c r="AI152" s="289">
        <v>2000</v>
      </c>
      <c r="AJ152" s="289">
        <v>0</v>
      </c>
      <c r="AK152" s="289">
        <v>365162.81</v>
      </c>
      <c r="AL152" s="289">
        <v>0</v>
      </c>
      <c r="AM152" s="289">
        <v>6342</v>
      </c>
      <c r="AN152" s="289">
        <v>95671.13</v>
      </c>
      <c r="AO152" s="289">
        <v>0</v>
      </c>
      <c r="AP152" s="289">
        <v>27461.71</v>
      </c>
      <c r="AQ152" s="289">
        <v>0</v>
      </c>
      <c r="AR152" s="289">
        <v>8449609.5899999999</v>
      </c>
      <c r="AS152" s="289">
        <v>1687291.36</v>
      </c>
      <c r="AT152" s="289">
        <v>719943.56</v>
      </c>
      <c r="AU152" s="289">
        <v>1320584.03</v>
      </c>
      <c r="AV152" s="289">
        <v>127799.94</v>
      </c>
      <c r="AW152" s="289">
        <v>1240433.93</v>
      </c>
      <c r="AX152" s="289">
        <v>1303125.74</v>
      </c>
      <c r="AY152" s="289">
        <v>463813.8</v>
      </c>
      <c r="AZ152" s="289">
        <v>1018264.9</v>
      </c>
      <c r="BA152" s="289">
        <v>5263056.1500000004</v>
      </c>
      <c r="BB152" s="289">
        <v>34068.47</v>
      </c>
      <c r="BC152" s="289">
        <v>387770.82</v>
      </c>
      <c r="BD152" s="289">
        <v>32791.660000000003</v>
      </c>
      <c r="BE152" s="289">
        <v>333508.13</v>
      </c>
      <c r="BF152" s="289">
        <v>1686207.24</v>
      </c>
      <c r="BG152" s="289">
        <v>558794.52</v>
      </c>
      <c r="BH152" s="289">
        <v>55143.01</v>
      </c>
      <c r="BI152" s="289">
        <v>0</v>
      </c>
      <c r="BJ152" s="289">
        <v>0</v>
      </c>
      <c r="BK152" s="289">
        <v>0</v>
      </c>
      <c r="BL152" s="289">
        <v>0</v>
      </c>
      <c r="BM152" s="289">
        <v>0</v>
      </c>
      <c r="BN152" s="289">
        <v>0</v>
      </c>
      <c r="BO152" s="289">
        <v>3820978</v>
      </c>
      <c r="BP152" s="289">
        <v>3528665.75</v>
      </c>
      <c r="BQ152" s="289">
        <v>4364014.5199999996</v>
      </c>
      <c r="BR152" s="289">
        <v>5267785.3099999996</v>
      </c>
      <c r="BS152" s="289">
        <v>8184992.5199999996</v>
      </c>
      <c r="BT152" s="289">
        <v>8796451.0600000005</v>
      </c>
      <c r="BU152" s="289">
        <v>0</v>
      </c>
      <c r="BV152" s="289">
        <v>0</v>
      </c>
      <c r="BW152" s="289">
        <v>1686207.24</v>
      </c>
      <c r="BX152" s="289">
        <v>0</v>
      </c>
      <c r="BY152" s="289">
        <v>0</v>
      </c>
      <c r="BZ152" s="289">
        <v>0</v>
      </c>
      <c r="CA152" s="289">
        <v>0</v>
      </c>
      <c r="CB152" s="289">
        <v>9015.5400000000009</v>
      </c>
      <c r="CC152" s="289">
        <v>8015.02</v>
      </c>
      <c r="CD152" s="289">
        <v>0</v>
      </c>
      <c r="CE152" s="289">
        <v>0</v>
      </c>
      <c r="CF152" s="289">
        <v>0</v>
      </c>
      <c r="CG152" s="289">
        <v>0</v>
      </c>
      <c r="CH152" s="289">
        <v>0</v>
      </c>
      <c r="CI152" s="289">
        <v>0</v>
      </c>
      <c r="CJ152" s="289">
        <v>0</v>
      </c>
      <c r="CK152" s="289">
        <v>0</v>
      </c>
      <c r="CL152" s="289">
        <v>0</v>
      </c>
      <c r="CM152" s="289">
        <v>499852</v>
      </c>
      <c r="CN152" s="289">
        <v>9213</v>
      </c>
      <c r="CO152" s="289">
        <v>0</v>
      </c>
      <c r="CP152" s="289">
        <v>0</v>
      </c>
      <c r="CQ152" s="289">
        <v>0</v>
      </c>
      <c r="CR152" s="289">
        <v>863.55</v>
      </c>
      <c r="CS152" s="289">
        <v>2646</v>
      </c>
      <c r="CT152" s="289">
        <v>309585.91999999998</v>
      </c>
      <c r="CU152" s="289">
        <v>0</v>
      </c>
      <c r="CV152" s="289">
        <v>0</v>
      </c>
      <c r="CW152" s="289">
        <v>0</v>
      </c>
      <c r="CX152" s="289">
        <v>98187.24</v>
      </c>
      <c r="CY152" s="289">
        <v>0</v>
      </c>
      <c r="CZ152" s="289">
        <v>77520</v>
      </c>
      <c r="DA152" s="289">
        <v>0</v>
      </c>
      <c r="DB152" s="289">
        <v>0</v>
      </c>
      <c r="DC152" s="289">
        <v>0</v>
      </c>
      <c r="DD152" s="289">
        <v>0</v>
      </c>
      <c r="DE152" s="289">
        <v>0</v>
      </c>
      <c r="DF152" s="289">
        <v>0</v>
      </c>
      <c r="DG152" s="289">
        <v>0</v>
      </c>
      <c r="DH152" s="289">
        <v>0</v>
      </c>
      <c r="DI152" s="289">
        <v>1682949.24</v>
      </c>
      <c r="DJ152" s="289">
        <v>0</v>
      </c>
      <c r="DK152" s="289">
        <v>0</v>
      </c>
      <c r="DL152" s="289">
        <v>232235.33</v>
      </c>
      <c r="DM152" s="289">
        <v>172218.96</v>
      </c>
      <c r="DN152" s="289">
        <v>0</v>
      </c>
      <c r="DO152" s="289">
        <v>0</v>
      </c>
      <c r="DP152" s="289">
        <v>203746.44</v>
      </c>
      <c r="DQ152" s="289">
        <v>0</v>
      </c>
      <c r="DR152" s="289">
        <v>28077.21</v>
      </c>
      <c r="DS152" s="289">
        <v>0</v>
      </c>
      <c r="DT152" s="289">
        <v>92873.82</v>
      </c>
      <c r="DU152" s="289">
        <v>0</v>
      </c>
      <c r="DV152" s="289">
        <v>230902.24</v>
      </c>
      <c r="DW152" s="289">
        <v>58102.27</v>
      </c>
      <c r="DX152" s="289">
        <v>661166.73</v>
      </c>
      <c r="DY152" s="289">
        <v>698513.21</v>
      </c>
      <c r="DZ152" s="289">
        <v>1301363.51</v>
      </c>
      <c r="EA152" s="289">
        <v>1264017.03</v>
      </c>
      <c r="EB152" s="289">
        <v>0</v>
      </c>
      <c r="EC152" s="289">
        <v>0</v>
      </c>
      <c r="ED152" s="289">
        <v>117996.15</v>
      </c>
      <c r="EE152" s="289">
        <v>94964.92</v>
      </c>
      <c r="EF152" s="289">
        <v>1810433.77</v>
      </c>
      <c r="EG152" s="289">
        <v>1833465</v>
      </c>
      <c r="EH152" s="289">
        <v>0</v>
      </c>
      <c r="EI152" s="289">
        <v>0</v>
      </c>
      <c r="EJ152" s="289">
        <v>0</v>
      </c>
      <c r="EK152" s="289">
        <v>0</v>
      </c>
      <c r="EL152" s="289">
        <v>0</v>
      </c>
      <c r="EM152" s="289">
        <v>5688269.3799999999</v>
      </c>
      <c r="EN152" s="289">
        <v>187376.21</v>
      </c>
      <c r="EO152" s="289">
        <v>292909.26</v>
      </c>
      <c r="EP152" s="289">
        <v>273292.05</v>
      </c>
      <c r="EQ152" s="289">
        <v>0</v>
      </c>
      <c r="ER152" s="289">
        <v>167759</v>
      </c>
      <c r="ES152" s="289">
        <v>0</v>
      </c>
      <c r="ET152" s="289">
        <v>0</v>
      </c>
      <c r="EU152" s="289">
        <v>135881.92000000001</v>
      </c>
      <c r="EV152" s="289">
        <v>181665.82</v>
      </c>
      <c r="EW152" s="289">
        <v>758408.81</v>
      </c>
      <c r="EX152" s="289">
        <v>712624.91</v>
      </c>
      <c r="EY152" s="289">
        <v>0</v>
      </c>
      <c r="EZ152" s="289">
        <v>309028.38</v>
      </c>
      <c r="FA152" s="289">
        <v>208824.2</v>
      </c>
      <c r="FB152" s="289">
        <v>602907.76</v>
      </c>
      <c r="FC152" s="289">
        <v>703111.94</v>
      </c>
      <c r="FD152" s="289">
        <v>0</v>
      </c>
      <c r="FE152" s="289">
        <v>0</v>
      </c>
      <c r="FF152" s="289">
        <v>0</v>
      </c>
      <c r="FG152" s="289">
        <v>0</v>
      </c>
      <c r="FH152" s="289">
        <v>37745.56</v>
      </c>
      <c r="FI152" s="289">
        <v>0</v>
      </c>
      <c r="FJ152" s="289">
        <v>37745.56</v>
      </c>
      <c r="FK152" s="289">
        <v>0</v>
      </c>
    </row>
    <row r="153" spans="1:167" x14ac:dyDescent="0.15">
      <c r="A153" s="287">
        <v>2460</v>
      </c>
      <c r="B153" s="287" t="s">
        <v>602</v>
      </c>
      <c r="C153" s="289">
        <v>0</v>
      </c>
      <c r="D153" s="289">
        <v>9273749</v>
      </c>
      <c r="E153" s="289">
        <v>2132</v>
      </c>
      <c r="F153" s="289">
        <v>17367.32</v>
      </c>
      <c r="G153" s="289">
        <v>25275</v>
      </c>
      <c r="H153" s="289">
        <v>9626.91</v>
      </c>
      <c r="I153" s="289">
        <v>139453.5</v>
      </c>
      <c r="J153" s="289">
        <v>0</v>
      </c>
      <c r="K153" s="289">
        <v>808391</v>
      </c>
      <c r="L153" s="289">
        <v>0</v>
      </c>
      <c r="M153" s="289">
        <v>0</v>
      </c>
      <c r="N153" s="289">
        <v>0</v>
      </c>
      <c r="O153" s="289">
        <v>0</v>
      </c>
      <c r="P153" s="289">
        <v>1250</v>
      </c>
      <c r="Q153" s="289">
        <v>0</v>
      </c>
      <c r="R153" s="289">
        <v>0</v>
      </c>
      <c r="S153" s="289">
        <v>0</v>
      </c>
      <c r="T153" s="289">
        <v>0</v>
      </c>
      <c r="U153" s="289">
        <v>59524.75</v>
      </c>
      <c r="V153" s="289">
        <v>2659675</v>
      </c>
      <c r="W153" s="289">
        <v>7600</v>
      </c>
      <c r="X153" s="289">
        <v>0</v>
      </c>
      <c r="Y153" s="289">
        <v>0</v>
      </c>
      <c r="Z153" s="289">
        <v>0</v>
      </c>
      <c r="AA153" s="289">
        <v>377208</v>
      </c>
      <c r="AB153" s="289">
        <v>0</v>
      </c>
      <c r="AC153" s="289">
        <v>0</v>
      </c>
      <c r="AD153" s="289">
        <v>65800.63</v>
      </c>
      <c r="AE153" s="289">
        <v>93075.07</v>
      </c>
      <c r="AF153" s="289">
        <v>0</v>
      </c>
      <c r="AG153" s="289">
        <v>0</v>
      </c>
      <c r="AH153" s="289">
        <v>66160.639999999999</v>
      </c>
      <c r="AI153" s="289">
        <v>0</v>
      </c>
      <c r="AJ153" s="289">
        <v>0</v>
      </c>
      <c r="AK153" s="289">
        <v>0</v>
      </c>
      <c r="AL153" s="289">
        <v>0</v>
      </c>
      <c r="AM153" s="289">
        <v>0</v>
      </c>
      <c r="AN153" s="289">
        <v>36822.49</v>
      </c>
      <c r="AO153" s="289">
        <v>0</v>
      </c>
      <c r="AP153" s="289">
        <v>142614.82999999999</v>
      </c>
      <c r="AQ153" s="289">
        <v>4819902.72</v>
      </c>
      <c r="AR153" s="289">
        <v>959100.4</v>
      </c>
      <c r="AS153" s="289">
        <v>0</v>
      </c>
      <c r="AT153" s="289">
        <v>263440.08</v>
      </c>
      <c r="AU153" s="289">
        <v>89135.79</v>
      </c>
      <c r="AV153" s="289">
        <v>8165.51</v>
      </c>
      <c r="AW153" s="289">
        <v>235174.9</v>
      </c>
      <c r="AX153" s="289">
        <v>849126.75</v>
      </c>
      <c r="AY153" s="289">
        <v>400760.22</v>
      </c>
      <c r="AZ153" s="289">
        <v>723975.95</v>
      </c>
      <c r="BA153" s="289">
        <v>1998232.22</v>
      </c>
      <c r="BB153" s="289">
        <v>184476.5</v>
      </c>
      <c r="BC153" s="289">
        <v>109472.94</v>
      </c>
      <c r="BD153" s="289">
        <v>40952.31</v>
      </c>
      <c r="BE153" s="289">
        <v>39200.82</v>
      </c>
      <c r="BF153" s="289">
        <v>1897515.73</v>
      </c>
      <c r="BG153" s="289">
        <v>1142039.1399999999</v>
      </c>
      <c r="BH153" s="289">
        <v>1713.48</v>
      </c>
      <c r="BI153" s="289">
        <v>0</v>
      </c>
      <c r="BJ153" s="289">
        <v>0</v>
      </c>
      <c r="BK153" s="289">
        <v>0</v>
      </c>
      <c r="BL153" s="289">
        <v>0</v>
      </c>
      <c r="BM153" s="289">
        <v>296370.84999999998</v>
      </c>
      <c r="BN153" s="289">
        <v>296370.84999999998</v>
      </c>
      <c r="BO153" s="289">
        <v>0</v>
      </c>
      <c r="BP153" s="289">
        <v>0</v>
      </c>
      <c r="BQ153" s="289">
        <v>2595100.39</v>
      </c>
      <c r="BR153" s="289">
        <v>2618441.0699999998</v>
      </c>
      <c r="BS153" s="289">
        <v>2891471.24</v>
      </c>
      <c r="BT153" s="289">
        <v>2914811.92</v>
      </c>
      <c r="BU153" s="289">
        <v>0</v>
      </c>
      <c r="BV153" s="289">
        <v>0</v>
      </c>
      <c r="BW153" s="289">
        <v>1587310.73</v>
      </c>
      <c r="BX153" s="289">
        <v>0</v>
      </c>
      <c r="BY153" s="289">
        <v>0</v>
      </c>
      <c r="BZ153" s="289">
        <v>0</v>
      </c>
      <c r="CA153" s="289">
        <v>0</v>
      </c>
      <c r="CB153" s="289">
        <v>9741.31</v>
      </c>
      <c r="CC153" s="289">
        <v>0</v>
      </c>
      <c r="CD153" s="289">
        <v>0</v>
      </c>
      <c r="CE153" s="289">
        <v>10136.75</v>
      </c>
      <c r="CF153" s="289">
        <v>0</v>
      </c>
      <c r="CG153" s="289">
        <v>0</v>
      </c>
      <c r="CH153" s="289">
        <v>0</v>
      </c>
      <c r="CI153" s="289">
        <v>0</v>
      </c>
      <c r="CJ153" s="289">
        <v>0</v>
      </c>
      <c r="CK153" s="289">
        <v>0</v>
      </c>
      <c r="CL153" s="289">
        <v>0</v>
      </c>
      <c r="CM153" s="289">
        <v>574242</v>
      </c>
      <c r="CN153" s="289">
        <v>0</v>
      </c>
      <c r="CO153" s="289">
        <v>0</v>
      </c>
      <c r="CP153" s="289">
        <v>0</v>
      </c>
      <c r="CQ153" s="289">
        <v>0</v>
      </c>
      <c r="CR153" s="289">
        <v>0</v>
      </c>
      <c r="CS153" s="289">
        <v>0</v>
      </c>
      <c r="CT153" s="289">
        <v>293590.02</v>
      </c>
      <c r="CU153" s="289">
        <v>0</v>
      </c>
      <c r="CV153" s="289">
        <v>0</v>
      </c>
      <c r="CW153" s="289">
        <v>0</v>
      </c>
      <c r="CX153" s="289">
        <v>54630.75</v>
      </c>
      <c r="CY153" s="289">
        <v>0</v>
      </c>
      <c r="CZ153" s="289">
        <v>0</v>
      </c>
      <c r="DA153" s="289">
        <v>0</v>
      </c>
      <c r="DB153" s="289">
        <v>0</v>
      </c>
      <c r="DC153" s="289">
        <v>32367.49</v>
      </c>
      <c r="DD153" s="289">
        <v>0</v>
      </c>
      <c r="DE153" s="289">
        <v>0</v>
      </c>
      <c r="DF153" s="289">
        <v>0</v>
      </c>
      <c r="DG153" s="289">
        <v>0</v>
      </c>
      <c r="DH153" s="289">
        <v>0</v>
      </c>
      <c r="DI153" s="289">
        <v>1750406.87</v>
      </c>
      <c r="DJ153" s="289">
        <v>0</v>
      </c>
      <c r="DK153" s="289">
        <v>0</v>
      </c>
      <c r="DL153" s="289">
        <v>358421.45</v>
      </c>
      <c r="DM153" s="289">
        <v>230884.19</v>
      </c>
      <c r="DN153" s="289">
        <v>0</v>
      </c>
      <c r="DO153" s="289">
        <v>0</v>
      </c>
      <c r="DP153" s="289">
        <v>87363.96</v>
      </c>
      <c r="DQ153" s="289">
        <v>871.52</v>
      </c>
      <c r="DR153" s="289">
        <v>0</v>
      </c>
      <c r="DS153" s="289">
        <v>0</v>
      </c>
      <c r="DT153" s="289">
        <v>0</v>
      </c>
      <c r="DU153" s="289">
        <v>0</v>
      </c>
      <c r="DV153" s="289">
        <v>132587.15</v>
      </c>
      <c r="DW153" s="289">
        <v>1483.91</v>
      </c>
      <c r="DX153" s="289">
        <v>56330.23</v>
      </c>
      <c r="DY153" s="289">
        <v>26246.21</v>
      </c>
      <c r="DZ153" s="289">
        <v>41956.05</v>
      </c>
      <c r="EA153" s="289">
        <v>61162.86</v>
      </c>
      <c r="EB153" s="289">
        <v>10877.21</v>
      </c>
      <c r="EC153" s="289">
        <v>0</v>
      </c>
      <c r="ED153" s="289">
        <v>16800.599999999999</v>
      </c>
      <c r="EE153" s="289">
        <v>32817.71</v>
      </c>
      <c r="EF153" s="289">
        <v>1412661</v>
      </c>
      <c r="EG153" s="289">
        <v>1396643.89</v>
      </c>
      <c r="EH153" s="289">
        <v>0</v>
      </c>
      <c r="EI153" s="289">
        <v>0</v>
      </c>
      <c r="EJ153" s="289">
        <v>0</v>
      </c>
      <c r="EK153" s="289">
        <v>0</v>
      </c>
      <c r="EL153" s="289">
        <v>0</v>
      </c>
      <c r="EM153" s="289">
        <v>3550651.58</v>
      </c>
      <c r="EN153" s="289">
        <v>1001.33</v>
      </c>
      <c r="EO153" s="289">
        <v>1151879.45</v>
      </c>
      <c r="EP153" s="289">
        <v>2903846.82</v>
      </c>
      <c r="EQ153" s="289">
        <v>1002333.09</v>
      </c>
      <c r="ER153" s="289">
        <v>750635.61</v>
      </c>
      <c r="ES153" s="289">
        <v>0</v>
      </c>
      <c r="ET153" s="289">
        <v>0</v>
      </c>
      <c r="EU153" s="289">
        <v>43.93</v>
      </c>
      <c r="EV153" s="289">
        <v>11045.77</v>
      </c>
      <c r="EW153" s="289">
        <v>379427.1</v>
      </c>
      <c r="EX153" s="289">
        <v>368425.26</v>
      </c>
      <c r="EY153" s="289">
        <v>0</v>
      </c>
      <c r="EZ153" s="289">
        <v>62160.99</v>
      </c>
      <c r="FA153" s="289">
        <v>64309.69</v>
      </c>
      <c r="FB153" s="289">
        <v>300485</v>
      </c>
      <c r="FC153" s="289">
        <v>77883.87</v>
      </c>
      <c r="FD153" s="289">
        <v>220452.43</v>
      </c>
      <c r="FE153" s="289">
        <v>0</v>
      </c>
      <c r="FF153" s="289">
        <v>0</v>
      </c>
      <c r="FG153" s="289">
        <v>0</v>
      </c>
      <c r="FH153" s="289">
        <v>0</v>
      </c>
      <c r="FI153" s="289">
        <v>0</v>
      </c>
      <c r="FJ153" s="289">
        <v>0</v>
      </c>
      <c r="FK153" s="289">
        <v>0</v>
      </c>
    </row>
    <row r="154" spans="1:167" x14ac:dyDescent="0.15">
      <c r="A154" s="287">
        <v>2478</v>
      </c>
      <c r="B154" s="287" t="s">
        <v>603</v>
      </c>
      <c r="C154" s="289">
        <v>0</v>
      </c>
      <c r="D154" s="289">
        <v>16913232.539999999</v>
      </c>
      <c r="E154" s="289">
        <v>18510</v>
      </c>
      <c r="F154" s="289">
        <v>66808.08</v>
      </c>
      <c r="G154" s="289">
        <v>62919.01</v>
      </c>
      <c r="H154" s="289">
        <v>38524.959999999999</v>
      </c>
      <c r="I154" s="289">
        <v>62792.82</v>
      </c>
      <c r="J154" s="289">
        <v>0</v>
      </c>
      <c r="K154" s="289">
        <v>1752292.69</v>
      </c>
      <c r="L154" s="289">
        <v>0</v>
      </c>
      <c r="M154" s="289">
        <v>0</v>
      </c>
      <c r="N154" s="289">
        <v>0</v>
      </c>
      <c r="O154" s="289">
        <v>0</v>
      </c>
      <c r="P154" s="289">
        <v>15188</v>
      </c>
      <c r="Q154" s="289">
        <v>0</v>
      </c>
      <c r="R154" s="289">
        <v>0</v>
      </c>
      <c r="S154" s="289">
        <v>0</v>
      </c>
      <c r="T154" s="289">
        <v>0</v>
      </c>
      <c r="U154" s="289">
        <v>230623.65</v>
      </c>
      <c r="V154" s="289">
        <v>458930</v>
      </c>
      <c r="W154" s="289">
        <v>18602</v>
      </c>
      <c r="X154" s="289">
        <v>0</v>
      </c>
      <c r="Y154" s="289">
        <v>662445.1</v>
      </c>
      <c r="Z154" s="289">
        <v>23786.54</v>
      </c>
      <c r="AA154" s="289">
        <v>551734.15</v>
      </c>
      <c r="AB154" s="289">
        <v>19266.68</v>
      </c>
      <c r="AC154" s="289">
        <v>680730.25</v>
      </c>
      <c r="AD154" s="289">
        <v>171050.61</v>
      </c>
      <c r="AE154" s="289">
        <v>653024.98</v>
      </c>
      <c r="AF154" s="289">
        <v>0</v>
      </c>
      <c r="AG154" s="289">
        <v>65822.289999999994</v>
      </c>
      <c r="AH154" s="289">
        <v>59019.39</v>
      </c>
      <c r="AI154" s="289">
        <v>0</v>
      </c>
      <c r="AJ154" s="289">
        <v>0</v>
      </c>
      <c r="AK154" s="289">
        <v>0</v>
      </c>
      <c r="AL154" s="289">
        <v>0</v>
      </c>
      <c r="AM154" s="289">
        <v>0</v>
      </c>
      <c r="AN154" s="289">
        <v>313792.14</v>
      </c>
      <c r="AO154" s="289">
        <v>0</v>
      </c>
      <c r="AP154" s="289">
        <v>2564.29</v>
      </c>
      <c r="AQ154" s="289">
        <v>4535766.03</v>
      </c>
      <c r="AR154" s="289">
        <v>4865123.87</v>
      </c>
      <c r="AS154" s="289">
        <v>645025.27</v>
      </c>
      <c r="AT154" s="289">
        <v>399963.42</v>
      </c>
      <c r="AU154" s="289">
        <v>353775.88</v>
      </c>
      <c r="AV154" s="289">
        <v>77005.2</v>
      </c>
      <c r="AW154" s="289">
        <v>380501.92</v>
      </c>
      <c r="AX154" s="289">
        <v>805116.11</v>
      </c>
      <c r="AY154" s="289">
        <v>342522.29</v>
      </c>
      <c r="AZ154" s="289">
        <v>1140387.58</v>
      </c>
      <c r="BA154" s="289">
        <v>4222226.1399999997</v>
      </c>
      <c r="BB154" s="289">
        <v>1068119.98</v>
      </c>
      <c r="BC154" s="289">
        <v>104723.73</v>
      </c>
      <c r="BD154" s="289">
        <v>0</v>
      </c>
      <c r="BE154" s="289">
        <v>33082.39</v>
      </c>
      <c r="BF154" s="289">
        <v>1923207.78</v>
      </c>
      <c r="BG154" s="289">
        <v>299562.73</v>
      </c>
      <c r="BH154" s="289">
        <v>4269.3900000000003</v>
      </c>
      <c r="BI154" s="289">
        <v>0</v>
      </c>
      <c r="BJ154" s="289">
        <v>0</v>
      </c>
      <c r="BK154" s="289">
        <v>0</v>
      </c>
      <c r="BL154" s="289">
        <v>0</v>
      </c>
      <c r="BM154" s="289">
        <v>703483.56</v>
      </c>
      <c r="BN154" s="289">
        <v>1161589.25</v>
      </c>
      <c r="BO154" s="289">
        <v>0</v>
      </c>
      <c r="BP154" s="289">
        <v>0</v>
      </c>
      <c r="BQ154" s="289">
        <v>10660214.810000001</v>
      </c>
      <c r="BR154" s="289">
        <v>11843389.58</v>
      </c>
      <c r="BS154" s="289">
        <v>11363698.369999999</v>
      </c>
      <c r="BT154" s="289">
        <v>13004978.83</v>
      </c>
      <c r="BU154" s="289">
        <v>0</v>
      </c>
      <c r="BV154" s="289">
        <v>0</v>
      </c>
      <c r="BW154" s="289">
        <v>1923141.92</v>
      </c>
      <c r="BX154" s="289">
        <v>0</v>
      </c>
      <c r="BY154" s="289">
        <v>0</v>
      </c>
      <c r="BZ154" s="289">
        <v>0</v>
      </c>
      <c r="CA154" s="289">
        <v>0</v>
      </c>
      <c r="CB154" s="289">
        <v>0</v>
      </c>
      <c r="CC154" s="289">
        <v>0</v>
      </c>
      <c r="CD154" s="289">
        <v>0</v>
      </c>
      <c r="CE154" s="289">
        <v>0</v>
      </c>
      <c r="CF154" s="289">
        <v>0</v>
      </c>
      <c r="CG154" s="289">
        <v>0</v>
      </c>
      <c r="CH154" s="289">
        <v>27586.36</v>
      </c>
      <c r="CI154" s="289">
        <v>0</v>
      </c>
      <c r="CJ154" s="289">
        <v>0</v>
      </c>
      <c r="CK154" s="289">
        <v>0</v>
      </c>
      <c r="CL154" s="289">
        <v>0</v>
      </c>
      <c r="CM154" s="289">
        <v>644900</v>
      </c>
      <c r="CN154" s="289">
        <v>0</v>
      </c>
      <c r="CO154" s="289">
        <v>0</v>
      </c>
      <c r="CP154" s="289">
        <v>0</v>
      </c>
      <c r="CQ154" s="289">
        <v>0</v>
      </c>
      <c r="CR154" s="289">
        <v>460.56</v>
      </c>
      <c r="CS154" s="289">
        <v>0</v>
      </c>
      <c r="CT154" s="289">
        <v>480845.17</v>
      </c>
      <c r="CU154" s="289">
        <v>0</v>
      </c>
      <c r="CV154" s="289">
        <v>0</v>
      </c>
      <c r="CW154" s="289">
        <v>0</v>
      </c>
      <c r="CX154" s="289">
        <v>147835.91</v>
      </c>
      <c r="CY154" s="289">
        <v>0</v>
      </c>
      <c r="CZ154" s="289">
        <v>0</v>
      </c>
      <c r="DA154" s="289">
        <v>0</v>
      </c>
      <c r="DB154" s="289">
        <v>0</v>
      </c>
      <c r="DC154" s="289">
        <v>0</v>
      </c>
      <c r="DD154" s="289">
        <v>0</v>
      </c>
      <c r="DE154" s="289">
        <v>0</v>
      </c>
      <c r="DF154" s="289">
        <v>0</v>
      </c>
      <c r="DG154" s="289">
        <v>0</v>
      </c>
      <c r="DH154" s="289">
        <v>0</v>
      </c>
      <c r="DI154" s="289">
        <v>2148910.09</v>
      </c>
      <c r="DJ154" s="289">
        <v>0</v>
      </c>
      <c r="DK154" s="289">
        <v>34459.86</v>
      </c>
      <c r="DL154" s="289">
        <v>471402.58</v>
      </c>
      <c r="DM154" s="289">
        <v>203592.75</v>
      </c>
      <c r="DN154" s="289">
        <v>2645</v>
      </c>
      <c r="DO154" s="289">
        <v>0</v>
      </c>
      <c r="DP154" s="289">
        <v>263903.64</v>
      </c>
      <c r="DQ154" s="289">
        <v>0</v>
      </c>
      <c r="DR154" s="289">
        <v>0</v>
      </c>
      <c r="DS154" s="289">
        <v>0</v>
      </c>
      <c r="DT154" s="289">
        <v>0</v>
      </c>
      <c r="DU154" s="289">
        <v>0</v>
      </c>
      <c r="DV154" s="289">
        <v>99856</v>
      </c>
      <c r="DW154" s="289">
        <v>0</v>
      </c>
      <c r="DX154" s="289">
        <v>66036.960000000006</v>
      </c>
      <c r="DY154" s="289">
        <v>282583.59000000003</v>
      </c>
      <c r="DZ154" s="289">
        <v>408916.75</v>
      </c>
      <c r="EA154" s="289">
        <v>47865.06</v>
      </c>
      <c r="EB154" s="289">
        <v>144505.06</v>
      </c>
      <c r="EC154" s="289">
        <v>0</v>
      </c>
      <c r="ED154" s="289">
        <v>2449426.06</v>
      </c>
      <c r="EE154" s="289">
        <v>1339372.05</v>
      </c>
      <c r="EF154" s="289">
        <v>1311959.74</v>
      </c>
      <c r="EG154" s="289">
        <v>1329275.25</v>
      </c>
      <c r="EH154" s="289">
        <v>1940.25</v>
      </c>
      <c r="EI154" s="289">
        <v>0</v>
      </c>
      <c r="EJ154" s="289">
        <v>0</v>
      </c>
      <c r="EK154" s="289">
        <v>1090798.25</v>
      </c>
      <c r="EL154" s="289">
        <v>0</v>
      </c>
      <c r="EM154" s="289">
        <v>2645000</v>
      </c>
      <c r="EN154" s="289">
        <v>0</v>
      </c>
      <c r="EO154" s="289">
        <v>0</v>
      </c>
      <c r="EP154" s="289">
        <v>0</v>
      </c>
      <c r="EQ154" s="289">
        <v>0</v>
      </c>
      <c r="ER154" s="289">
        <v>0</v>
      </c>
      <c r="ES154" s="289">
        <v>0</v>
      </c>
      <c r="ET154" s="289">
        <v>0</v>
      </c>
      <c r="EU154" s="289">
        <v>362091.17</v>
      </c>
      <c r="EV154" s="289">
        <v>337611.92</v>
      </c>
      <c r="EW154" s="289">
        <v>954916.31</v>
      </c>
      <c r="EX154" s="289">
        <v>979395.56</v>
      </c>
      <c r="EY154" s="289">
        <v>0</v>
      </c>
      <c r="EZ154" s="289">
        <v>0</v>
      </c>
      <c r="FA154" s="289">
        <v>0</v>
      </c>
      <c r="FB154" s="289">
        <v>0</v>
      </c>
      <c r="FC154" s="289">
        <v>0</v>
      </c>
      <c r="FD154" s="289">
        <v>0</v>
      </c>
      <c r="FE154" s="289">
        <v>0</v>
      </c>
      <c r="FF154" s="289">
        <v>0</v>
      </c>
      <c r="FG154" s="289">
        <v>0</v>
      </c>
      <c r="FH154" s="289">
        <v>94102.98</v>
      </c>
      <c r="FI154" s="289">
        <v>0</v>
      </c>
      <c r="FJ154" s="289">
        <v>94102.98</v>
      </c>
      <c r="FK154" s="289">
        <v>0</v>
      </c>
    </row>
    <row r="155" spans="1:167" x14ac:dyDescent="0.15">
      <c r="A155" s="287">
        <v>2485</v>
      </c>
      <c r="B155" s="287" t="s">
        <v>604</v>
      </c>
      <c r="C155" s="289">
        <v>5244.05</v>
      </c>
      <c r="D155" s="289">
        <v>2068384.6</v>
      </c>
      <c r="E155" s="289">
        <v>189.56</v>
      </c>
      <c r="F155" s="289">
        <v>3017.75</v>
      </c>
      <c r="G155" s="289">
        <v>21066</v>
      </c>
      <c r="H155" s="289">
        <v>3001.33</v>
      </c>
      <c r="I155" s="289">
        <v>57642.78</v>
      </c>
      <c r="J155" s="289">
        <v>0</v>
      </c>
      <c r="K155" s="289">
        <v>298634.14</v>
      </c>
      <c r="L155" s="289">
        <v>0</v>
      </c>
      <c r="M155" s="289">
        <v>0</v>
      </c>
      <c r="N155" s="289">
        <v>0</v>
      </c>
      <c r="O155" s="289">
        <v>0</v>
      </c>
      <c r="P155" s="289">
        <v>17679.900000000001</v>
      </c>
      <c r="Q155" s="289">
        <v>0</v>
      </c>
      <c r="R155" s="289">
        <v>0</v>
      </c>
      <c r="S155" s="289">
        <v>0</v>
      </c>
      <c r="T155" s="289">
        <v>0</v>
      </c>
      <c r="U155" s="289">
        <v>76292.91</v>
      </c>
      <c r="V155" s="289">
        <v>3306846</v>
      </c>
      <c r="W155" s="289">
        <v>6070.25</v>
      </c>
      <c r="X155" s="289">
        <v>0</v>
      </c>
      <c r="Y155" s="289">
        <v>167849.26</v>
      </c>
      <c r="Z155" s="289">
        <v>25.58</v>
      </c>
      <c r="AA155" s="289">
        <v>302909</v>
      </c>
      <c r="AB155" s="289">
        <v>0</v>
      </c>
      <c r="AC155" s="289">
        <v>0</v>
      </c>
      <c r="AD155" s="289">
        <v>27990.49</v>
      </c>
      <c r="AE155" s="289">
        <v>81288.45</v>
      </c>
      <c r="AF155" s="289">
        <v>0</v>
      </c>
      <c r="AG155" s="289">
        <v>0</v>
      </c>
      <c r="AH155" s="289">
        <v>10572.06</v>
      </c>
      <c r="AI155" s="289">
        <v>13264</v>
      </c>
      <c r="AJ155" s="289">
        <v>0</v>
      </c>
      <c r="AK155" s="289">
        <v>1000</v>
      </c>
      <c r="AL155" s="289">
        <v>0</v>
      </c>
      <c r="AM155" s="289">
        <v>6312.37</v>
      </c>
      <c r="AN155" s="289">
        <v>7443.89</v>
      </c>
      <c r="AO155" s="289">
        <v>0</v>
      </c>
      <c r="AP155" s="289">
        <v>0.02</v>
      </c>
      <c r="AQ155" s="289">
        <v>1199597.6100000001</v>
      </c>
      <c r="AR155" s="289">
        <v>1353735.51</v>
      </c>
      <c r="AS155" s="289">
        <v>165813.04999999999</v>
      </c>
      <c r="AT155" s="289">
        <v>171331.96</v>
      </c>
      <c r="AU155" s="289">
        <v>171060.12</v>
      </c>
      <c r="AV155" s="289">
        <v>276</v>
      </c>
      <c r="AW155" s="289">
        <v>139262.85999999999</v>
      </c>
      <c r="AX155" s="289">
        <v>311784.99</v>
      </c>
      <c r="AY155" s="289">
        <v>251974.34</v>
      </c>
      <c r="AZ155" s="289">
        <v>251857.93</v>
      </c>
      <c r="BA155" s="289">
        <v>1033692.6</v>
      </c>
      <c r="BB155" s="289">
        <v>25506.85</v>
      </c>
      <c r="BC155" s="289">
        <v>94152.76</v>
      </c>
      <c r="BD155" s="289">
        <v>0</v>
      </c>
      <c r="BE155" s="289">
        <v>163099.65</v>
      </c>
      <c r="BF155" s="289">
        <v>666477.76</v>
      </c>
      <c r="BG155" s="289">
        <v>411452.48</v>
      </c>
      <c r="BH155" s="289">
        <v>0</v>
      </c>
      <c r="BI155" s="289">
        <v>0</v>
      </c>
      <c r="BJ155" s="289">
        <v>0</v>
      </c>
      <c r="BK155" s="289">
        <v>0</v>
      </c>
      <c r="BL155" s="289">
        <v>0</v>
      </c>
      <c r="BM155" s="289">
        <v>0</v>
      </c>
      <c r="BN155" s="289">
        <v>0</v>
      </c>
      <c r="BO155" s="289">
        <v>200000</v>
      </c>
      <c r="BP155" s="289">
        <v>200000</v>
      </c>
      <c r="BQ155" s="289">
        <v>1453110.8</v>
      </c>
      <c r="BR155" s="289">
        <v>1524758.72</v>
      </c>
      <c r="BS155" s="289">
        <v>1653110.8</v>
      </c>
      <c r="BT155" s="289">
        <v>1724758.72</v>
      </c>
      <c r="BU155" s="289">
        <v>0</v>
      </c>
      <c r="BV155" s="289">
        <v>0</v>
      </c>
      <c r="BW155" s="289">
        <v>550451.56999999995</v>
      </c>
      <c r="BX155" s="289">
        <v>0</v>
      </c>
      <c r="BY155" s="289">
        <v>0</v>
      </c>
      <c r="BZ155" s="289">
        <v>0</v>
      </c>
      <c r="CA155" s="289">
        <v>1173.7</v>
      </c>
      <c r="CB155" s="289">
        <v>0</v>
      </c>
      <c r="CC155" s="289">
        <v>28444.97</v>
      </c>
      <c r="CD155" s="289">
        <v>0</v>
      </c>
      <c r="CE155" s="289">
        <v>0</v>
      </c>
      <c r="CF155" s="289">
        <v>0</v>
      </c>
      <c r="CG155" s="289">
        <v>0</v>
      </c>
      <c r="CH155" s="289">
        <v>4779.87</v>
      </c>
      <c r="CI155" s="289">
        <v>0</v>
      </c>
      <c r="CJ155" s="289">
        <v>0</v>
      </c>
      <c r="CK155" s="289">
        <v>0</v>
      </c>
      <c r="CL155" s="289">
        <v>0</v>
      </c>
      <c r="CM155" s="289">
        <v>183977</v>
      </c>
      <c r="CN155" s="289">
        <v>0</v>
      </c>
      <c r="CO155" s="289">
        <v>0</v>
      </c>
      <c r="CP155" s="289">
        <v>0</v>
      </c>
      <c r="CQ155" s="289">
        <v>0</v>
      </c>
      <c r="CR155" s="289">
        <v>287.85000000000002</v>
      </c>
      <c r="CS155" s="289">
        <v>0</v>
      </c>
      <c r="CT155" s="289">
        <v>156098.25</v>
      </c>
      <c r="CU155" s="289">
        <v>0</v>
      </c>
      <c r="CV155" s="289">
        <v>0</v>
      </c>
      <c r="CW155" s="289">
        <v>0</v>
      </c>
      <c r="CX155" s="289">
        <v>20343.080000000002</v>
      </c>
      <c r="CY155" s="289">
        <v>0</v>
      </c>
      <c r="CZ155" s="289">
        <v>0</v>
      </c>
      <c r="DA155" s="289">
        <v>0</v>
      </c>
      <c r="DB155" s="289">
        <v>0</v>
      </c>
      <c r="DC155" s="289">
        <v>0</v>
      </c>
      <c r="DD155" s="289">
        <v>0</v>
      </c>
      <c r="DE155" s="289">
        <v>0</v>
      </c>
      <c r="DF155" s="289">
        <v>0</v>
      </c>
      <c r="DG155" s="289">
        <v>0</v>
      </c>
      <c r="DH155" s="289">
        <v>0</v>
      </c>
      <c r="DI155" s="289">
        <v>743208.23</v>
      </c>
      <c r="DJ155" s="289">
        <v>0</v>
      </c>
      <c r="DK155" s="289">
        <v>0</v>
      </c>
      <c r="DL155" s="289">
        <v>70827.679999999993</v>
      </c>
      <c r="DM155" s="289">
        <v>52460.77</v>
      </c>
      <c r="DN155" s="289">
        <v>0</v>
      </c>
      <c r="DO155" s="289">
        <v>0</v>
      </c>
      <c r="DP155" s="289">
        <v>3103.65</v>
      </c>
      <c r="DQ155" s="289">
        <v>8750</v>
      </c>
      <c r="DR155" s="289">
        <v>973</v>
      </c>
      <c r="DS155" s="289">
        <v>0</v>
      </c>
      <c r="DT155" s="289">
        <v>0</v>
      </c>
      <c r="DU155" s="289">
        <v>5244.05</v>
      </c>
      <c r="DV155" s="289">
        <v>60988.91</v>
      </c>
      <c r="DW155" s="289">
        <v>0</v>
      </c>
      <c r="DX155" s="289">
        <v>6700</v>
      </c>
      <c r="DY155" s="289">
        <v>6443.16</v>
      </c>
      <c r="DZ155" s="289">
        <v>10000</v>
      </c>
      <c r="EA155" s="289">
        <v>10256.84</v>
      </c>
      <c r="EB155" s="289">
        <v>0</v>
      </c>
      <c r="EC155" s="289">
        <v>0</v>
      </c>
      <c r="ED155" s="289">
        <v>17365.79</v>
      </c>
      <c r="EE155" s="289">
        <v>62869.37</v>
      </c>
      <c r="EF155" s="289">
        <v>705698.97</v>
      </c>
      <c r="EG155" s="289">
        <v>500817.9</v>
      </c>
      <c r="EH155" s="289">
        <v>0</v>
      </c>
      <c r="EI155" s="289">
        <v>0</v>
      </c>
      <c r="EJ155" s="289">
        <v>0</v>
      </c>
      <c r="EK155" s="289">
        <v>159377.49</v>
      </c>
      <c r="EL155" s="289">
        <v>0</v>
      </c>
      <c r="EM155" s="289">
        <v>5055000</v>
      </c>
      <c r="EN155" s="289">
        <v>1000</v>
      </c>
      <c r="EO155" s="289">
        <v>4441602.92</v>
      </c>
      <c r="EP155" s="289">
        <v>5539171.0700000003</v>
      </c>
      <c r="EQ155" s="289">
        <v>0</v>
      </c>
      <c r="ER155" s="289">
        <v>1098568.1499999999</v>
      </c>
      <c r="ES155" s="289">
        <v>0</v>
      </c>
      <c r="ET155" s="289">
        <v>0</v>
      </c>
      <c r="EU155" s="289">
        <v>119581.79</v>
      </c>
      <c r="EV155" s="289">
        <v>112840.57</v>
      </c>
      <c r="EW155" s="289">
        <v>277220.28000000003</v>
      </c>
      <c r="EX155" s="289">
        <v>283961.5</v>
      </c>
      <c r="EY155" s="289">
        <v>0</v>
      </c>
      <c r="EZ155" s="289">
        <v>13763.56</v>
      </c>
      <c r="FA155" s="289">
        <v>26787.51</v>
      </c>
      <c r="FB155" s="289">
        <v>48851.22</v>
      </c>
      <c r="FC155" s="289">
        <v>3049.07</v>
      </c>
      <c r="FD155" s="289">
        <v>32778.199999999997</v>
      </c>
      <c r="FE155" s="289">
        <v>0</v>
      </c>
      <c r="FF155" s="289">
        <v>0</v>
      </c>
      <c r="FG155" s="289">
        <v>0</v>
      </c>
      <c r="FH155" s="289">
        <v>0</v>
      </c>
      <c r="FI155" s="289">
        <v>0</v>
      </c>
      <c r="FJ155" s="289">
        <v>0</v>
      </c>
      <c r="FK155" s="289">
        <v>0</v>
      </c>
    </row>
    <row r="156" spans="1:167" x14ac:dyDescent="0.15">
      <c r="A156" s="287">
        <v>2525</v>
      </c>
      <c r="B156" s="287" t="s">
        <v>605</v>
      </c>
      <c r="C156" s="289">
        <v>3579.08</v>
      </c>
      <c r="D156" s="289">
        <v>2248858</v>
      </c>
      <c r="E156" s="289">
        <v>0</v>
      </c>
      <c r="F156" s="289">
        <v>4448.97</v>
      </c>
      <c r="G156" s="289">
        <v>7446.3</v>
      </c>
      <c r="H156" s="289">
        <v>112.18</v>
      </c>
      <c r="I156" s="289">
        <v>46879.58</v>
      </c>
      <c r="J156" s="289">
        <v>5373</v>
      </c>
      <c r="K156" s="289">
        <v>245264</v>
      </c>
      <c r="L156" s="289">
        <v>0</v>
      </c>
      <c r="M156" s="289">
        <v>0</v>
      </c>
      <c r="N156" s="289">
        <v>0</v>
      </c>
      <c r="O156" s="289">
        <v>0</v>
      </c>
      <c r="P156" s="289">
        <v>0</v>
      </c>
      <c r="Q156" s="289">
        <v>0</v>
      </c>
      <c r="R156" s="289">
        <v>0</v>
      </c>
      <c r="S156" s="289">
        <v>0</v>
      </c>
      <c r="T156" s="289">
        <v>0</v>
      </c>
      <c r="U156" s="289">
        <v>21519.42</v>
      </c>
      <c r="V156" s="289">
        <v>1837354</v>
      </c>
      <c r="W156" s="289">
        <v>2666</v>
      </c>
      <c r="X156" s="289">
        <v>0</v>
      </c>
      <c r="Y156" s="289">
        <v>0</v>
      </c>
      <c r="Z156" s="289">
        <v>0</v>
      </c>
      <c r="AA156" s="289">
        <v>224437.98</v>
      </c>
      <c r="AB156" s="289">
        <v>0</v>
      </c>
      <c r="AC156" s="289">
        <v>0</v>
      </c>
      <c r="AD156" s="289">
        <v>26864.81</v>
      </c>
      <c r="AE156" s="289">
        <v>85635.29</v>
      </c>
      <c r="AF156" s="289">
        <v>0</v>
      </c>
      <c r="AG156" s="289">
        <v>0</v>
      </c>
      <c r="AH156" s="289">
        <v>15613.82</v>
      </c>
      <c r="AI156" s="289">
        <v>8792</v>
      </c>
      <c r="AJ156" s="289">
        <v>0</v>
      </c>
      <c r="AK156" s="289">
        <v>7000</v>
      </c>
      <c r="AL156" s="289">
        <v>0</v>
      </c>
      <c r="AM156" s="289">
        <v>0</v>
      </c>
      <c r="AN156" s="289">
        <v>23187.74</v>
      </c>
      <c r="AO156" s="289">
        <v>0</v>
      </c>
      <c r="AP156" s="289">
        <v>7480.32</v>
      </c>
      <c r="AQ156" s="289">
        <v>1581630.17</v>
      </c>
      <c r="AR156" s="289">
        <v>419242.36</v>
      </c>
      <c r="AS156" s="289">
        <v>0</v>
      </c>
      <c r="AT156" s="289">
        <v>152279.53</v>
      </c>
      <c r="AU156" s="289">
        <v>20493.599999999999</v>
      </c>
      <c r="AV156" s="289">
        <v>0</v>
      </c>
      <c r="AW156" s="289">
        <v>94317.48</v>
      </c>
      <c r="AX156" s="289">
        <v>221603.38</v>
      </c>
      <c r="AY156" s="289">
        <v>200493.72</v>
      </c>
      <c r="AZ156" s="289">
        <v>207706.49</v>
      </c>
      <c r="BA156" s="289">
        <v>861324.34</v>
      </c>
      <c r="BB156" s="289">
        <v>195989</v>
      </c>
      <c r="BC156" s="289">
        <v>34384</v>
      </c>
      <c r="BD156" s="289">
        <v>0</v>
      </c>
      <c r="BE156" s="289">
        <v>30283.07</v>
      </c>
      <c r="BF156" s="289">
        <v>360901.19</v>
      </c>
      <c r="BG156" s="289">
        <v>443593</v>
      </c>
      <c r="BH156" s="289">
        <v>108</v>
      </c>
      <c r="BI156" s="289">
        <v>0</v>
      </c>
      <c r="BJ156" s="289">
        <v>0</v>
      </c>
      <c r="BK156" s="289">
        <v>0</v>
      </c>
      <c r="BL156" s="289">
        <v>0</v>
      </c>
      <c r="BM156" s="289">
        <v>0</v>
      </c>
      <c r="BN156" s="289">
        <v>0</v>
      </c>
      <c r="BO156" s="289">
        <v>0</v>
      </c>
      <c r="BP156" s="289">
        <v>0</v>
      </c>
      <c r="BQ156" s="289">
        <v>1403705.81</v>
      </c>
      <c r="BR156" s="289">
        <v>1401868.97</v>
      </c>
      <c r="BS156" s="289">
        <v>1403705.81</v>
      </c>
      <c r="BT156" s="289">
        <v>1401868.97</v>
      </c>
      <c r="BU156" s="289">
        <v>0</v>
      </c>
      <c r="BV156" s="289">
        <v>0</v>
      </c>
      <c r="BW156" s="289">
        <v>320124.40000000002</v>
      </c>
      <c r="BX156" s="289">
        <v>0</v>
      </c>
      <c r="BY156" s="289">
        <v>0</v>
      </c>
      <c r="BZ156" s="289">
        <v>0</v>
      </c>
      <c r="CA156" s="289">
        <v>0</v>
      </c>
      <c r="CB156" s="289">
        <v>1584.04</v>
      </c>
      <c r="CC156" s="289">
        <v>0</v>
      </c>
      <c r="CD156" s="289">
        <v>0</v>
      </c>
      <c r="CE156" s="289">
        <v>0</v>
      </c>
      <c r="CF156" s="289">
        <v>0</v>
      </c>
      <c r="CG156" s="289">
        <v>0</v>
      </c>
      <c r="CH156" s="289">
        <v>12460.34</v>
      </c>
      <c r="CI156" s="289">
        <v>0</v>
      </c>
      <c r="CJ156" s="289">
        <v>0</v>
      </c>
      <c r="CK156" s="289">
        <v>0</v>
      </c>
      <c r="CL156" s="289">
        <v>0</v>
      </c>
      <c r="CM156" s="289">
        <v>81989</v>
      </c>
      <c r="CN156" s="289">
        <v>0</v>
      </c>
      <c r="CO156" s="289">
        <v>0</v>
      </c>
      <c r="CP156" s="289">
        <v>0</v>
      </c>
      <c r="CQ156" s="289">
        <v>0</v>
      </c>
      <c r="CR156" s="289">
        <v>0</v>
      </c>
      <c r="CS156" s="289">
        <v>0</v>
      </c>
      <c r="CT156" s="289">
        <v>110832.03</v>
      </c>
      <c r="CU156" s="289">
        <v>0</v>
      </c>
      <c r="CV156" s="289">
        <v>0</v>
      </c>
      <c r="CW156" s="289">
        <v>0</v>
      </c>
      <c r="CX156" s="289">
        <v>1781.2</v>
      </c>
      <c r="CY156" s="289">
        <v>0</v>
      </c>
      <c r="CZ156" s="289">
        <v>0</v>
      </c>
      <c r="DA156" s="289">
        <v>0</v>
      </c>
      <c r="DB156" s="289">
        <v>0</v>
      </c>
      <c r="DC156" s="289">
        <v>0</v>
      </c>
      <c r="DD156" s="289">
        <v>0</v>
      </c>
      <c r="DE156" s="289">
        <v>0</v>
      </c>
      <c r="DF156" s="289">
        <v>0</v>
      </c>
      <c r="DG156" s="289">
        <v>0</v>
      </c>
      <c r="DH156" s="289">
        <v>0</v>
      </c>
      <c r="DI156" s="289">
        <v>360375.03</v>
      </c>
      <c r="DJ156" s="289">
        <v>0</v>
      </c>
      <c r="DK156" s="289">
        <v>0</v>
      </c>
      <c r="DL156" s="289">
        <v>82633.94</v>
      </c>
      <c r="DM156" s="289">
        <v>30089.79</v>
      </c>
      <c r="DN156" s="289">
        <v>0</v>
      </c>
      <c r="DO156" s="289">
        <v>0</v>
      </c>
      <c r="DP156" s="289">
        <v>2783.34</v>
      </c>
      <c r="DQ156" s="289">
        <v>0</v>
      </c>
      <c r="DR156" s="289">
        <v>0</v>
      </c>
      <c r="DS156" s="289">
        <v>0</v>
      </c>
      <c r="DT156" s="289">
        <v>0</v>
      </c>
      <c r="DU156" s="289">
        <v>0</v>
      </c>
      <c r="DV156" s="289">
        <v>49309.59</v>
      </c>
      <c r="DW156" s="289">
        <v>0.24</v>
      </c>
      <c r="DX156" s="289">
        <v>4598.92</v>
      </c>
      <c r="DY156" s="289">
        <v>4498.92</v>
      </c>
      <c r="DZ156" s="289">
        <v>0</v>
      </c>
      <c r="EA156" s="289">
        <v>100</v>
      </c>
      <c r="EB156" s="289">
        <v>0</v>
      </c>
      <c r="EC156" s="289">
        <v>0</v>
      </c>
      <c r="ED156" s="289">
        <v>23194</v>
      </c>
      <c r="EE156" s="289">
        <v>22577.61</v>
      </c>
      <c r="EF156" s="289">
        <v>664306.93999999994</v>
      </c>
      <c r="EG156" s="289">
        <v>112693</v>
      </c>
      <c r="EH156" s="289">
        <v>492034.15</v>
      </c>
      <c r="EI156" s="289">
        <v>0</v>
      </c>
      <c r="EJ156" s="289">
        <v>0</v>
      </c>
      <c r="EK156" s="289">
        <v>60196.18</v>
      </c>
      <c r="EL156" s="289">
        <v>0</v>
      </c>
      <c r="EM156" s="289">
        <v>816827.65</v>
      </c>
      <c r="EN156" s="289">
        <v>0</v>
      </c>
      <c r="EO156" s="289">
        <v>38900</v>
      </c>
      <c r="EP156" s="289">
        <v>38900</v>
      </c>
      <c r="EQ156" s="289">
        <v>0</v>
      </c>
      <c r="ER156" s="289">
        <v>0</v>
      </c>
      <c r="ES156" s="289">
        <v>0</v>
      </c>
      <c r="ET156" s="289">
        <v>0</v>
      </c>
      <c r="EU156" s="289">
        <v>12813.28</v>
      </c>
      <c r="EV156" s="289">
        <v>8764.7099999999991</v>
      </c>
      <c r="EW156" s="289">
        <v>130087.06</v>
      </c>
      <c r="EX156" s="289">
        <v>134135.63</v>
      </c>
      <c r="EY156" s="289">
        <v>0</v>
      </c>
      <c r="EZ156" s="289">
        <v>14127.89</v>
      </c>
      <c r="FA156" s="289">
        <v>6036.82</v>
      </c>
      <c r="FB156" s="289">
        <v>12088.79</v>
      </c>
      <c r="FC156" s="289">
        <v>0</v>
      </c>
      <c r="FD156" s="289">
        <v>20179.86</v>
      </c>
      <c r="FE156" s="289">
        <v>0</v>
      </c>
      <c r="FF156" s="289">
        <v>0</v>
      </c>
      <c r="FG156" s="289">
        <v>0</v>
      </c>
      <c r="FH156" s="289">
        <v>0</v>
      </c>
      <c r="FI156" s="289">
        <v>0</v>
      </c>
      <c r="FJ156" s="289">
        <v>0</v>
      </c>
      <c r="FK156" s="289">
        <v>0</v>
      </c>
    </row>
    <row r="157" spans="1:167" x14ac:dyDescent="0.15">
      <c r="A157" s="287">
        <v>2527</v>
      </c>
      <c r="B157" s="287" t="s">
        <v>606</v>
      </c>
      <c r="C157" s="289">
        <v>0</v>
      </c>
      <c r="D157" s="289">
        <v>933073.17</v>
      </c>
      <c r="E157" s="289">
        <v>0</v>
      </c>
      <c r="F157" s="289">
        <v>1017.57</v>
      </c>
      <c r="G157" s="289">
        <v>26877</v>
      </c>
      <c r="H157" s="289">
        <v>476.29</v>
      </c>
      <c r="I157" s="289">
        <v>22014.03</v>
      </c>
      <c r="J157" s="289">
        <v>0</v>
      </c>
      <c r="K157" s="289">
        <v>199792</v>
      </c>
      <c r="L157" s="289">
        <v>0</v>
      </c>
      <c r="M157" s="289">
        <v>0</v>
      </c>
      <c r="N157" s="289">
        <v>0</v>
      </c>
      <c r="O157" s="289">
        <v>0</v>
      </c>
      <c r="P157" s="289">
        <v>6255.7</v>
      </c>
      <c r="Q157" s="289">
        <v>0</v>
      </c>
      <c r="R157" s="289">
        <v>0</v>
      </c>
      <c r="S157" s="289">
        <v>0</v>
      </c>
      <c r="T157" s="289">
        <v>0</v>
      </c>
      <c r="U157" s="289">
        <v>17006.27</v>
      </c>
      <c r="V157" s="289">
        <v>2400426</v>
      </c>
      <c r="W157" s="289">
        <v>3205.75</v>
      </c>
      <c r="X157" s="289">
        <v>0</v>
      </c>
      <c r="Y157" s="289">
        <v>0</v>
      </c>
      <c r="Z157" s="289">
        <v>7838.57</v>
      </c>
      <c r="AA157" s="289">
        <v>160323</v>
      </c>
      <c r="AB157" s="289">
        <v>0</v>
      </c>
      <c r="AC157" s="289">
        <v>0</v>
      </c>
      <c r="AD157" s="289">
        <v>9239</v>
      </c>
      <c r="AE157" s="289">
        <v>30243.98</v>
      </c>
      <c r="AF157" s="289">
        <v>0</v>
      </c>
      <c r="AG157" s="289">
        <v>0</v>
      </c>
      <c r="AH157" s="289">
        <v>3628.72</v>
      </c>
      <c r="AI157" s="289">
        <v>191665.01</v>
      </c>
      <c r="AJ157" s="289">
        <v>0</v>
      </c>
      <c r="AK157" s="289">
        <v>910</v>
      </c>
      <c r="AL157" s="289">
        <v>14986</v>
      </c>
      <c r="AM157" s="289">
        <v>0</v>
      </c>
      <c r="AN157" s="289">
        <v>7644.89</v>
      </c>
      <c r="AO157" s="289">
        <v>0</v>
      </c>
      <c r="AP157" s="289">
        <v>1775.86</v>
      </c>
      <c r="AQ157" s="289">
        <v>691910.82</v>
      </c>
      <c r="AR157" s="289">
        <v>894539.6</v>
      </c>
      <c r="AS157" s="289">
        <v>84099.82</v>
      </c>
      <c r="AT157" s="289">
        <v>134820.53</v>
      </c>
      <c r="AU157" s="289">
        <v>123176.3</v>
      </c>
      <c r="AV157" s="289">
        <v>4158.74</v>
      </c>
      <c r="AW157" s="289">
        <v>107002.13</v>
      </c>
      <c r="AX157" s="289">
        <v>114407.21</v>
      </c>
      <c r="AY157" s="289">
        <v>145884.54999999999</v>
      </c>
      <c r="AZ157" s="289">
        <v>143115.07</v>
      </c>
      <c r="BA157" s="289">
        <v>690242.72</v>
      </c>
      <c r="BB157" s="289">
        <v>257760.73</v>
      </c>
      <c r="BC157" s="289">
        <v>45797</v>
      </c>
      <c r="BD157" s="289">
        <v>4375.53</v>
      </c>
      <c r="BE157" s="289">
        <v>18289.400000000001</v>
      </c>
      <c r="BF157" s="289">
        <v>375057.19</v>
      </c>
      <c r="BG157" s="289">
        <v>188141.52</v>
      </c>
      <c r="BH157" s="289">
        <v>2578.11</v>
      </c>
      <c r="BI157" s="289">
        <v>0</v>
      </c>
      <c r="BJ157" s="289">
        <v>0</v>
      </c>
      <c r="BK157" s="289">
        <v>0</v>
      </c>
      <c r="BL157" s="289">
        <v>0</v>
      </c>
      <c r="BM157" s="289">
        <v>0</v>
      </c>
      <c r="BN157" s="289">
        <v>0</v>
      </c>
      <c r="BO157" s="289">
        <v>0</v>
      </c>
      <c r="BP157" s="289">
        <v>0</v>
      </c>
      <c r="BQ157" s="289">
        <v>811039.04</v>
      </c>
      <c r="BR157" s="289">
        <v>824080.88</v>
      </c>
      <c r="BS157" s="289">
        <v>811039.04</v>
      </c>
      <c r="BT157" s="289">
        <v>824080.88</v>
      </c>
      <c r="BU157" s="289">
        <v>0</v>
      </c>
      <c r="BV157" s="289">
        <v>0</v>
      </c>
      <c r="BW157" s="289">
        <v>357270.47</v>
      </c>
      <c r="BX157" s="289">
        <v>0</v>
      </c>
      <c r="BY157" s="289">
        <v>0</v>
      </c>
      <c r="BZ157" s="289">
        <v>0</v>
      </c>
      <c r="CA157" s="289">
        <v>0</v>
      </c>
      <c r="CB157" s="289">
        <v>9148.91</v>
      </c>
      <c r="CC157" s="289">
        <v>0</v>
      </c>
      <c r="CD157" s="289">
        <v>0</v>
      </c>
      <c r="CE157" s="289">
        <v>0</v>
      </c>
      <c r="CF157" s="289">
        <v>0</v>
      </c>
      <c r="CG157" s="289">
        <v>0</v>
      </c>
      <c r="CH157" s="289">
        <v>2888.12</v>
      </c>
      <c r="CI157" s="289">
        <v>0</v>
      </c>
      <c r="CJ157" s="289">
        <v>0</v>
      </c>
      <c r="CK157" s="289">
        <v>0</v>
      </c>
      <c r="CL157" s="289">
        <v>0</v>
      </c>
      <c r="CM157" s="289">
        <v>116917</v>
      </c>
      <c r="CN157" s="289">
        <v>0</v>
      </c>
      <c r="CO157" s="289">
        <v>0</v>
      </c>
      <c r="CP157" s="289">
        <v>0</v>
      </c>
      <c r="CQ157" s="289">
        <v>0</v>
      </c>
      <c r="CR157" s="289">
        <v>115.14</v>
      </c>
      <c r="CS157" s="289">
        <v>0</v>
      </c>
      <c r="CT157" s="289">
        <v>41431.61</v>
      </c>
      <c r="CU157" s="289">
        <v>0</v>
      </c>
      <c r="CV157" s="289">
        <v>0</v>
      </c>
      <c r="CW157" s="289">
        <v>0</v>
      </c>
      <c r="CX157" s="289">
        <v>16069.93</v>
      </c>
      <c r="CY157" s="289">
        <v>0</v>
      </c>
      <c r="CZ157" s="289">
        <v>0</v>
      </c>
      <c r="DA157" s="289">
        <v>0</v>
      </c>
      <c r="DB157" s="289">
        <v>0</v>
      </c>
      <c r="DC157" s="289">
        <v>0</v>
      </c>
      <c r="DD157" s="289">
        <v>0</v>
      </c>
      <c r="DE157" s="289">
        <v>0</v>
      </c>
      <c r="DF157" s="289">
        <v>0</v>
      </c>
      <c r="DG157" s="289">
        <v>0</v>
      </c>
      <c r="DH157" s="289">
        <v>0</v>
      </c>
      <c r="DI157" s="289">
        <v>316199.84000000003</v>
      </c>
      <c r="DJ157" s="289">
        <v>0</v>
      </c>
      <c r="DK157" s="289">
        <v>0</v>
      </c>
      <c r="DL157" s="289">
        <v>142354.70000000001</v>
      </c>
      <c r="DM157" s="289">
        <v>7953.65</v>
      </c>
      <c r="DN157" s="289">
        <v>0</v>
      </c>
      <c r="DO157" s="289">
        <v>0</v>
      </c>
      <c r="DP157" s="289">
        <v>17795.3</v>
      </c>
      <c r="DQ157" s="289">
        <v>38</v>
      </c>
      <c r="DR157" s="289">
        <v>0</v>
      </c>
      <c r="DS157" s="289">
        <v>0</v>
      </c>
      <c r="DT157" s="289">
        <v>0</v>
      </c>
      <c r="DU157" s="289">
        <v>0</v>
      </c>
      <c r="DV157" s="289">
        <v>59499.69</v>
      </c>
      <c r="DW157" s="289">
        <v>0</v>
      </c>
      <c r="DX157" s="289">
        <v>40849.25</v>
      </c>
      <c r="DY157" s="289">
        <v>42562.65</v>
      </c>
      <c r="DZ157" s="289">
        <v>13101.25</v>
      </c>
      <c r="EA157" s="289">
        <v>5124.2700000000004</v>
      </c>
      <c r="EB157" s="289">
        <v>6263.58</v>
      </c>
      <c r="EC157" s="289">
        <v>0</v>
      </c>
      <c r="ED157" s="289">
        <v>58428.47</v>
      </c>
      <c r="EE157" s="289">
        <v>61679.27</v>
      </c>
      <c r="EF157" s="289">
        <v>404823.02</v>
      </c>
      <c r="EG157" s="289">
        <v>347372.22</v>
      </c>
      <c r="EH157" s="289">
        <v>0</v>
      </c>
      <c r="EI157" s="289">
        <v>0</v>
      </c>
      <c r="EJ157" s="289">
        <v>0</v>
      </c>
      <c r="EK157" s="289">
        <v>54200</v>
      </c>
      <c r="EL157" s="289">
        <v>0</v>
      </c>
      <c r="EM157" s="289">
        <v>2837891.3</v>
      </c>
      <c r="EN157" s="289">
        <v>0</v>
      </c>
      <c r="EO157" s="289">
        <v>255967.06</v>
      </c>
      <c r="EP157" s="289">
        <v>715326.53</v>
      </c>
      <c r="EQ157" s="289">
        <v>0</v>
      </c>
      <c r="ER157" s="289">
        <v>459359.47</v>
      </c>
      <c r="ES157" s="289">
        <v>0</v>
      </c>
      <c r="ET157" s="289">
        <v>0</v>
      </c>
      <c r="EU157" s="289">
        <v>0</v>
      </c>
      <c r="EV157" s="289">
        <v>0</v>
      </c>
      <c r="EW157" s="289">
        <v>166239.76999999999</v>
      </c>
      <c r="EX157" s="289">
        <v>166239.76999999999</v>
      </c>
      <c r="EY157" s="289">
        <v>0</v>
      </c>
      <c r="EZ157" s="289">
        <v>25138.92</v>
      </c>
      <c r="FA157" s="289">
        <v>24291.39</v>
      </c>
      <c r="FB157" s="289">
        <v>23463</v>
      </c>
      <c r="FC157" s="289">
        <v>0</v>
      </c>
      <c r="FD157" s="289">
        <v>24310.53</v>
      </c>
      <c r="FE157" s="289">
        <v>0</v>
      </c>
      <c r="FF157" s="289">
        <v>0</v>
      </c>
      <c r="FG157" s="289">
        <v>0</v>
      </c>
      <c r="FH157" s="289">
        <v>0</v>
      </c>
      <c r="FI157" s="289">
        <v>0</v>
      </c>
      <c r="FJ157" s="289">
        <v>0</v>
      </c>
      <c r="FK157" s="289">
        <v>0</v>
      </c>
    </row>
    <row r="158" spans="1:167" x14ac:dyDescent="0.15">
      <c r="A158" s="287">
        <v>2534</v>
      </c>
      <c r="B158" s="287" t="s">
        <v>607</v>
      </c>
      <c r="C158" s="289">
        <v>0</v>
      </c>
      <c r="D158" s="289">
        <v>1916334.17</v>
      </c>
      <c r="E158" s="289">
        <v>4368</v>
      </c>
      <c r="F158" s="289">
        <v>5044.09</v>
      </c>
      <c r="G158" s="289">
        <v>38348.94</v>
      </c>
      <c r="H158" s="289">
        <v>1793.33</v>
      </c>
      <c r="I158" s="289">
        <v>30980.98</v>
      </c>
      <c r="J158" s="289">
        <v>0</v>
      </c>
      <c r="K158" s="289">
        <v>339483.39</v>
      </c>
      <c r="L158" s="289">
        <v>0</v>
      </c>
      <c r="M158" s="289">
        <v>0</v>
      </c>
      <c r="N158" s="289">
        <v>0</v>
      </c>
      <c r="O158" s="289">
        <v>0</v>
      </c>
      <c r="P158" s="289">
        <v>3391.97</v>
      </c>
      <c r="Q158" s="289">
        <v>0</v>
      </c>
      <c r="R158" s="289">
        <v>0</v>
      </c>
      <c r="S158" s="289">
        <v>0</v>
      </c>
      <c r="T158" s="289">
        <v>0</v>
      </c>
      <c r="U158" s="289">
        <v>27996.81</v>
      </c>
      <c r="V158" s="289">
        <v>2670054</v>
      </c>
      <c r="W158" s="289">
        <v>8227.51</v>
      </c>
      <c r="X158" s="289">
        <v>0</v>
      </c>
      <c r="Y158" s="289">
        <v>0</v>
      </c>
      <c r="Z158" s="289">
        <v>317.77</v>
      </c>
      <c r="AA158" s="289">
        <v>244911.29</v>
      </c>
      <c r="AB158" s="289">
        <v>0</v>
      </c>
      <c r="AC158" s="289">
        <v>0</v>
      </c>
      <c r="AD158" s="289">
        <v>17271</v>
      </c>
      <c r="AE158" s="289">
        <v>37609.440000000002</v>
      </c>
      <c r="AF158" s="289">
        <v>0</v>
      </c>
      <c r="AG158" s="289">
        <v>0</v>
      </c>
      <c r="AH158" s="289">
        <v>0</v>
      </c>
      <c r="AI158" s="289">
        <v>27904</v>
      </c>
      <c r="AJ158" s="289">
        <v>0</v>
      </c>
      <c r="AK158" s="289">
        <v>56275.16</v>
      </c>
      <c r="AL158" s="289">
        <v>0</v>
      </c>
      <c r="AM158" s="289">
        <v>0</v>
      </c>
      <c r="AN158" s="289">
        <v>7680.08</v>
      </c>
      <c r="AO158" s="289">
        <v>0</v>
      </c>
      <c r="AP158" s="289">
        <v>612.24</v>
      </c>
      <c r="AQ158" s="289">
        <v>715245.48</v>
      </c>
      <c r="AR158" s="289">
        <v>1461479.53</v>
      </c>
      <c r="AS158" s="289">
        <v>159546.22</v>
      </c>
      <c r="AT158" s="289">
        <v>162729.57999999999</v>
      </c>
      <c r="AU158" s="289">
        <v>197759.7</v>
      </c>
      <c r="AV158" s="289">
        <v>2372.85</v>
      </c>
      <c r="AW158" s="289">
        <v>81962.75</v>
      </c>
      <c r="AX158" s="289">
        <v>166666.06</v>
      </c>
      <c r="AY158" s="289">
        <v>245426.55</v>
      </c>
      <c r="AZ158" s="289">
        <v>224946.4</v>
      </c>
      <c r="BA158" s="289">
        <v>715739.55</v>
      </c>
      <c r="BB158" s="289">
        <v>158740.15</v>
      </c>
      <c r="BC158" s="289">
        <v>74644.5</v>
      </c>
      <c r="BD158" s="289">
        <v>0</v>
      </c>
      <c r="BE158" s="289">
        <v>52971.85</v>
      </c>
      <c r="BF158" s="289">
        <v>241769.08</v>
      </c>
      <c r="BG158" s="289">
        <v>551615</v>
      </c>
      <c r="BH158" s="289">
        <v>0</v>
      </c>
      <c r="BI158" s="289">
        <v>0</v>
      </c>
      <c r="BJ158" s="289">
        <v>0</v>
      </c>
      <c r="BK158" s="289">
        <v>0</v>
      </c>
      <c r="BL158" s="289">
        <v>0</v>
      </c>
      <c r="BM158" s="289">
        <v>622153.92000000004</v>
      </c>
      <c r="BN158" s="289">
        <v>847142.84</v>
      </c>
      <c r="BO158" s="289">
        <v>0</v>
      </c>
      <c r="BP158" s="289">
        <v>0</v>
      </c>
      <c r="BQ158" s="289">
        <v>1381555.29</v>
      </c>
      <c r="BR158" s="289">
        <v>1381555.29</v>
      </c>
      <c r="BS158" s="289">
        <v>2003709.21</v>
      </c>
      <c r="BT158" s="289">
        <v>2228698.13</v>
      </c>
      <c r="BU158" s="289">
        <v>0</v>
      </c>
      <c r="BV158" s="289">
        <v>0</v>
      </c>
      <c r="BW158" s="289">
        <v>241769.08</v>
      </c>
      <c r="BX158" s="289">
        <v>0</v>
      </c>
      <c r="BY158" s="289">
        <v>0</v>
      </c>
      <c r="BZ158" s="289">
        <v>0</v>
      </c>
      <c r="CA158" s="289">
        <v>0</v>
      </c>
      <c r="CB158" s="289">
        <v>3724.29</v>
      </c>
      <c r="CC158" s="289">
        <v>0</v>
      </c>
      <c r="CD158" s="289">
        <v>0</v>
      </c>
      <c r="CE158" s="289">
        <v>0</v>
      </c>
      <c r="CF158" s="289">
        <v>0</v>
      </c>
      <c r="CG158" s="289">
        <v>0</v>
      </c>
      <c r="CH158" s="289">
        <v>42033.79</v>
      </c>
      <c r="CI158" s="289">
        <v>0</v>
      </c>
      <c r="CJ158" s="289">
        <v>0</v>
      </c>
      <c r="CK158" s="289">
        <v>0</v>
      </c>
      <c r="CL158" s="289">
        <v>0</v>
      </c>
      <c r="CM158" s="289">
        <v>51865</v>
      </c>
      <c r="CN158" s="289">
        <v>0</v>
      </c>
      <c r="CO158" s="289">
        <v>0</v>
      </c>
      <c r="CP158" s="289">
        <v>0</v>
      </c>
      <c r="CQ158" s="289">
        <v>0</v>
      </c>
      <c r="CR158" s="289">
        <v>172.71</v>
      </c>
      <c r="CS158" s="289">
        <v>0</v>
      </c>
      <c r="CT158" s="289">
        <v>110766.14</v>
      </c>
      <c r="CU158" s="289">
        <v>0</v>
      </c>
      <c r="CV158" s="289">
        <v>0</v>
      </c>
      <c r="CW158" s="289">
        <v>0</v>
      </c>
      <c r="CX158" s="289">
        <v>0</v>
      </c>
      <c r="CY158" s="289">
        <v>0</v>
      </c>
      <c r="CZ158" s="289">
        <v>0</v>
      </c>
      <c r="DA158" s="289">
        <v>0</v>
      </c>
      <c r="DB158" s="289">
        <v>0</v>
      </c>
      <c r="DC158" s="289">
        <v>0</v>
      </c>
      <c r="DD158" s="289">
        <v>0</v>
      </c>
      <c r="DE158" s="289">
        <v>0</v>
      </c>
      <c r="DF158" s="289">
        <v>0</v>
      </c>
      <c r="DG158" s="289">
        <v>0</v>
      </c>
      <c r="DH158" s="289">
        <v>0</v>
      </c>
      <c r="DI158" s="289">
        <v>228270.09</v>
      </c>
      <c r="DJ158" s="289">
        <v>0</v>
      </c>
      <c r="DK158" s="289">
        <v>0</v>
      </c>
      <c r="DL158" s="289">
        <v>52131.17</v>
      </c>
      <c r="DM158" s="289">
        <v>15431.13</v>
      </c>
      <c r="DN158" s="289">
        <v>0</v>
      </c>
      <c r="DO158" s="289">
        <v>0</v>
      </c>
      <c r="DP158" s="289">
        <v>15078.73</v>
      </c>
      <c r="DQ158" s="289">
        <v>0</v>
      </c>
      <c r="DR158" s="289">
        <v>0</v>
      </c>
      <c r="DS158" s="289">
        <v>0</v>
      </c>
      <c r="DT158" s="289">
        <v>0</v>
      </c>
      <c r="DU158" s="289">
        <v>0</v>
      </c>
      <c r="DV158" s="289">
        <v>139419.89000000001</v>
      </c>
      <c r="DW158" s="289">
        <v>0</v>
      </c>
      <c r="DX158" s="289">
        <v>2436.33</v>
      </c>
      <c r="DY158" s="289">
        <v>847.86</v>
      </c>
      <c r="DZ158" s="289">
        <v>0</v>
      </c>
      <c r="EA158" s="289">
        <v>1588.47</v>
      </c>
      <c r="EB158" s="289">
        <v>0</v>
      </c>
      <c r="EC158" s="289">
        <v>0</v>
      </c>
      <c r="ED158" s="289">
        <v>227711.69</v>
      </c>
      <c r="EE158" s="289">
        <v>199924.57</v>
      </c>
      <c r="EF158" s="289">
        <v>923900.96</v>
      </c>
      <c r="EG158" s="289">
        <v>725932.91</v>
      </c>
      <c r="EH158" s="289">
        <v>225755.17</v>
      </c>
      <c r="EI158" s="289">
        <v>0</v>
      </c>
      <c r="EJ158" s="289">
        <v>0</v>
      </c>
      <c r="EK158" s="289">
        <v>0</v>
      </c>
      <c r="EL158" s="289">
        <v>0</v>
      </c>
      <c r="EM158" s="289">
        <v>13265000</v>
      </c>
      <c r="EN158" s="289">
        <v>1774591.19</v>
      </c>
      <c r="EO158" s="289">
        <v>266949.55</v>
      </c>
      <c r="EP158" s="289">
        <v>36722.870000000003</v>
      </c>
      <c r="EQ158" s="289">
        <v>0</v>
      </c>
      <c r="ER158" s="289">
        <v>1544364.51</v>
      </c>
      <c r="ES158" s="289">
        <v>0</v>
      </c>
      <c r="ET158" s="289">
        <v>0</v>
      </c>
      <c r="EU158" s="289">
        <v>64305.01</v>
      </c>
      <c r="EV158" s="289">
        <v>72523.66</v>
      </c>
      <c r="EW158" s="289">
        <v>231066.46</v>
      </c>
      <c r="EX158" s="289">
        <v>222847.81</v>
      </c>
      <c r="EY158" s="289">
        <v>0</v>
      </c>
      <c r="EZ158" s="289">
        <v>2444.71</v>
      </c>
      <c r="FA158" s="289">
        <v>1990.45</v>
      </c>
      <c r="FB158" s="289">
        <v>15000</v>
      </c>
      <c r="FC158" s="289">
        <v>0</v>
      </c>
      <c r="FD158" s="289">
        <v>15454.26</v>
      </c>
      <c r="FE158" s="289">
        <v>0</v>
      </c>
      <c r="FF158" s="289">
        <v>0</v>
      </c>
      <c r="FG158" s="289">
        <v>0</v>
      </c>
      <c r="FH158" s="289">
        <v>0</v>
      </c>
      <c r="FI158" s="289">
        <v>0</v>
      </c>
      <c r="FJ158" s="289">
        <v>0</v>
      </c>
      <c r="FK158" s="289">
        <v>0</v>
      </c>
    </row>
    <row r="159" spans="1:167" x14ac:dyDescent="0.15">
      <c r="A159" s="287">
        <v>2541</v>
      </c>
      <c r="B159" s="287" t="s">
        <v>608</v>
      </c>
      <c r="C159" s="289">
        <v>0</v>
      </c>
      <c r="D159" s="289">
        <v>1675886.84</v>
      </c>
      <c r="E159" s="289">
        <v>0</v>
      </c>
      <c r="F159" s="289">
        <v>5164.49</v>
      </c>
      <c r="G159" s="289">
        <v>11522.99</v>
      </c>
      <c r="H159" s="289">
        <v>6839.04</v>
      </c>
      <c r="I159" s="289">
        <v>18825.02</v>
      </c>
      <c r="J159" s="289">
        <v>0</v>
      </c>
      <c r="K159" s="289">
        <v>350138</v>
      </c>
      <c r="L159" s="289">
        <v>0</v>
      </c>
      <c r="M159" s="289">
        <v>0</v>
      </c>
      <c r="N159" s="289">
        <v>0</v>
      </c>
      <c r="O159" s="289">
        <v>0</v>
      </c>
      <c r="P159" s="289">
        <v>8745.77</v>
      </c>
      <c r="Q159" s="289">
        <v>0</v>
      </c>
      <c r="R159" s="289">
        <v>2000</v>
      </c>
      <c r="S159" s="289">
        <v>0</v>
      </c>
      <c r="T159" s="289">
        <v>100</v>
      </c>
      <c r="U159" s="289">
        <v>52876.87</v>
      </c>
      <c r="V159" s="289">
        <v>3515890</v>
      </c>
      <c r="W159" s="289">
        <v>6163.71</v>
      </c>
      <c r="X159" s="289">
        <v>0</v>
      </c>
      <c r="Y159" s="289">
        <v>172325.24</v>
      </c>
      <c r="Z159" s="289">
        <v>7671.11</v>
      </c>
      <c r="AA159" s="289">
        <v>290527</v>
      </c>
      <c r="AB159" s="289">
        <v>0</v>
      </c>
      <c r="AC159" s="289">
        <v>0</v>
      </c>
      <c r="AD159" s="289">
        <v>139809</v>
      </c>
      <c r="AE159" s="289">
        <v>471701.87</v>
      </c>
      <c r="AF159" s="289">
        <v>0</v>
      </c>
      <c r="AG159" s="289">
        <v>0</v>
      </c>
      <c r="AH159" s="289">
        <v>43086.47</v>
      </c>
      <c r="AI159" s="289">
        <v>0</v>
      </c>
      <c r="AJ159" s="289">
        <v>0</v>
      </c>
      <c r="AK159" s="289">
        <v>0</v>
      </c>
      <c r="AL159" s="289">
        <v>0</v>
      </c>
      <c r="AM159" s="289">
        <v>0</v>
      </c>
      <c r="AN159" s="289">
        <v>37200.58</v>
      </c>
      <c r="AO159" s="289">
        <v>0</v>
      </c>
      <c r="AP159" s="289">
        <v>4343.0200000000004</v>
      </c>
      <c r="AQ159" s="289">
        <v>1853949.98</v>
      </c>
      <c r="AR159" s="289">
        <v>848204.47</v>
      </c>
      <c r="AS159" s="289">
        <v>237134.06</v>
      </c>
      <c r="AT159" s="289">
        <v>149587.84</v>
      </c>
      <c r="AU159" s="289">
        <v>159233.04999999999</v>
      </c>
      <c r="AV159" s="289">
        <v>1279.7</v>
      </c>
      <c r="AW159" s="289">
        <v>202774.61</v>
      </c>
      <c r="AX159" s="289">
        <v>188823.65</v>
      </c>
      <c r="AY159" s="289">
        <v>254939.97</v>
      </c>
      <c r="AZ159" s="289">
        <v>363969.3</v>
      </c>
      <c r="BA159" s="289">
        <v>1024673.32</v>
      </c>
      <c r="BB159" s="289">
        <v>355772.96</v>
      </c>
      <c r="BC159" s="289">
        <v>54049.02</v>
      </c>
      <c r="BD159" s="289">
        <v>0</v>
      </c>
      <c r="BE159" s="289">
        <v>89196.43</v>
      </c>
      <c r="BF159" s="289">
        <v>627698.52</v>
      </c>
      <c r="BG159" s="289">
        <v>234916.29</v>
      </c>
      <c r="BH159" s="289">
        <v>0</v>
      </c>
      <c r="BI159" s="289">
        <v>0</v>
      </c>
      <c r="BJ159" s="289">
        <v>0</v>
      </c>
      <c r="BK159" s="289">
        <v>0</v>
      </c>
      <c r="BL159" s="289">
        <v>0</v>
      </c>
      <c r="BM159" s="289">
        <v>0</v>
      </c>
      <c r="BN159" s="289">
        <v>0</v>
      </c>
      <c r="BO159" s="289">
        <v>1644521.94</v>
      </c>
      <c r="BP159" s="289">
        <v>1819135.79</v>
      </c>
      <c r="BQ159" s="289">
        <v>0</v>
      </c>
      <c r="BR159" s="289">
        <v>0</v>
      </c>
      <c r="BS159" s="289">
        <v>1644521.94</v>
      </c>
      <c r="BT159" s="289">
        <v>1819135.79</v>
      </c>
      <c r="BU159" s="289">
        <v>0</v>
      </c>
      <c r="BV159" s="289">
        <v>0</v>
      </c>
      <c r="BW159" s="289">
        <v>606841.47</v>
      </c>
      <c r="BX159" s="289">
        <v>0</v>
      </c>
      <c r="BY159" s="289">
        <v>0</v>
      </c>
      <c r="BZ159" s="289">
        <v>0</v>
      </c>
      <c r="CA159" s="289">
        <v>0</v>
      </c>
      <c r="CB159" s="289">
        <v>0</v>
      </c>
      <c r="CC159" s="289">
        <v>2768.22</v>
      </c>
      <c r="CD159" s="289">
        <v>0</v>
      </c>
      <c r="CE159" s="289">
        <v>0</v>
      </c>
      <c r="CF159" s="289">
        <v>0</v>
      </c>
      <c r="CG159" s="289">
        <v>0</v>
      </c>
      <c r="CH159" s="289">
        <v>16827.86</v>
      </c>
      <c r="CI159" s="289">
        <v>0</v>
      </c>
      <c r="CJ159" s="289">
        <v>0</v>
      </c>
      <c r="CK159" s="289">
        <v>0</v>
      </c>
      <c r="CL159" s="289">
        <v>0</v>
      </c>
      <c r="CM159" s="289">
        <v>156680</v>
      </c>
      <c r="CN159" s="289">
        <v>16327</v>
      </c>
      <c r="CO159" s="289">
        <v>0</v>
      </c>
      <c r="CP159" s="289">
        <v>0</v>
      </c>
      <c r="CQ159" s="289">
        <v>0</v>
      </c>
      <c r="CR159" s="289">
        <v>0</v>
      </c>
      <c r="CS159" s="289">
        <v>4692</v>
      </c>
      <c r="CT159" s="289">
        <v>64604.160000000003</v>
      </c>
      <c r="CU159" s="289">
        <v>0</v>
      </c>
      <c r="CV159" s="289">
        <v>0</v>
      </c>
      <c r="CW159" s="289">
        <v>0</v>
      </c>
      <c r="CX159" s="289">
        <v>39472.32</v>
      </c>
      <c r="CY159" s="289">
        <v>0</v>
      </c>
      <c r="CZ159" s="289">
        <v>0</v>
      </c>
      <c r="DA159" s="289">
        <v>0</v>
      </c>
      <c r="DB159" s="289">
        <v>0</v>
      </c>
      <c r="DC159" s="289">
        <v>0</v>
      </c>
      <c r="DD159" s="289">
        <v>0</v>
      </c>
      <c r="DE159" s="289">
        <v>0</v>
      </c>
      <c r="DF159" s="289">
        <v>0</v>
      </c>
      <c r="DG159" s="289">
        <v>0</v>
      </c>
      <c r="DH159" s="289">
        <v>0</v>
      </c>
      <c r="DI159" s="289">
        <v>640476.73</v>
      </c>
      <c r="DJ159" s="289">
        <v>0</v>
      </c>
      <c r="DK159" s="289">
        <v>0</v>
      </c>
      <c r="DL159" s="289">
        <v>112188.25</v>
      </c>
      <c r="DM159" s="289">
        <v>16956.68</v>
      </c>
      <c r="DN159" s="289">
        <v>0</v>
      </c>
      <c r="DO159" s="289">
        <v>0</v>
      </c>
      <c r="DP159" s="289">
        <v>16047.55</v>
      </c>
      <c r="DQ159" s="289">
        <v>12362.32</v>
      </c>
      <c r="DR159" s="289">
        <v>0</v>
      </c>
      <c r="DS159" s="289">
        <v>0</v>
      </c>
      <c r="DT159" s="289">
        <v>0</v>
      </c>
      <c r="DU159" s="289">
        <v>0</v>
      </c>
      <c r="DV159" s="289">
        <v>110181.5</v>
      </c>
      <c r="DW159" s="289">
        <v>0</v>
      </c>
      <c r="DX159" s="289">
        <v>1480.21</v>
      </c>
      <c r="DY159" s="289">
        <v>27592.7</v>
      </c>
      <c r="DZ159" s="289">
        <v>56382.38</v>
      </c>
      <c r="EA159" s="289">
        <v>30269.89</v>
      </c>
      <c r="EB159" s="289">
        <v>0</v>
      </c>
      <c r="EC159" s="289">
        <v>0</v>
      </c>
      <c r="ED159" s="289">
        <v>88200.2</v>
      </c>
      <c r="EE159" s="289">
        <v>76070.17</v>
      </c>
      <c r="EF159" s="289">
        <v>452913.77</v>
      </c>
      <c r="EG159" s="289">
        <v>465043.8</v>
      </c>
      <c r="EH159" s="289">
        <v>0</v>
      </c>
      <c r="EI159" s="289">
        <v>0</v>
      </c>
      <c r="EJ159" s="289">
        <v>0</v>
      </c>
      <c r="EK159" s="289">
        <v>0</v>
      </c>
      <c r="EL159" s="289">
        <v>0</v>
      </c>
      <c r="EM159" s="289">
        <v>2903099.01</v>
      </c>
      <c r="EN159" s="289">
        <v>0</v>
      </c>
      <c r="EO159" s="289">
        <v>0</v>
      </c>
      <c r="EP159" s="289">
        <v>0</v>
      </c>
      <c r="EQ159" s="289">
        <v>0</v>
      </c>
      <c r="ER159" s="289">
        <v>0</v>
      </c>
      <c r="ES159" s="289">
        <v>0</v>
      </c>
      <c r="ET159" s="289">
        <v>0</v>
      </c>
      <c r="EU159" s="289">
        <v>45744.77</v>
      </c>
      <c r="EV159" s="289">
        <v>79081.25</v>
      </c>
      <c r="EW159" s="289">
        <v>343335.32</v>
      </c>
      <c r="EX159" s="289">
        <v>309998.84000000003</v>
      </c>
      <c r="EY159" s="289">
        <v>0</v>
      </c>
      <c r="EZ159" s="289">
        <v>22896.73</v>
      </c>
      <c r="FA159" s="289">
        <v>24468.16</v>
      </c>
      <c r="FB159" s="289">
        <v>12588</v>
      </c>
      <c r="FC159" s="289">
        <v>390</v>
      </c>
      <c r="FD159" s="289">
        <v>10626.57</v>
      </c>
      <c r="FE159" s="289">
        <v>0</v>
      </c>
      <c r="FF159" s="289">
        <v>0</v>
      </c>
      <c r="FG159" s="289">
        <v>0</v>
      </c>
      <c r="FH159" s="289">
        <v>0</v>
      </c>
      <c r="FI159" s="289">
        <v>0</v>
      </c>
      <c r="FJ159" s="289">
        <v>0</v>
      </c>
      <c r="FK159" s="289">
        <v>0</v>
      </c>
    </row>
    <row r="160" spans="1:167" x14ac:dyDescent="0.15">
      <c r="A160" s="287">
        <v>2562</v>
      </c>
      <c r="B160" s="287" t="s">
        <v>609</v>
      </c>
      <c r="C160" s="289">
        <v>0</v>
      </c>
      <c r="D160" s="289">
        <v>13664821.27</v>
      </c>
      <c r="E160" s="289">
        <v>0</v>
      </c>
      <c r="F160" s="289">
        <v>0</v>
      </c>
      <c r="G160" s="289">
        <v>75915</v>
      </c>
      <c r="H160" s="289">
        <v>23781.24</v>
      </c>
      <c r="I160" s="289">
        <v>284636.11</v>
      </c>
      <c r="J160" s="289">
        <v>18443.34</v>
      </c>
      <c r="K160" s="289">
        <v>1207880</v>
      </c>
      <c r="L160" s="289">
        <v>0</v>
      </c>
      <c r="M160" s="289">
        <v>0</v>
      </c>
      <c r="N160" s="289">
        <v>0</v>
      </c>
      <c r="O160" s="289">
        <v>0</v>
      </c>
      <c r="P160" s="289">
        <v>0</v>
      </c>
      <c r="Q160" s="289">
        <v>0</v>
      </c>
      <c r="R160" s="289">
        <v>0</v>
      </c>
      <c r="S160" s="289">
        <v>0</v>
      </c>
      <c r="T160" s="289">
        <v>1477</v>
      </c>
      <c r="U160" s="289">
        <v>321935.11</v>
      </c>
      <c r="V160" s="289">
        <v>28698304</v>
      </c>
      <c r="W160" s="289">
        <v>45126.27</v>
      </c>
      <c r="X160" s="289">
        <v>0</v>
      </c>
      <c r="Y160" s="289">
        <v>0</v>
      </c>
      <c r="Z160" s="289">
        <v>8591.92</v>
      </c>
      <c r="AA160" s="289">
        <v>1052013.3</v>
      </c>
      <c r="AB160" s="289">
        <v>19505.72</v>
      </c>
      <c r="AC160" s="289">
        <v>0</v>
      </c>
      <c r="AD160" s="289">
        <v>103562.92</v>
      </c>
      <c r="AE160" s="289">
        <v>304821.42</v>
      </c>
      <c r="AF160" s="289">
        <v>0</v>
      </c>
      <c r="AG160" s="289">
        <v>0</v>
      </c>
      <c r="AH160" s="289">
        <v>33069.74</v>
      </c>
      <c r="AI160" s="289">
        <v>0</v>
      </c>
      <c r="AJ160" s="289">
        <v>0</v>
      </c>
      <c r="AK160" s="289">
        <v>8792</v>
      </c>
      <c r="AL160" s="289">
        <v>0</v>
      </c>
      <c r="AM160" s="289">
        <v>9397.7800000000007</v>
      </c>
      <c r="AN160" s="289">
        <v>74342.94</v>
      </c>
      <c r="AO160" s="289">
        <v>0</v>
      </c>
      <c r="AP160" s="289">
        <v>19676.66</v>
      </c>
      <c r="AQ160" s="289">
        <v>7188321.5999999996</v>
      </c>
      <c r="AR160" s="289">
        <v>10030722.699999999</v>
      </c>
      <c r="AS160" s="289">
        <v>1069218.55</v>
      </c>
      <c r="AT160" s="289">
        <v>1238438.82</v>
      </c>
      <c r="AU160" s="289">
        <v>581935.51</v>
      </c>
      <c r="AV160" s="289">
        <v>317859.71999999997</v>
      </c>
      <c r="AW160" s="289">
        <v>1362429.29</v>
      </c>
      <c r="AX160" s="289">
        <v>2269909.31</v>
      </c>
      <c r="AY160" s="289">
        <v>738506.83</v>
      </c>
      <c r="AZ160" s="289">
        <v>2104340.0299999998</v>
      </c>
      <c r="BA160" s="289">
        <v>6811538.5899999999</v>
      </c>
      <c r="BB160" s="289">
        <v>2325838.17</v>
      </c>
      <c r="BC160" s="289">
        <v>420175.42</v>
      </c>
      <c r="BD160" s="289">
        <v>0</v>
      </c>
      <c r="BE160" s="289">
        <v>335677.14</v>
      </c>
      <c r="BF160" s="289">
        <v>6073058.4800000004</v>
      </c>
      <c r="BG160" s="289">
        <v>2772437.22</v>
      </c>
      <c r="BH160" s="289">
        <v>131065.4</v>
      </c>
      <c r="BI160" s="289">
        <v>0</v>
      </c>
      <c r="BJ160" s="289">
        <v>0</v>
      </c>
      <c r="BK160" s="289">
        <v>803296</v>
      </c>
      <c r="BL160" s="289">
        <v>806667.2</v>
      </c>
      <c r="BM160" s="289">
        <v>294319</v>
      </c>
      <c r="BN160" s="289">
        <v>250000</v>
      </c>
      <c r="BO160" s="289">
        <v>6953306</v>
      </c>
      <c r="BP160" s="289">
        <v>6480573</v>
      </c>
      <c r="BQ160" s="289">
        <v>2869806.03</v>
      </c>
      <c r="BR160" s="289">
        <v>3588107.79</v>
      </c>
      <c r="BS160" s="289">
        <v>10920727.029999999</v>
      </c>
      <c r="BT160" s="289">
        <v>11125347.99</v>
      </c>
      <c r="BU160" s="289">
        <v>0</v>
      </c>
      <c r="BV160" s="289">
        <v>0</v>
      </c>
      <c r="BW160" s="289">
        <v>6073058.4800000004</v>
      </c>
      <c r="BX160" s="289">
        <v>0</v>
      </c>
      <c r="BY160" s="289">
        <v>0</v>
      </c>
      <c r="BZ160" s="289">
        <v>0</v>
      </c>
      <c r="CA160" s="289">
        <v>11111.17</v>
      </c>
      <c r="CB160" s="289">
        <v>0</v>
      </c>
      <c r="CC160" s="289">
        <v>28981.37</v>
      </c>
      <c r="CD160" s="289">
        <v>0</v>
      </c>
      <c r="CE160" s="289">
        <v>0</v>
      </c>
      <c r="CF160" s="289">
        <v>0</v>
      </c>
      <c r="CG160" s="289">
        <v>0</v>
      </c>
      <c r="CH160" s="289">
        <v>7097.35</v>
      </c>
      <c r="CI160" s="289">
        <v>0</v>
      </c>
      <c r="CJ160" s="289">
        <v>0</v>
      </c>
      <c r="CK160" s="289">
        <v>0</v>
      </c>
      <c r="CL160" s="289">
        <v>0</v>
      </c>
      <c r="CM160" s="289">
        <v>2070741</v>
      </c>
      <c r="CN160" s="289">
        <v>4362</v>
      </c>
      <c r="CO160" s="289">
        <v>0</v>
      </c>
      <c r="CP160" s="289">
        <v>0</v>
      </c>
      <c r="CQ160" s="289">
        <v>0</v>
      </c>
      <c r="CR160" s="289">
        <v>921.12</v>
      </c>
      <c r="CS160" s="289">
        <v>1254</v>
      </c>
      <c r="CT160" s="289">
        <v>667220.96</v>
      </c>
      <c r="CU160" s="289">
        <v>0</v>
      </c>
      <c r="CV160" s="289">
        <v>0</v>
      </c>
      <c r="CW160" s="289">
        <v>0</v>
      </c>
      <c r="CX160" s="289">
        <v>194079.02</v>
      </c>
      <c r="CY160" s="289">
        <v>0</v>
      </c>
      <c r="CZ160" s="289">
        <v>0</v>
      </c>
      <c r="DA160" s="289">
        <v>0</v>
      </c>
      <c r="DB160" s="289">
        <v>0</v>
      </c>
      <c r="DC160" s="289">
        <v>0</v>
      </c>
      <c r="DD160" s="289">
        <v>0</v>
      </c>
      <c r="DE160" s="289">
        <v>0</v>
      </c>
      <c r="DF160" s="289">
        <v>0</v>
      </c>
      <c r="DG160" s="289">
        <v>0</v>
      </c>
      <c r="DH160" s="289">
        <v>0</v>
      </c>
      <c r="DI160" s="289">
        <v>6622236.2199999997</v>
      </c>
      <c r="DJ160" s="289">
        <v>0</v>
      </c>
      <c r="DK160" s="289">
        <v>12505.17</v>
      </c>
      <c r="DL160" s="289">
        <v>1005976.57</v>
      </c>
      <c r="DM160" s="289">
        <v>247988.02</v>
      </c>
      <c r="DN160" s="289">
        <v>0</v>
      </c>
      <c r="DO160" s="289">
        <v>0</v>
      </c>
      <c r="DP160" s="289">
        <v>264542.71000000002</v>
      </c>
      <c r="DQ160" s="289">
        <v>13197.86</v>
      </c>
      <c r="DR160" s="289">
        <v>0</v>
      </c>
      <c r="DS160" s="289">
        <v>0</v>
      </c>
      <c r="DT160" s="289">
        <v>5636.9</v>
      </c>
      <c r="DU160" s="289">
        <v>0</v>
      </c>
      <c r="DV160" s="289">
        <v>886743.02</v>
      </c>
      <c r="DW160" s="289">
        <v>0</v>
      </c>
      <c r="DX160" s="289">
        <v>564831.56000000006</v>
      </c>
      <c r="DY160" s="289">
        <v>627021.17000000004</v>
      </c>
      <c r="DZ160" s="289">
        <v>884976.77</v>
      </c>
      <c r="EA160" s="289">
        <v>806744.71</v>
      </c>
      <c r="EB160" s="289">
        <v>15792.45</v>
      </c>
      <c r="EC160" s="289">
        <v>250</v>
      </c>
      <c r="ED160" s="289">
        <v>3800494.79</v>
      </c>
      <c r="EE160" s="289">
        <v>3659671.68</v>
      </c>
      <c r="EF160" s="289">
        <v>3762355.39</v>
      </c>
      <c r="EG160" s="289">
        <v>3903178.5</v>
      </c>
      <c r="EH160" s="289">
        <v>0</v>
      </c>
      <c r="EI160" s="289">
        <v>0</v>
      </c>
      <c r="EJ160" s="289">
        <v>0</v>
      </c>
      <c r="EK160" s="289">
        <v>0</v>
      </c>
      <c r="EL160" s="289">
        <v>0</v>
      </c>
      <c r="EM160" s="289">
        <v>16220000</v>
      </c>
      <c r="EN160" s="289">
        <v>0</v>
      </c>
      <c r="EO160" s="289">
        <v>0</v>
      </c>
      <c r="EP160" s="289">
        <v>0</v>
      </c>
      <c r="EQ160" s="289">
        <v>0</v>
      </c>
      <c r="ER160" s="289">
        <v>0</v>
      </c>
      <c r="ES160" s="289">
        <v>0</v>
      </c>
      <c r="ET160" s="289">
        <v>0</v>
      </c>
      <c r="EU160" s="289">
        <v>495951.46</v>
      </c>
      <c r="EV160" s="289">
        <v>583820.85</v>
      </c>
      <c r="EW160" s="289">
        <v>2676795.09</v>
      </c>
      <c r="EX160" s="289">
        <v>2588925.7000000002</v>
      </c>
      <c r="EY160" s="289">
        <v>0</v>
      </c>
      <c r="EZ160" s="289">
        <v>-5028.04</v>
      </c>
      <c r="FA160" s="289">
        <v>0</v>
      </c>
      <c r="FB160" s="289">
        <v>5028.04</v>
      </c>
      <c r="FC160" s="289">
        <v>0</v>
      </c>
      <c r="FD160" s="289">
        <v>0</v>
      </c>
      <c r="FE160" s="289">
        <v>0</v>
      </c>
      <c r="FF160" s="289">
        <v>0</v>
      </c>
      <c r="FG160" s="289">
        <v>0</v>
      </c>
      <c r="FH160" s="289">
        <v>0</v>
      </c>
      <c r="FI160" s="289">
        <v>0</v>
      </c>
      <c r="FJ160" s="289">
        <v>0</v>
      </c>
      <c r="FK160" s="289">
        <v>0</v>
      </c>
    </row>
    <row r="161" spans="1:167" x14ac:dyDescent="0.15">
      <c r="A161" s="287">
        <v>2576</v>
      </c>
      <c r="B161" s="287" t="s">
        <v>610</v>
      </c>
      <c r="C161" s="289">
        <v>0</v>
      </c>
      <c r="D161" s="289">
        <v>2860954.3</v>
      </c>
      <c r="E161" s="289">
        <v>0</v>
      </c>
      <c r="F161" s="289">
        <v>2797.6</v>
      </c>
      <c r="G161" s="289">
        <v>18885.060000000001</v>
      </c>
      <c r="H161" s="289">
        <v>2501.9899999999998</v>
      </c>
      <c r="I161" s="289">
        <v>45634.18</v>
      </c>
      <c r="J161" s="289">
        <v>0</v>
      </c>
      <c r="K161" s="289">
        <v>329557</v>
      </c>
      <c r="L161" s="289">
        <v>0</v>
      </c>
      <c r="M161" s="289">
        <v>2674.09</v>
      </c>
      <c r="N161" s="289">
        <v>0</v>
      </c>
      <c r="O161" s="289">
        <v>0</v>
      </c>
      <c r="P161" s="289">
        <v>10061.01</v>
      </c>
      <c r="Q161" s="289">
        <v>0</v>
      </c>
      <c r="R161" s="289">
        <v>0</v>
      </c>
      <c r="S161" s="289">
        <v>0</v>
      </c>
      <c r="T161" s="289">
        <v>0</v>
      </c>
      <c r="U161" s="289">
        <v>44519.05</v>
      </c>
      <c r="V161" s="289">
        <v>4946595</v>
      </c>
      <c r="W161" s="289">
        <v>21323.75</v>
      </c>
      <c r="X161" s="289">
        <v>0</v>
      </c>
      <c r="Y161" s="289">
        <v>0</v>
      </c>
      <c r="Z161" s="289">
        <v>5067.58</v>
      </c>
      <c r="AA161" s="289">
        <v>225178</v>
      </c>
      <c r="AB161" s="289">
        <v>0</v>
      </c>
      <c r="AC161" s="289">
        <v>0</v>
      </c>
      <c r="AD161" s="289">
        <v>37456.49</v>
      </c>
      <c r="AE161" s="289">
        <v>98523.86</v>
      </c>
      <c r="AF161" s="289">
        <v>0</v>
      </c>
      <c r="AG161" s="289">
        <v>0</v>
      </c>
      <c r="AH161" s="289">
        <v>36895.69</v>
      </c>
      <c r="AI161" s="289">
        <v>1874.34</v>
      </c>
      <c r="AJ161" s="289">
        <v>0</v>
      </c>
      <c r="AK161" s="289">
        <v>0</v>
      </c>
      <c r="AL161" s="289">
        <v>87695</v>
      </c>
      <c r="AM161" s="289">
        <v>65135.32</v>
      </c>
      <c r="AN161" s="289">
        <v>21426</v>
      </c>
      <c r="AO161" s="289">
        <v>0</v>
      </c>
      <c r="AP161" s="289">
        <v>750</v>
      </c>
      <c r="AQ161" s="289">
        <v>1596421.5</v>
      </c>
      <c r="AR161" s="289">
        <v>1616833.43</v>
      </c>
      <c r="AS161" s="289">
        <v>246764.28</v>
      </c>
      <c r="AT161" s="289">
        <v>220812.66</v>
      </c>
      <c r="AU161" s="289">
        <v>200639.35</v>
      </c>
      <c r="AV161" s="289">
        <v>0</v>
      </c>
      <c r="AW161" s="289">
        <v>146485.07</v>
      </c>
      <c r="AX161" s="289">
        <v>307796.28000000003</v>
      </c>
      <c r="AY161" s="289">
        <v>168717.67</v>
      </c>
      <c r="AZ161" s="289">
        <v>651467.37</v>
      </c>
      <c r="BA161" s="289">
        <v>1535838.11</v>
      </c>
      <c r="BB161" s="289">
        <v>4407.88</v>
      </c>
      <c r="BC161" s="289">
        <v>85377</v>
      </c>
      <c r="BD161" s="289">
        <v>12953.52</v>
      </c>
      <c r="BE161" s="289">
        <v>263911.3</v>
      </c>
      <c r="BF161" s="289">
        <v>746902.12</v>
      </c>
      <c r="BG161" s="289">
        <v>1085771</v>
      </c>
      <c r="BH161" s="289">
        <v>0</v>
      </c>
      <c r="BI161" s="289">
        <v>0</v>
      </c>
      <c r="BJ161" s="289">
        <v>0</v>
      </c>
      <c r="BK161" s="289">
        <v>0</v>
      </c>
      <c r="BL161" s="289">
        <v>0</v>
      </c>
      <c r="BM161" s="289">
        <v>0</v>
      </c>
      <c r="BN161" s="289">
        <v>0</v>
      </c>
      <c r="BO161" s="289">
        <v>0</v>
      </c>
      <c r="BP161" s="289">
        <v>0</v>
      </c>
      <c r="BQ161" s="289">
        <v>1895797.9</v>
      </c>
      <c r="BR161" s="289">
        <v>1870204.67</v>
      </c>
      <c r="BS161" s="289">
        <v>1895797.9</v>
      </c>
      <c r="BT161" s="289">
        <v>1870204.67</v>
      </c>
      <c r="BU161" s="289">
        <v>0</v>
      </c>
      <c r="BV161" s="289">
        <v>0</v>
      </c>
      <c r="BW161" s="289">
        <v>746902.12</v>
      </c>
      <c r="BX161" s="289">
        <v>0</v>
      </c>
      <c r="BY161" s="289">
        <v>0</v>
      </c>
      <c r="BZ161" s="289">
        <v>0</v>
      </c>
      <c r="CA161" s="289">
        <v>0</v>
      </c>
      <c r="CB161" s="289">
        <v>0</v>
      </c>
      <c r="CC161" s="289">
        <v>38859.300000000003</v>
      </c>
      <c r="CD161" s="289">
        <v>0</v>
      </c>
      <c r="CE161" s="289">
        <v>0</v>
      </c>
      <c r="CF161" s="289">
        <v>0</v>
      </c>
      <c r="CG161" s="289">
        <v>0</v>
      </c>
      <c r="CH161" s="289">
        <v>17449.900000000001</v>
      </c>
      <c r="CI161" s="289">
        <v>0</v>
      </c>
      <c r="CJ161" s="289">
        <v>0</v>
      </c>
      <c r="CK161" s="289">
        <v>0</v>
      </c>
      <c r="CL161" s="289">
        <v>0</v>
      </c>
      <c r="CM161" s="289">
        <v>250116</v>
      </c>
      <c r="CN161" s="289">
        <v>25852</v>
      </c>
      <c r="CO161" s="289">
        <v>0</v>
      </c>
      <c r="CP161" s="289">
        <v>0</v>
      </c>
      <c r="CQ161" s="289">
        <v>0</v>
      </c>
      <c r="CR161" s="289">
        <v>0</v>
      </c>
      <c r="CS161" s="289">
        <v>7429</v>
      </c>
      <c r="CT161" s="289">
        <v>229903</v>
      </c>
      <c r="CU161" s="289">
        <v>0</v>
      </c>
      <c r="CV161" s="289">
        <v>0</v>
      </c>
      <c r="CW161" s="289">
        <v>0</v>
      </c>
      <c r="CX161" s="289">
        <v>53924.43</v>
      </c>
      <c r="CY161" s="289">
        <v>0</v>
      </c>
      <c r="CZ161" s="289">
        <v>0</v>
      </c>
      <c r="DA161" s="289">
        <v>0</v>
      </c>
      <c r="DB161" s="289">
        <v>0</v>
      </c>
      <c r="DC161" s="289">
        <v>0</v>
      </c>
      <c r="DD161" s="289">
        <v>0</v>
      </c>
      <c r="DE161" s="289">
        <v>0</v>
      </c>
      <c r="DF161" s="289">
        <v>0</v>
      </c>
      <c r="DG161" s="289">
        <v>0</v>
      </c>
      <c r="DH161" s="289">
        <v>0</v>
      </c>
      <c r="DI161" s="289">
        <v>914112.45</v>
      </c>
      <c r="DJ161" s="289">
        <v>0</v>
      </c>
      <c r="DK161" s="289">
        <v>0</v>
      </c>
      <c r="DL161" s="289">
        <v>169325.05</v>
      </c>
      <c r="DM161" s="289">
        <v>105876.75</v>
      </c>
      <c r="DN161" s="289">
        <v>0</v>
      </c>
      <c r="DO161" s="289">
        <v>0</v>
      </c>
      <c r="DP161" s="289">
        <v>47377.31</v>
      </c>
      <c r="DQ161" s="289">
        <v>0</v>
      </c>
      <c r="DR161" s="289">
        <v>0</v>
      </c>
      <c r="DS161" s="289">
        <v>0</v>
      </c>
      <c r="DT161" s="289">
        <v>0</v>
      </c>
      <c r="DU161" s="289">
        <v>0</v>
      </c>
      <c r="DV161" s="289">
        <v>133744.19</v>
      </c>
      <c r="DW161" s="289">
        <v>0</v>
      </c>
      <c r="DX161" s="289">
        <v>0</v>
      </c>
      <c r="DY161" s="289">
        <v>17313.95</v>
      </c>
      <c r="DZ161" s="289">
        <v>43940.81</v>
      </c>
      <c r="EA161" s="289">
        <v>0</v>
      </c>
      <c r="EB161" s="289">
        <v>26626.86</v>
      </c>
      <c r="EC161" s="289">
        <v>0</v>
      </c>
      <c r="ED161" s="289">
        <v>188373.92</v>
      </c>
      <c r="EE161" s="289">
        <v>184080.13</v>
      </c>
      <c r="EF161" s="289">
        <v>1191019.1599999999</v>
      </c>
      <c r="EG161" s="289">
        <v>1104287.95</v>
      </c>
      <c r="EH161" s="289">
        <v>0</v>
      </c>
      <c r="EI161" s="289">
        <v>0</v>
      </c>
      <c r="EJ161" s="289">
        <v>0</v>
      </c>
      <c r="EK161" s="289">
        <v>91025</v>
      </c>
      <c r="EL161" s="289">
        <v>0</v>
      </c>
      <c r="EM161" s="289">
        <v>2396777.11</v>
      </c>
      <c r="EN161" s="289">
        <v>0</v>
      </c>
      <c r="EO161" s="289">
        <v>0</v>
      </c>
      <c r="EP161" s="289">
        <v>0</v>
      </c>
      <c r="EQ161" s="289">
        <v>0</v>
      </c>
      <c r="ER161" s="289">
        <v>0</v>
      </c>
      <c r="ES161" s="289">
        <v>0</v>
      </c>
      <c r="ET161" s="289">
        <v>0</v>
      </c>
      <c r="EU161" s="289">
        <v>9288.56</v>
      </c>
      <c r="EV161" s="289">
        <v>11211.66</v>
      </c>
      <c r="EW161" s="289">
        <v>306094.83</v>
      </c>
      <c r="EX161" s="289">
        <v>304171.73</v>
      </c>
      <c r="EY161" s="289">
        <v>0</v>
      </c>
      <c r="EZ161" s="289">
        <v>2103.79</v>
      </c>
      <c r="FA161" s="289">
        <v>7397.33</v>
      </c>
      <c r="FB161" s="289">
        <v>62444.65</v>
      </c>
      <c r="FC161" s="289">
        <v>0</v>
      </c>
      <c r="FD161" s="289">
        <v>57151.11</v>
      </c>
      <c r="FE161" s="289">
        <v>0</v>
      </c>
      <c r="FF161" s="289">
        <v>0</v>
      </c>
      <c r="FG161" s="289">
        <v>0</v>
      </c>
      <c r="FH161" s="289">
        <v>0</v>
      </c>
      <c r="FI161" s="289">
        <v>0</v>
      </c>
      <c r="FJ161" s="289">
        <v>0</v>
      </c>
      <c r="FK161" s="289">
        <v>0</v>
      </c>
    </row>
    <row r="162" spans="1:167" x14ac:dyDescent="0.15">
      <c r="A162" s="287">
        <v>2583</v>
      </c>
      <c r="B162" s="287" t="s">
        <v>611</v>
      </c>
      <c r="C162" s="289">
        <v>0</v>
      </c>
      <c r="D162" s="289">
        <v>14955793.859999999</v>
      </c>
      <c r="E162" s="289">
        <v>905</v>
      </c>
      <c r="F162" s="289">
        <v>3034.46</v>
      </c>
      <c r="G162" s="289">
        <v>50718.59</v>
      </c>
      <c r="H162" s="289">
        <v>16562.36</v>
      </c>
      <c r="I162" s="289">
        <v>232226.64</v>
      </c>
      <c r="J162" s="289">
        <v>0</v>
      </c>
      <c r="K162" s="289">
        <v>1802634.48</v>
      </c>
      <c r="L162" s="289">
        <v>0</v>
      </c>
      <c r="M162" s="289">
        <v>0</v>
      </c>
      <c r="N162" s="289">
        <v>0</v>
      </c>
      <c r="O162" s="289">
        <v>0</v>
      </c>
      <c r="P162" s="289">
        <v>27996.89</v>
      </c>
      <c r="Q162" s="289">
        <v>0</v>
      </c>
      <c r="R162" s="289">
        <v>0</v>
      </c>
      <c r="S162" s="289">
        <v>0</v>
      </c>
      <c r="T162" s="289">
        <v>0</v>
      </c>
      <c r="U162" s="289">
        <v>306056.39</v>
      </c>
      <c r="V162" s="289">
        <v>19596758</v>
      </c>
      <c r="W162" s="289">
        <v>36712.89</v>
      </c>
      <c r="X162" s="289">
        <v>0</v>
      </c>
      <c r="Y162" s="289">
        <v>0</v>
      </c>
      <c r="Z162" s="289">
        <v>7728</v>
      </c>
      <c r="AA162" s="289">
        <v>1065812</v>
      </c>
      <c r="AB162" s="289">
        <v>0</v>
      </c>
      <c r="AC162" s="289">
        <v>0</v>
      </c>
      <c r="AD162" s="289">
        <v>51760</v>
      </c>
      <c r="AE162" s="289">
        <v>164315.38</v>
      </c>
      <c r="AF162" s="289">
        <v>0</v>
      </c>
      <c r="AG162" s="289">
        <v>0</v>
      </c>
      <c r="AH162" s="289">
        <v>10342.66</v>
      </c>
      <c r="AI162" s="289">
        <v>0</v>
      </c>
      <c r="AJ162" s="289">
        <v>0</v>
      </c>
      <c r="AK162" s="289">
        <v>22533.81</v>
      </c>
      <c r="AL162" s="289">
        <v>0</v>
      </c>
      <c r="AM162" s="289">
        <v>0</v>
      </c>
      <c r="AN162" s="289">
        <v>7790</v>
      </c>
      <c r="AO162" s="289">
        <v>0</v>
      </c>
      <c r="AP162" s="289">
        <v>18674.099999999999</v>
      </c>
      <c r="AQ162" s="289">
        <v>12378038.060000001</v>
      </c>
      <c r="AR162" s="289">
        <v>4122084.21</v>
      </c>
      <c r="AS162" s="289">
        <v>1568838.45</v>
      </c>
      <c r="AT162" s="289">
        <v>934300.45</v>
      </c>
      <c r="AU162" s="289">
        <v>776119.26</v>
      </c>
      <c r="AV162" s="289">
        <v>339284.91</v>
      </c>
      <c r="AW162" s="289">
        <v>955383.75</v>
      </c>
      <c r="AX162" s="289">
        <v>1511845.4</v>
      </c>
      <c r="AY162" s="289">
        <v>498077.97</v>
      </c>
      <c r="AZ162" s="289">
        <v>2251789.59</v>
      </c>
      <c r="BA162" s="289">
        <v>6422860.5499999998</v>
      </c>
      <c r="BB162" s="289">
        <v>302842.53999999998</v>
      </c>
      <c r="BC162" s="289">
        <v>376305.07</v>
      </c>
      <c r="BD162" s="289">
        <v>1452</v>
      </c>
      <c r="BE162" s="289">
        <v>9389.76</v>
      </c>
      <c r="BF162" s="289">
        <v>3006437.64</v>
      </c>
      <c r="BG162" s="289">
        <v>2012188.39</v>
      </c>
      <c r="BH162" s="289">
        <v>0</v>
      </c>
      <c r="BI162" s="289">
        <v>0</v>
      </c>
      <c r="BJ162" s="289">
        <v>0</v>
      </c>
      <c r="BK162" s="289">
        <v>0</v>
      </c>
      <c r="BL162" s="289">
        <v>0</v>
      </c>
      <c r="BM162" s="289">
        <v>0</v>
      </c>
      <c r="BN162" s="289">
        <v>0</v>
      </c>
      <c r="BO162" s="289">
        <v>9697.27</v>
      </c>
      <c r="BP162" s="289">
        <v>23022.46</v>
      </c>
      <c r="BQ162" s="289">
        <v>10006043.859999999</v>
      </c>
      <c r="BR162" s="289">
        <v>10903836.18</v>
      </c>
      <c r="BS162" s="289">
        <v>10015741.130000001</v>
      </c>
      <c r="BT162" s="289">
        <v>10926858.640000001</v>
      </c>
      <c r="BU162" s="289">
        <v>0</v>
      </c>
      <c r="BV162" s="289">
        <v>0</v>
      </c>
      <c r="BW162" s="289">
        <v>3006437.64</v>
      </c>
      <c r="BX162" s="289">
        <v>0</v>
      </c>
      <c r="BY162" s="289">
        <v>0</v>
      </c>
      <c r="BZ162" s="289">
        <v>0</v>
      </c>
      <c r="CA162" s="289">
        <v>0</v>
      </c>
      <c r="CB162" s="289">
        <v>0</v>
      </c>
      <c r="CC162" s="289">
        <v>545.96</v>
      </c>
      <c r="CD162" s="289">
        <v>0</v>
      </c>
      <c r="CE162" s="289">
        <v>0</v>
      </c>
      <c r="CF162" s="289">
        <v>0</v>
      </c>
      <c r="CG162" s="289">
        <v>0</v>
      </c>
      <c r="CH162" s="289">
        <v>13560.39</v>
      </c>
      <c r="CI162" s="289">
        <v>0</v>
      </c>
      <c r="CJ162" s="289">
        <v>0</v>
      </c>
      <c r="CK162" s="289">
        <v>0</v>
      </c>
      <c r="CL162" s="289">
        <v>0</v>
      </c>
      <c r="CM162" s="289">
        <v>969937</v>
      </c>
      <c r="CN162" s="289">
        <v>23859</v>
      </c>
      <c r="CO162" s="289">
        <v>0</v>
      </c>
      <c r="CP162" s="289">
        <v>0</v>
      </c>
      <c r="CQ162" s="289">
        <v>0</v>
      </c>
      <c r="CR162" s="289">
        <v>1266.54</v>
      </c>
      <c r="CS162" s="289">
        <v>6857</v>
      </c>
      <c r="CT162" s="289">
        <v>601614.46</v>
      </c>
      <c r="CU162" s="289">
        <v>0</v>
      </c>
      <c r="CV162" s="289">
        <v>0</v>
      </c>
      <c r="CW162" s="289">
        <v>0</v>
      </c>
      <c r="CX162" s="289">
        <v>126867.79</v>
      </c>
      <c r="CY162" s="289">
        <v>0</v>
      </c>
      <c r="CZ162" s="289">
        <v>0</v>
      </c>
      <c r="DA162" s="289">
        <v>0</v>
      </c>
      <c r="DB162" s="289">
        <v>0</v>
      </c>
      <c r="DC162" s="289">
        <v>0</v>
      </c>
      <c r="DD162" s="289">
        <v>0</v>
      </c>
      <c r="DE162" s="289">
        <v>0</v>
      </c>
      <c r="DF162" s="289">
        <v>0</v>
      </c>
      <c r="DG162" s="289">
        <v>0</v>
      </c>
      <c r="DH162" s="289">
        <v>0</v>
      </c>
      <c r="DI162" s="289">
        <v>3306270.65</v>
      </c>
      <c r="DJ162" s="289">
        <v>0</v>
      </c>
      <c r="DK162" s="289">
        <v>0</v>
      </c>
      <c r="DL162" s="289">
        <v>651307.32999999996</v>
      </c>
      <c r="DM162" s="289">
        <v>330142.93</v>
      </c>
      <c r="DN162" s="289">
        <v>0</v>
      </c>
      <c r="DO162" s="289">
        <v>0</v>
      </c>
      <c r="DP162" s="289">
        <v>142646.5</v>
      </c>
      <c r="DQ162" s="289">
        <v>0</v>
      </c>
      <c r="DR162" s="289">
        <v>0</v>
      </c>
      <c r="DS162" s="289">
        <v>0</v>
      </c>
      <c r="DT162" s="289">
        <v>0</v>
      </c>
      <c r="DU162" s="289">
        <v>0</v>
      </c>
      <c r="DV162" s="289">
        <v>320578.37</v>
      </c>
      <c r="DW162" s="289">
        <v>0</v>
      </c>
      <c r="DX162" s="289">
        <v>94865.31</v>
      </c>
      <c r="DY162" s="289">
        <v>98409.94</v>
      </c>
      <c r="DZ162" s="289">
        <v>100951.67999999999</v>
      </c>
      <c r="EA162" s="289">
        <v>95342.35</v>
      </c>
      <c r="EB162" s="289">
        <v>2064.6999999999998</v>
      </c>
      <c r="EC162" s="289">
        <v>0</v>
      </c>
      <c r="ED162" s="289">
        <v>1053831.96</v>
      </c>
      <c r="EE162" s="289">
        <v>1031456.96</v>
      </c>
      <c r="EF162" s="289">
        <v>3150230</v>
      </c>
      <c r="EG162" s="289">
        <v>3172605</v>
      </c>
      <c r="EH162" s="289">
        <v>0</v>
      </c>
      <c r="EI162" s="289">
        <v>0</v>
      </c>
      <c r="EJ162" s="289">
        <v>0</v>
      </c>
      <c r="EK162" s="289">
        <v>0</v>
      </c>
      <c r="EL162" s="289">
        <v>0</v>
      </c>
      <c r="EM162" s="289">
        <v>30285000</v>
      </c>
      <c r="EN162" s="289">
        <v>0</v>
      </c>
      <c r="EO162" s="289">
        <v>0</v>
      </c>
      <c r="EP162" s="289">
        <v>0</v>
      </c>
      <c r="EQ162" s="289">
        <v>0</v>
      </c>
      <c r="ER162" s="289">
        <v>0</v>
      </c>
      <c r="ES162" s="289">
        <v>0</v>
      </c>
      <c r="ET162" s="289">
        <v>0</v>
      </c>
      <c r="EU162" s="289">
        <v>141266.78</v>
      </c>
      <c r="EV162" s="289">
        <v>176565.1</v>
      </c>
      <c r="EW162" s="289">
        <v>1577142.1</v>
      </c>
      <c r="EX162" s="289">
        <v>1541843.78</v>
      </c>
      <c r="EY162" s="289">
        <v>0</v>
      </c>
      <c r="EZ162" s="289">
        <v>5509.92</v>
      </c>
      <c r="FA162" s="289">
        <v>8179.78</v>
      </c>
      <c r="FB162" s="289">
        <v>7326.71</v>
      </c>
      <c r="FC162" s="289">
        <v>0</v>
      </c>
      <c r="FD162" s="289">
        <v>4656.8500000000004</v>
      </c>
      <c r="FE162" s="289">
        <v>0</v>
      </c>
      <c r="FF162" s="289">
        <v>0</v>
      </c>
      <c r="FG162" s="289">
        <v>0</v>
      </c>
      <c r="FH162" s="289">
        <v>0</v>
      </c>
      <c r="FI162" s="289">
        <v>0</v>
      </c>
      <c r="FJ162" s="289">
        <v>0</v>
      </c>
      <c r="FK162" s="289">
        <v>0</v>
      </c>
    </row>
    <row r="163" spans="1:167" x14ac:dyDescent="0.15">
      <c r="A163" s="287">
        <v>2604</v>
      </c>
      <c r="B163" s="287" t="s">
        <v>612</v>
      </c>
      <c r="C163" s="289">
        <v>43423.96</v>
      </c>
      <c r="D163" s="289">
        <v>17419633.620000001</v>
      </c>
      <c r="E163" s="289">
        <v>0</v>
      </c>
      <c r="F163" s="289">
        <v>73898.77</v>
      </c>
      <c r="G163" s="289">
        <v>99245.58</v>
      </c>
      <c r="H163" s="289">
        <v>88147.81</v>
      </c>
      <c r="I163" s="289">
        <v>886530.54</v>
      </c>
      <c r="J163" s="289">
        <v>0</v>
      </c>
      <c r="K163" s="289">
        <v>4909134</v>
      </c>
      <c r="L163" s="289">
        <v>0</v>
      </c>
      <c r="M163" s="289">
        <v>0</v>
      </c>
      <c r="N163" s="289">
        <v>0</v>
      </c>
      <c r="O163" s="289">
        <v>0</v>
      </c>
      <c r="P163" s="289">
        <v>26331</v>
      </c>
      <c r="Q163" s="289">
        <v>0</v>
      </c>
      <c r="R163" s="289">
        <v>0</v>
      </c>
      <c r="S163" s="289">
        <v>0</v>
      </c>
      <c r="T163" s="289">
        <v>0</v>
      </c>
      <c r="U163" s="289">
        <v>351881.88</v>
      </c>
      <c r="V163" s="289">
        <v>33250703</v>
      </c>
      <c r="W163" s="289">
        <v>47988.73</v>
      </c>
      <c r="X163" s="289">
        <v>0</v>
      </c>
      <c r="Y163" s="289">
        <v>0</v>
      </c>
      <c r="Z163" s="289">
        <v>38677.1</v>
      </c>
      <c r="AA163" s="289">
        <v>1460142</v>
      </c>
      <c r="AB163" s="289">
        <v>375</v>
      </c>
      <c r="AC163" s="289">
        <v>0</v>
      </c>
      <c r="AD163" s="289">
        <v>108634.13</v>
      </c>
      <c r="AE163" s="289">
        <v>352770.85</v>
      </c>
      <c r="AF163" s="289">
        <v>0</v>
      </c>
      <c r="AG163" s="289">
        <v>0</v>
      </c>
      <c r="AH163" s="289">
        <v>105847.37</v>
      </c>
      <c r="AI163" s="289">
        <v>0</v>
      </c>
      <c r="AJ163" s="289">
        <v>0</v>
      </c>
      <c r="AK163" s="289">
        <v>354224.23</v>
      </c>
      <c r="AL163" s="289">
        <v>0</v>
      </c>
      <c r="AM163" s="289">
        <v>0</v>
      </c>
      <c r="AN163" s="289">
        <v>378128.19</v>
      </c>
      <c r="AO163" s="289">
        <v>0</v>
      </c>
      <c r="AP163" s="289">
        <v>0</v>
      </c>
      <c r="AQ163" s="289">
        <v>14545671.800000001</v>
      </c>
      <c r="AR163" s="289">
        <v>9353361.2100000009</v>
      </c>
      <c r="AS163" s="289">
        <v>1789803.92</v>
      </c>
      <c r="AT163" s="289">
        <v>1550282.75</v>
      </c>
      <c r="AU163" s="289">
        <v>705535.13</v>
      </c>
      <c r="AV163" s="289">
        <v>1018103.91</v>
      </c>
      <c r="AW163" s="289">
        <v>1573816.84</v>
      </c>
      <c r="AX163" s="289">
        <v>3668512.76</v>
      </c>
      <c r="AY163" s="289">
        <v>777698.77</v>
      </c>
      <c r="AZ163" s="289">
        <v>2926250.04</v>
      </c>
      <c r="BA163" s="289">
        <v>7902080.0499999998</v>
      </c>
      <c r="BB163" s="289">
        <v>2072558.16</v>
      </c>
      <c r="BC163" s="289">
        <v>312235.26</v>
      </c>
      <c r="BD163" s="289">
        <v>1038923.64</v>
      </c>
      <c r="BE163" s="289">
        <v>2257044.25</v>
      </c>
      <c r="BF163" s="289">
        <v>5861525.5999999996</v>
      </c>
      <c r="BG163" s="289">
        <v>1201866.83</v>
      </c>
      <c r="BH163" s="289">
        <v>2090.4699999999998</v>
      </c>
      <c r="BI163" s="289">
        <v>156592.38</v>
      </c>
      <c r="BJ163" s="289">
        <v>110379.08</v>
      </c>
      <c r="BK163" s="289">
        <v>152338.49</v>
      </c>
      <c r="BL163" s="289">
        <v>123764.97</v>
      </c>
      <c r="BM163" s="289">
        <v>11442318.140000001</v>
      </c>
      <c r="BN163" s="289">
        <v>12402553.02</v>
      </c>
      <c r="BO163" s="289">
        <v>8555686.3699999992</v>
      </c>
      <c r="BP163" s="289">
        <v>9108594.6799999997</v>
      </c>
      <c r="BQ163" s="289">
        <v>0</v>
      </c>
      <c r="BR163" s="289">
        <v>0</v>
      </c>
      <c r="BS163" s="289">
        <v>20306935.379999999</v>
      </c>
      <c r="BT163" s="289">
        <v>21745291.75</v>
      </c>
      <c r="BU163" s="289">
        <v>0</v>
      </c>
      <c r="BV163" s="289">
        <v>0</v>
      </c>
      <c r="BW163" s="289">
        <v>5361525.5999999996</v>
      </c>
      <c r="BX163" s="289">
        <v>0</v>
      </c>
      <c r="BY163" s="289">
        <v>0</v>
      </c>
      <c r="BZ163" s="289">
        <v>0</v>
      </c>
      <c r="CA163" s="289">
        <v>0</v>
      </c>
      <c r="CB163" s="289">
        <v>0</v>
      </c>
      <c r="CC163" s="289">
        <v>657.51</v>
      </c>
      <c r="CD163" s="289">
        <v>0</v>
      </c>
      <c r="CE163" s="289">
        <v>0</v>
      </c>
      <c r="CF163" s="289">
        <v>0</v>
      </c>
      <c r="CG163" s="289">
        <v>0</v>
      </c>
      <c r="CH163" s="289">
        <v>95015.23</v>
      </c>
      <c r="CI163" s="289">
        <v>0</v>
      </c>
      <c r="CJ163" s="289">
        <v>0</v>
      </c>
      <c r="CK163" s="289">
        <v>0</v>
      </c>
      <c r="CL163" s="289">
        <v>0</v>
      </c>
      <c r="CM163" s="289">
        <v>1696124</v>
      </c>
      <c r="CN163" s="289">
        <v>21420</v>
      </c>
      <c r="CO163" s="289">
        <v>0</v>
      </c>
      <c r="CP163" s="289">
        <v>0</v>
      </c>
      <c r="CQ163" s="289">
        <v>0</v>
      </c>
      <c r="CR163" s="289">
        <v>0</v>
      </c>
      <c r="CS163" s="289">
        <v>6156</v>
      </c>
      <c r="CT163" s="289">
        <v>1070246.6399999999</v>
      </c>
      <c r="CU163" s="289">
        <v>0</v>
      </c>
      <c r="CV163" s="289">
        <v>0</v>
      </c>
      <c r="CW163" s="289">
        <v>0</v>
      </c>
      <c r="CX163" s="289">
        <v>98974.39</v>
      </c>
      <c r="CY163" s="289">
        <v>0</v>
      </c>
      <c r="CZ163" s="289">
        <v>0</v>
      </c>
      <c r="DA163" s="289">
        <v>0</v>
      </c>
      <c r="DB163" s="289">
        <v>0</v>
      </c>
      <c r="DC163" s="289">
        <v>0</v>
      </c>
      <c r="DD163" s="289">
        <v>0</v>
      </c>
      <c r="DE163" s="289">
        <v>0</v>
      </c>
      <c r="DF163" s="289">
        <v>0</v>
      </c>
      <c r="DG163" s="289">
        <v>0</v>
      </c>
      <c r="DH163" s="289">
        <v>0</v>
      </c>
      <c r="DI163" s="289">
        <v>5604059.1100000003</v>
      </c>
      <c r="DJ163" s="289">
        <v>0</v>
      </c>
      <c r="DK163" s="289">
        <v>0</v>
      </c>
      <c r="DL163" s="289">
        <v>1068779.74</v>
      </c>
      <c r="DM163" s="289">
        <v>408183.08</v>
      </c>
      <c r="DN163" s="289">
        <v>0</v>
      </c>
      <c r="DO163" s="289">
        <v>0</v>
      </c>
      <c r="DP163" s="289">
        <v>295102.03999999998</v>
      </c>
      <c r="DQ163" s="289">
        <v>0</v>
      </c>
      <c r="DR163" s="289">
        <v>0</v>
      </c>
      <c r="DS163" s="289">
        <v>0</v>
      </c>
      <c r="DT163" s="289">
        <v>380548.77</v>
      </c>
      <c r="DU163" s="289">
        <v>0</v>
      </c>
      <c r="DV163" s="289">
        <v>550022.67000000004</v>
      </c>
      <c r="DW163" s="289">
        <v>0</v>
      </c>
      <c r="DX163" s="289">
        <v>886802.6</v>
      </c>
      <c r="DY163" s="289">
        <v>918687.32</v>
      </c>
      <c r="DZ163" s="289">
        <v>750839.68</v>
      </c>
      <c r="EA163" s="289">
        <v>564467.97</v>
      </c>
      <c r="EB163" s="289">
        <v>154486.99</v>
      </c>
      <c r="EC163" s="289">
        <v>0</v>
      </c>
      <c r="ED163" s="289">
        <v>1281637.6200000001</v>
      </c>
      <c r="EE163" s="289">
        <v>1232093.3600000001</v>
      </c>
      <c r="EF163" s="289">
        <v>5597667.0700000003</v>
      </c>
      <c r="EG163" s="289">
        <v>5647211.3300000001</v>
      </c>
      <c r="EH163" s="289">
        <v>0</v>
      </c>
      <c r="EI163" s="289">
        <v>0</v>
      </c>
      <c r="EJ163" s="289">
        <v>0</v>
      </c>
      <c r="EK163" s="289">
        <v>0</v>
      </c>
      <c r="EL163" s="289">
        <v>0</v>
      </c>
      <c r="EM163" s="289">
        <v>30694037.16</v>
      </c>
      <c r="EN163" s="289">
        <v>10006.5</v>
      </c>
      <c r="EO163" s="289">
        <v>510069.28</v>
      </c>
      <c r="EP163" s="289">
        <v>500062.78</v>
      </c>
      <c r="EQ163" s="289">
        <v>0</v>
      </c>
      <c r="ER163" s="289">
        <v>0</v>
      </c>
      <c r="ES163" s="289">
        <v>0</v>
      </c>
      <c r="ET163" s="289">
        <v>0</v>
      </c>
      <c r="EU163" s="289">
        <v>563298.25</v>
      </c>
      <c r="EV163" s="289">
        <v>504423.38</v>
      </c>
      <c r="EW163" s="289">
        <v>2411557.9</v>
      </c>
      <c r="EX163" s="289">
        <v>2470432.77</v>
      </c>
      <c r="EY163" s="289">
        <v>0</v>
      </c>
      <c r="EZ163" s="289">
        <v>205051.26</v>
      </c>
      <c r="FA163" s="289">
        <v>290143.21000000002</v>
      </c>
      <c r="FB163" s="289">
        <v>584194.4</v>
      </c>
      <c r="FC163" s="289">
        <v>181158.04</v>
      </c>
      <c r="FD163" s="289">
        <v>317944.40999999997</v>
      </c>
      <c r="FE163" s="289">
        <v>0</v>
      </c>
      <c r="FF163" s="289">
        <v>0</v>
      </c>
      <c r="FG163" s="289">
        <v>0</v>
      </c>
      <c r="FH163" s="289">
        <v>0</v>
      </c>
      <c r="FI163" s="289">
        <v>0</v>
      </c>
      <c r="FJ163" s="289">
        <v>0</v>
      </c>
      <c r="FK163" s="289">
        <v>0</v>
      </c>
    </row>
    <row r="164" spans="1:167" x14ac:dyDescent="0.15">
      <c r="A164" s="287">
        <v>2605</v>
      </c>
      <c r="B164" s="287" t="s">
        <v>613</v>
      </c>
      <c r="C164" s="289">
        <v>974.75</v>
      </c>
      <c r="D164" s="289">
        <v>3445747</v>
      </c>
      <c r="E164" s="289">
        <v>0</v>
      </c>
      <c r="F164" s="289">
        <v>3431.04</v>
      </c>
      <c r="G164" s="289">
        <v>50556.41</v>
      </c>
      <c r="H164" s="289">
        <v>5999.24</v>
      </c>
      <c r="I164" s="289">
        <v>65491.62</v>
      </c>
      <c r="J164" s="289">
        <v>2911.57</v>
      </c>
      <c r="K164" s="289">
        <v>875057</v>
      </c>
      <c r="L164" s="289">
        <v>0</v>
      </c>
      <c r="M164" s="289">
        <v>0</v>
      </c>
      <c r="N164" s="289">
        <v>0</v>
      </c>
      <c r="O164" s="289">
        <v>0</v>
      </c>
      <c r="P164" s="289">
        <v>0</v>
      </c>
      <c r="Q164" s="289">
        <v>0</v>
      </c>
      <c r="R164" s="289">
        <v>0</v>
      </c>
      <c r="S164" s="289">
        <v>0</v>
      </c>
      <c r="T164" s="289">
        <v>1200</v>
      </c>
      <c r="U164" s="289">
        <v>54198.73</v>
      </c>
      <c r="V164" s="289">
        <v>4859978</v>
      </c>
      <c r="W164" s="289">
        <v>11982.01</v>
      </c>
      <c r="X164" s="289">
        <v>0</v>
      </c>
      <c r="Y164" s="289">
        <v>0</v>
      </c>
      <c r="Z164" s="289">
        <v>0</v>
      </c>
      <c r="AA164" s="289">
        <v>229079.37</v>
      </c>
      <c r="AB164" s="289">
        <v>0</v>
      </c>
      <c r="AC164" s="289">
        <v>0</v>
      </c>
      <c r="AD164" s="289">
        <v>13262.84</v>
      </c>
      <c r="AE164" s="289">
        <v>77157.59</v>
      </c>
      <c r="AF164" s="289">
        <v>0</v>
      </c>
      <c r="AG164" s="289">
        <v>0</v>
      </c>
      <c r="AH164" s="289">
        <v>4452.6099999999997</v>
      </c>
      <c r="AI164" s="289">
        <v>0</v>
      </c>
      <c r="AJ164" s="289">
        <v>0</v>
      </c>
      <c r="AK164" s="289">
        <v>0</v>
      </c>
      <c r="AL164" s="289">
        <v>0</v>
      </c>
      <c r="AM164" s="289">
        <v>9.1999999999999993</v>
      </c>
      <c r="AN164" s="289">
        <v>36435.43</v>
      </c>
      <c r="AO164" s="289">
        <v>0</v>
      </c>
      <c r="AP164" s="289">
        <v>5926.03</v>
      </c>
      <c r="AQ164" s="289">
        <v>2186421.4700000002</v>
      </c>
      <c r="AR164" s="289">
        <v>1505914.76</v>
      </c>
      <c r="AS164" s="289">
        <v>347180.04</v>
      </c>
      <c r="AT164" s="289">
        <v>231043.71</v>
      </c>
      <c r="AU164" s="289">
        <v>165201.06</v>
      </c>
      <c r="AV164" s="289">
        <v>4220.26</v>
      </c>
      <c r="AW164" s="289">
        <v>250952</v>
      </c>
      <c r="AX164" s="289">
        <v>357749.52</v>
      </c>
      <c r="AY164" s="289">
        <v>281753.31</v>
      </c>
      <c r="AZ164" s="289">
        <v>674275.96</v>
      </c>
      <c r="BA164" s="289">
        <v>1636502.3</v>
      </c>
      <c r="BB164" s="289">
        <v>329130.34000000003</v>
      </c>
      <c r="BC164" s="289">
        <v>71353.56</v>
      </c>
      <c r="BD164" s="289">
        <v>900</v>
      </c>
      <c r="BE164" s="289">
        <v>39939.56</v>
      </c>
      <c r="BF164" s="289">
        <v>823249.6</v>
      </c>
      <c r="BG164" s="289">
        <v>889371.49</v>
      </c>
      <c r="BH164" s="289">
        <v>4174</v>
      </c>
      <c r="BI164" s="289">
        <v>17444.03</v>
      </c>
      <c r="BJ164" s="289">
        <v>17444.03</v>
      </c>
      <c r="BK164" s="289">
        <v>0</v>
      </c>
      <c r="BL164" s="289">
        <v>0</v>
      </c>
      <c r="BM164" s="289">
        <v>300000</v>
      </c>
      <c r="BN164" s="289">
        <v>190000</v>
      </c>
      <c r="BO164" s="289">
        <v>0</v>
      </c>
      <c r="BP164" s="289">
        <v>0</v>
      </c>
      <c r="BQ164" s="289">
        <v>3104722.3</v>
      </c>
      <c r="BR164" s="289">
        <v>3159239.8</v>
      </c>
      <c r="BS164" s="289">
        <v>3422166.33</v>
      </c>
      <c r="BT164" s="289">
        <v>3366683.83</v>
      </c>
      <c r="BU164" s="289">
        <v>0</v>
      </c>
      <c r="BV164" s="289">
        <v>0</v>
      </c>
      <c r="BW164" s="289">
        <v>773249.6</v>
      </c>
      <c r="BX164" s="289">
        <v>0</v>
      </c>
      <c r="BY164" s="289">
        <v>0</v>
      </c>
      <c r="BZ164" s="289">
        <v>0</v>
      </c>
      <c r="CA164" s="289">
        <v>0</v>
      </c>
      <c r="CB164" s="289">
        <v>0</v>
      </c>
      <c r="CC164" s="289">
        <v>0</v>
      </c>
      <c r="CD164" s="289">
        <v>0</v>
      </c>
      <c r="CE164" s="289">
        <v>0</v>
      </c>
      <c r="CF164" s="289">
        <v>0</v>
      </c>
      <c r="CG164" s="289">
        <v>0</v>
      </c>
      <c r="CH164" s="289">
        <v>0</v>
      </c>
      <c r="CI164" s="289">
        <v>0</v>
      </c>
      <c r="CJ164" s="289">
        <v>0</v>
      </c>
      <c r="CK164" s="289">
        <v>0</v>
      </c>
      <c r="CL164" s="289">
        <v>0</v>
      </c>
      <c r="CM164" s="289">
        <v>271896</v>
      </c>
      <c r="CN164" s="289">
        <v>0</v>
      </c>
      <c r="CO164" s="289">
        <v>0</v>
      </c>
      <c r="CP164" s="289">
        <v>0</v>
      </c>
      <c r="CQ164" s="289">
        <v>0</v>
      </c>
      <c r="CR164" s="289">
        <v>0</v>
      </c>
      <c r="CS164" s="289">
        <v>0</v>
      </c>
      <c r="CT164" s="289">
        <v>163791.66</v>
      </c>
      <c r="CU164" s="289">
        <v>0</v>
      </c>
      <c r="CV164" s="289">
        <v>0</v>
      </c>
      <c r="CW164" s="289">
        <v>0</v>
      </c>
      <c r="CX164" s="289">
        <v>13341.45</v>
      </c>
      <c r="CY164" s="289">
        <v>0</v>
      </c>
      <c r="CZ164" s="289">
        <v>0</v>
      </c>
      <c r="DA164" s="289">
        <v>0</v>
      </c>
      <c r="DB164" s="289">
        <v>0</v>
      </c>
      <c r="DC164" s="289">
        <v>11525.84</v>
      </c>
      <c r="DD164" s="289">
        <v>0</v>
      </c>
      <c r="DE164" s="289">
        <v>0</v>
      </c>
      <c r="DF164" s="289">
        <v>0</v>
      </c>
      <c r="DG164" s="289">
        <v>0</v>
      </c>
      <c r="DH164" s="289">
        <v>0</v>
      </c>
      <c r="DI164" s="289">
        <v>1013508.13</v>
      </c>
      <c r="DJ164" s="289">
        <v>0</v>
      </c>
      <c r="DK164" s="289">
        <v>0</v>
      </c>
      <c r="DL164" s="289">
        <v>159641.35999999999</v>
      </c>
      <c r="DM164" s="289">
        <v>11124.17</v>
      </c>
      <c r="DN164" s="289">
        <v>0</v>
      </c>
      <c r="DO164" s="289">
        <v>0</v>
      </c>
      <c r="DP164" s="289">
        <v>27620.35</v>
      </c>
      <c r="DQ164" s="289">
        <v>1765.06</v>
      </c>
      <c r="DR164" s="289">
        <v>0</v>
      </c>
      <c r="DS164" s="289">
        <v>0</v>
      </c>
      <c r="DT164" s="289">
        <v>0</v>
      </c>
      <c r="DU164" s="289">
        <v>0</v>
      </c>
      <c r="DV164" s="289">
        <v>12208.5</v>
      </c>
      <c r="DW164" s="289">
        <v>6962.23</v>
      </c>
      <c r="DX164" s="289">
        <v>95732.22</v>
      </c>
      <c r="DY164" s="289">
        <v>149068.04999999999</v>
      </c>
      <c r="DZ164" s="289">
        <v>283225.96999999997</v>
      </c>
      <c r="EA164" s="289">
        <v>220621.96</v>
      </c>
      <c r="EB164" s="289">
        <v>8835.73</v>
      </c>
      <c r="EC164" s="289">
        <v>432.45</v>
      </c>
      <c r="ED164" s="289">
        <v>73789.09</v>
      </c>
      <c r="EE164" s="289">
        <v>62930.28</v>
      </c>
      <c r="EF164" s="289">
        <v>608176.18999999994</v>
      </c>
      <c r="EG164" s="289">
        <v>551035</v>
      </c>
      <c r="EH164" s="289">
        <v>0</v>
      </c>
      <c r="EI164" s="289">
        <v>0</v>
      </c>
      <c r="EJ164" s="289">
        <v>0</v>
      </c>
      <c r="EK164" s="289">
        <v>68000</v>
      </c>
      <c r="EL164" s="289">
        <v>0</v>
      </c>
      <c r="EM164" s="289">
        <v>9531927.1699999999</v>
      </c>
      <c r="EN164" s="289">
        <v>31001.49</v>
      </c>
      <c r="EO164" s="289">
        <v>4726766.2699999996</v>
      </c>
      <c r="EP164" s="289">
        <v>5012603.05</v>
      </c>
      <c r="EQ164" s="289">
        <v>0</v>
      </c>
      <c r="ER164" s="289">
        <v>316838.27</v>
      </c>
      <c r="ES164" s="289">
        <v>0</v>
      </c>
      <c r="ET164" s="289">
        <v>0</v>
      </c>
      <c r="EU164" s="289">
        <v>105172.11</v>
      </c>
      <c r="EV164" s="289">
        <v>89060.81</v>
      </c>
      <c r="EW164" s="289">
        <v>306464.21000000002</v>
      </c>
      <c r="EX164" s="289">
        <v>322575.51</v>
      </c>
      <c r="EY164" s="289">
        <v>0</v>
      </c>
      <c r="EZ164" s="289">
        <v>0</v>
      </c>
      <c r="FA164" s="289">
        <v>0</v>
      </c>
      <c r="FB164" s="289">
        <v>0</v>
      </c>
      <c r="FC164" s="289">
        <v>0</v>
      </c>
      <c r="FD164" s="289">
        <v>0</v>
      </c>
      <c r="FE164" s="289">
        <v>0</v>
      </c>
      <c r="FF164" s="289">
        <v>0</v>
      </c>
      <c r="FG164" s="289">
        <v>0</v>
      </c>
      <c r="FH164" s="289">
        <v>0</v>
      </c>
      <c r="FI164" s="289">
        <v>0</v>
      </c>
      <c r="FJ164" s="289">
        <v>0</v>
      </c>
      <c r="FK164" s="289">
        <v>0</v>
      </c>
    </row>
    <row r="165" spans="1:167" x14ac:dyDescent="0.15">
      <c r="A165" s="287">
        <v>2611</v>
      </c>
      <c r="B165" s="287" t="s">
        <v>614</v>
      </c>
      <c r="C165" s="289">
        <v>0</v>
      </c>
      <c r="D165" s="289">
        <v>31247037.640000001</v>
      </c>
      <c r="E165" s="289">
        <v>1257</v>
      </c>
      <c r="F165" s="289">
        <v>1583.91</v>
      </c>
      <c r="G165" s="289">
        <v>96218.62</v>
      </c>
      <c r="H165" s="289">
        <v>67630.23</v>
      </c>
      <c r="I165" s="289">
        <v>550463.23</v>
      </c>
      <c r="J165" s="289">
        <v>0</v>
      </c>
      <c r="K165" s="289">
        <v>223634</v>
      </c>
      <c r="L165" s="289">
        <v>0</v>
      </c>
      <c r="M165" s="289">
        <v>7805</v>
      </c>
      <c r="N165" s="289">
        <v>0</v>
      </c>
      <c r="O165" s="289">
        <v>4215</v>
      </c>
      <c r="P165" s="289">
        <v>4486.05</v>
      </c>
      <c r="Q165" s="289">
        <v>0</v>
      </c>
      <c r="R165" s="289">
        <v>0</v>
      </c>
      <c r="S165" s="289">
        <v>0</v>
      </c>
      <c r="T165" s="289">
        <v>104294</v>
      </c>
      <c r="U165" s="289">
        <v>399656.49</v>
      </c>
      <c r="V165" s="289">
        <v>23966711</v>
      </c>
      <c r="W165" s="289">
        <v>85726.080000000002</v>
      </c>
      <c r="X165" s="289">
        <v>0</v>
      </c>
      <c r="Y165" s="289">
        <v>0</v>
      </c>
      <c r="Z165" s="289">
        <v>22098.799999999999</v>
      </c>
      <c r="AA165" s="289">
        <v>1457535</v>
      </c>
      <c r="AB165" s="289">
        <v>25692</v>
      </c>
      <c r="AC165" s="289">
        <v>0</v>
      </c>
      <c r="AD165" s="289">
        <v>68899.03</v>
      </c>
      <c r="AE165" s="289">
        <v>167146.51</v>
      </c>
      <c r="AF165" s="289">
        <v>0</v>
      </c>
      <c r="AG165" s="289">
        <v>0</v>
      </c>
      <c r="AH165" s="289">
        <v>138170.35</v>
      </c>
      <c r="AI165" s="289">
        <v>2000</v>
      </c>
      <c r="AJ165" s="289">
        <v>0</v>
      </c>
      <c r="AK165" s="289">
        <v>3408.9</v>
      </c>
      <c r="AL165" s="289">
        <v>0</v>
      </c>
      <c r="AM165" s="289">
        <v>0</v>
      </c>
      <c r="AN165" s="289">
        <v>90912.74</v>
      </c>
      <c r="AO165" s="289">
        <v>0</v>
      </c>
      <c r="AP165" s="289">
        <v>29768.560000000001</v>
      </c>
      <c r="AQ165" s="289">
        <v>9987852.0399999991</v>
      </c>
      <c r="AR165" s="289">
        <v>14866954.9</v>
      </c>
      <c r="AS165" s="289">
        <v>2288601.14</v>
      </c>
      <c r="AT165" s="289">
        <v>1738025.55</v>
      </c>
      <c r="AU165" s="289">
        <v>738440.31</v>
      </c>
      <c r="AV165" s="289">
        <v>278415.18</v>
      </c>
      <c r="AW165" s="289">
        <v>1748898.21</v>
      </c>
      <c r="AX165" s="289">
        <v>2589334.87</v>
      </c>
      <c r="AY165" s="289">
        <v>518035.32</v>
      </c>
      <c r="AZ165" s="289">
        <v>3178769.92</v>
      </c>
      <c r="BA165" s="289">
        <v>9557971.1799999997</v>
      </c>
      <c r="BB165" s="289">
        <v>1836543.17</v>
      </c>
      <c r="BC165" s="289">
        <v>443865.59</v>
      </c>
      <c r="BD165" s="289">
        <v>2100</v>
      </c>
      <c r="BE165" s="289">
        <v>763871.62</v>
      </c>
      <c r="BF165" s="289">
        <v>6832242.9000000004</v>
      </c>
      <c r="BG165" s="289">
        <v>707499.75</v>
      </c>
      <c r="BH165" s="289">
        <v>11659.14</v>
      </c>
      <c r="BI165" s="289">
        <v>176112.34</v>
      </c>
      <c r="BJ165" s="289">
        <v>238682.69</v>
      </c>
      <c r="BK165" s="289">
        <v>0</v>
      </c>
      <c r="BL165" s="289">
        <v>0</v>
      </c>
      <c r="BM165" s="289">
        <v>6056113.9199999999</v>
      </c>
      <c r="BN165" s="289">
        <v>5988113.1600000001</v>
      </c>
      <c r="BO165" s="289">
        <v>0</v>
      </c>
      <c r="BP165" s="289">
        <v>0</v>
      </c>
      <c r="BQ165" s="289">
        <v>16668426.449999999</v>
      </c>
      <c r="BR165" s="289">
        <v>17351126.210000001</v>
      </c>
      <c r="BS165" s="289">
        <v>22900652.710000001</v>
      </c>
      <c r="BT165" s="289">
        <v>23577922.059999999</v>
      </c>
      <c r="BU165" s="289">
        <v>0</v>
      </c>
      <c r="BV165" s="289">
        <v>0</v>
      </c>
      <c r="BW165" s="289">
        <v>6632242.9000000004</v>
      </c>
      <c r="BX165" s="289">
        <v>0</v>
      </c>
      <c r="BY165" s="289">
        <v>0</v>
      </c>
      <c r="BZ165" s="289">
        <v>0</v>
      </c>
      <c r="CA165" s="289">
        <v>0</v>
      </c>
      <c r="CB165" s="289">
        <v>0</v>
      </c>
      <c r="CC165" s="289">
        <v>19096</v>
      </c>
      <c r="CD165" s="289">
        <v>0</v>
      </c>
      <c r="CE165" s="289">
        <v>0</v>
      </c>
      <c r="CF165" s="289">
        <v>0</v>
      </c>
      <c r="CG165" s="289">
        <v>0</v>
      </c>
      <c r="CH165" s="289">
        <v>0</v>
      </c>
      <c r="CI165" s="289">
        <v>0</v>
      </c>
      <c r="CJ165" s="289">
        <v>33000</v>
      </c>
      <c r="CK165" s="289">
        <v>0</v>
      </c>
      <c r="CL165" s="289">
        <v>0</v>
      </c>
      <c r="CM165" s="289">
        <v>2205435</v>
      </c>
      <c r="CN165" s="289">
        <v>124847</v>
      </c>
      <c r="CO165" s="289">
        <v>0</v>
      </c>
      <c r="CP165" s="289">
        <v>0</v>
      </c>
      <c r="CQ165" s="289">
        <v>0</v>
      </c>
      <c r="CR165" s="289">
        <v>0</v>
      </c>
      <c r="CS165" s="289">
        <v>35877</v>
      </c>
      <c r="CT165" s="289">
        <v>1186491.8700000001</v>
      </c>
      <c r="CU165" s="289">
        <v>0</v>
      </c>
      <c r="CV165" s="289">
        <v>0</v>
      </c>
      <c r="CW165" s="289">
        <v>0</v>
      </c>
      <c r="CX165" s="289">
        <v>92022.34</v>
      </c>
      <c r="CY165" s="289">
        <v>0</v>
      </c>
      <c r="CZ165" s="289">
        <v>0</v>
      </c>
      <c r="DA165" s="289">
        <v>0</v>
      </c>
      <c r="DB165" s="289">
        <v>0</v>
      </c>
      <c r="DC165" s="289">
        <v>0</v>
      </c>
      <c r="DD165" s="289">
        <v>0</v>
      </c>
      <c r="DE165" s="289">
        <v>0</v>
      </c>
      <c r="DF165" s="289">
        <v>0</v>
      </c>
      <c r="DG165" s="289">
        <v>0</v>
      </c>
      <c r="DH165" s="289">
        <v>0</v>
      </c>
      <c r="DI165" s="289">
        <v>7104158.9000000004</v>
      </c>
      <c r="DJ165" s="289">
        <v>0</v>
      </c>
      <c r="DK165" s="289">
        <v>0</v>
      </c>
      <c r="DL165" s="289">
        <v>1211418.33</v>
      </c>
      <c r="DM165" s="289">
        <v>493159.99</v>
      </c>
      <c r="DN165" s="289">
        <v>0</v>
      </c>
      <c r="DO165" s="289">
        <v>0</v>
      </c>
      <c r="DP165" s="289">
        <v>750894.31</v>
      </c>
      <c r="DQ165" s="289">
        <v>0</v>
      </c>
      <c r="DR165" s="289">
        <v>0</v>
      </c>
      <c r="DS165" s="289">
        <v>0</v>
      </c>
      <c r="DT165" s="289">
        <v>10.85</v>
      </c>
      <c r="DU165" s="289">
        <v>0</v>
      </c>
      <c r="DV165" s="289">
        <v>759433.43</v>
      </c>
      <c r="DW165" s="289">
        <v>9936.2999999999993</v>
      </c>
      <c r="DX165" s="289">
        <v>903344.37</v>
      </c>
      <c r="DY165" s="289">
        <v>689948.55</v>
      </c>
      <c r="DZ165" s="289">
        <v>436714.96</v>
      </c>
      <c r="EA165" s="289">
        <v>597586.69999999995</v>
      </c>
      <c r="EB165" s="289">
        <v>52524.08</v>
      </c>
      <c r="EC165" s="289">
        <v>0</v>
      </c>
      <c r="ED165" s="289">
        <v>2661551.09</v>
      </c>
      <c r="EE165" s="289">
        <v>4063153.93</v>
      </c>
      <c r="EF165" s="289">
        <v>88306722.989999995</v>
      </c>
      <c r="EG165" s="289">
        <v>5678045.3499999996</v>
      </c>
      <c r="EH165" s="289">
        <v>81227074.799999997</v>
      </c>
      <c r="EI165" s="289">
        <v>0</v>
      </c>
      <c r="EJ165" s="289">
        <v>0</v>
      </c>
      <c r="EK165" s="289">
        <v>0</v>
      </c>
      <c r="EL165" s="289">
        <v>0</v>
      </c>
      <c r="EM165" s="289">
        <v>85195000</v>
      </c>
      <c r="EN165" s="289">
        <v>80197724.5</v>
      </c>
      <c r="EO165" s="289">
        <v>62360930.039999999</v>
      </c>
      <c r="EP165" s="289">
        <v>464460.79999999999</v>
      </c>
      <c r="EQ165" s="289">
        <v>0</v>
      </c>
      <c r="ER165" s="289">
        <v>18301255.260000002</v>
      </c>
      <c r="ES165" s="289">
        <v>0</v>
      </c>
      <c r="ET165" s="289">
        <v>0</v>
      </c>
      <c r="EU165" s="289">
        <v>894276.51</v>
      </c>
      <c r="EV165" s="289">
        <v>758230.43</v>
      </c>
      <c r="EW165" s="289">
        <v>2251807.37</v>
      </c>
      <c r="EX165" s="289">
        <v>2387853.4500000002</v>
      </c>
      <c r="EY165" s="289">
        <v>0</v>
      </c>
      <c r="EZ165" s="289">
        <v>312398.38</v>
      </c>
      <c r="FA165" s="289">
        <v>251520.88</v>
      </c>
      <c r="FB165" s="289">
        <v>1406662.68</v>
      </c>
      <c r="FC165" s="289">
        <v>55000</v>
      </c>
      <c r="FD165" s="289">
        <v>1412540.18</v>
      </c>
      <c r="FE165" s="289">
        <v>0</v>
      </c>
      <c r="FF165" s="289">
        <v>0</v>
      </c>
      <c r="FG165" s="289">
        <v>0</v>
      </c>
      <c r="FH165" s="289">
        <v>60300</v>
      </c>
      <c r="FI165" s="289">
        <v>5680.74</v>
      </c>
      <c r="FJ165" s="289">
        <v>54619.26</v>
      </c>
      <c r="FK165" s="289">
        <v>0</v>
      </c>
    </row>
    <row r="166" spans="1:167" x14ac:dyDescent="0.15">
      <c r="A166" s="287">
        <v>2618</v>
      </c>
      <c r="B166" s="287" t="s">
        <v>615</v>
      </c>
      <c r="C166" s="289">
        <v>0</v>
      </c>
      <c r="D166" s="289">
        <v>3481016</v>
      </c>
      <c r="E166" s="289">
        <v>22984</v>
      </c>
      <c r="F166" s="289">
        <v>35413.67</v>
      </c>
      <c r="G166" s="289">
        <v>28573.200000000001</v>
      </c>
      <c r="H166" s="289">
        <v>3070.18</v>
      </c>
      <c r="I166" s="289">
        <v>56136.51</v>
      </c>
      <c r="J166" s="289">
        <v>0</v>
      </c>
      <c r="K166" s="289">
        <v>13496</v>
      </c>
      <c r="L166" s="289">
        <v>0</v>
      </c>
      <c r="M166" s="289">
        <v>0</v>
      </c>
      <c r="N166" s="289">
        <v>0</v>
      </c>
      <c r="O166" s="289">
        <v>0</v>
      </c>
      <c r="P166" s="289">
        <v>9421.49</v>
      </c>
      <c r="Q166" s="289">
        <v>0</v>
      </c>
      <c r="R166" s="289">
        <v>0</v>
      </c>
      <c r="S166" s="289">
        <v>0</v>
      </c>
      <c r="T166" s="289">
        <v>0</v>
      </c>
      <c r="U166" s="289">
        <v>63411.1</v>
      </c>
      <c r="V166" s="289">
        <v>2676333</v>
      </c>
      <c r="W166" s="289">
        <v>19911.560000000001</v>
      </c>
      <c r="X166" s="289">
        <v>0</v>
      </c>
      <c r="Y166" s="289">
        <v>203657.11</v>
      </c>
      <c r="Z166" s="289">
        <v>32973</v>
      </c>
      <c r="AA166" s="289">
        <v>495103.98</v>
      </c>
      <c r="AB166" s="289">
        <v>0</v>
      </c>
      <c r="AC166" s="289">
        <v>0</v>
      </c>
      <c r="AD166" s="289">
        <v>35124</v>
      </c>
      <c r="AE166" s="289">
        <v>143197.82999999999</v>
      </c>
      <c r="AF166" s="289">
        <v>0</v>
      </c>
      <c r="AG166" s="289">
        <v>0</v>
      </c>
      <c r="AH166" s="289">
        <v>9615.11</v>
      </c>
      <c r="AI166" s="289">
        <v>11404.18</v>
      </c>
      <c r="AJ166" s="289">
        <v>0</v>
      </c>
      <c r="AK166" s="289">
        <v>0</v>
      </c>
      <c r="AL166" s="289">
        <v>0</v>
      </c>
      <c r="AM166" s="289">
        <v>0</v>
      </c>
      <c r="AN166" s="289">
        <v>11870.03</v>
      </c>
      <c r="AO166" s="289">
        <v>0</v>
      </c>
      <c r="AP166" s="289">
        <v>909.73</v>
      </c>
      <c r="AQ166" s="289">
        <v>1493122.28</v>
      </c>
      <c r="AR166" s="289">
        <v>1588567.96</v>
      </c>
      <c r="AS166" s="289">
        <v>257608.64</v>
      </c>
      <c r="AT166" s="289">
        <v>171453.25</v>
      </c>
      <c r="AU166" s="289">
        <v>111346.78</v>
      </c>
      <c r="AV166" s="289">
        <v>0</v>
      </c>
      <c r="AW166" s="289">
        <v>83082.25</v>
      </c>
      <c r="AX166" s="289">
        <v>152113.19</v>
      </c>
      <c r="AY166" s="289">
        <v>312587.15999999997</v>
      </c>
      <c r="AZ166" s="289">
        <v>346226.94</v>
      </c>
      <c r="BA166" s="289">
        <v>1590721.79</v>
      </c>
      <c r="BB166" s="289">
        <v>143786.70000000001</v>
      </c>
      <c r="BC166" s="289">
        <v>91029.78</v>
      </c>
      <c r="BD166" s="289">
        <v>0</v>
      </c>
      <c r="BE166" s="289">
        <v>93276.12</v>
      </c>
      <c r="BF166" s="289">
        <v>456080.54</v>
      </c>
      <c r="BG166" s="289">
        <v>46595.43</v>
      </c>
      <c r="BH166" s="289">
        <v>32406.01</v>
      </c>
      <c r="BI166" s="289">
        <v>0</v>
      </c>
      <c r="BJ166" s="289">
        <v>0</v>
      </c>
      <c r="BK166" s="289">
        <v>0</v>
      </c>
      <c r="BL166" s="289">
        <v>0</v>
      </c>
      <c r="BM166" s="289">
        <v>0</v>
      </c>
      <c r="BN166" s="289">
        <v>0</v>
      </c>
      <c r="BO166" s="289">
        <v>0</v>
      </c>
      <c r="BP166" s="289">
        <v>0</v>
      </c>
      <c r="BQ166" s="289">
        <v>3543788.41</v>
      </c>
      <c r="BR166" s="289">
        <v>3927405.27</v>
      </c>
      <c r="BS166" s="289">
        <v>3543788.41</v>
      </c>
      <c r="BT166" s="289">
        <v>3927405.27</v>
      </c>
      <c r="BU166" s="289">
        <v>0</v>
      </c>
      <c r="BV166" s="289">
        <v>0</v>
      </c>
      <c r="BW166" s="289">
        <v>443382.81</v>
      </c>
      <c r="BX166" s="289">
        <v>0</v>
      </c>
      <c r="BY166" s="289">
        <v>0</v>
      </c>
      <c r="BZ166" s="289">
        <v>0</v>
      </c>
      <c r="CA166" s="289">
        <v>0</v>
      </c>
      <c r="CB166" s="289">
        <v>0</v>
      </c>
      <c r="CC166" s="289">
        <v>0</v>
      </c>
      <c r="CD166" s="289">
        <v>0</v>
      </c>
      <c r="CE166" s="289">
        <v>0</v>
      </c>
      <c r="CF166" s="289">
        <v>0</v>
      </c>
      <c r="CG166" s="289">
        <v>0</v>
      </c>
      <c r="CH166" s="289">
        <v>676</v>
      </c>
      <c r="CI166" s="289">
        <v>0</v>
      </c>
      <c r="CJ166" s="289">
        <v>0</v>
      </c>
      <c r="CK166" s="289">
        <v>0</v>
      </c>
      <c r="CL166" s="289">
        <v>0</v>
      </c>
      <c r="CM166" s="289">
        <v>126343</v>
      </c>
      <c r="CN166" s="289">
        <v>0</v>
      </c>
      <c r="CO166" s="289">
        <v>0</v>
      </c>
      <c r="CP166" s="289">
        <v>0</v>
      </c>
      <c r="CQ166" s="289">
        <v>0</v>
      </c>
      <c r="CR166" s="289">
        <v>230.28</v>
      </c>
      <c r="CS166" s="289">
        <v>0</v>
      </c>
      <c r="CT166" s="289">
        <v>133398.23000000001</v>
      </c>
      <c r="CU166" s="289">
        <v>0</v>
      </c>
      <c r="CV166" s="289">
        <v>0</v>
      </c>
      <c r="CW166" s="289">
        <v>0</v>
      </c>
      <c r="CX166" s="289">
        <v>74256.53</v>
      </c>
      <c r="CY166" s="289">
        <v>0</v>
      </c>
      <c r="CZ166" s="289">
        <v>0</v>
      </c>
      <c r="DA166" s="289">
        <v>0</v>
      </c>
      <c r="DB166" s="289">
        <v>0</v>
      </c>
      <c r="DC166" s="289">
        <v>0</v>
      </c>
      <c r="DD166" s="289">
        <v>0</v>
      </c>
      <c r="DE166" s="289">
        <v>0</v>
      </c>
      <c r="DF166" s="289">
        <v>0</v>
      </c>
      <c r="DG166" s="289">
        <v>0</v>
      </c>
      <c r="DH166" s="289">
        <v>0</v>
      </c>
      <c r="DI166" s="289">
        <v>541109.71</v>
      </c>
      <c r="DJ166" s="289">
        <v>0</v>
      </c>
      <c r="DK166" s="289">
        <v>0</v>
      </c>
      <c r="DL166" s="289">
        <v>65224.38</v>
      </c>
      <c r="DM166" s="289">
        <v>161279.96</v>
      </c>
      <c r="DN166" s="289">
        <v>0</v>
      </c>
      <c r="DO166" s="289">
        <v>0</v>
      </c>
      <c r="DP166" s="289">
        <v>1330.83</v>
      </c>
      <c r="DQ166" s="289">
        <v>0</v>
      </c>
      <c r="DR166" s="289">
        <v>1031.97</v>
      </c>
      <c r="DS166" s="289">
        <v>0</v>
      </c>
      <c r="DT166" s="289">
        <v>0</v>
      </c>
      <c r="DU166" s="289">
        <v>0</v>
      </c>
      <c r="DV166" s="289">
        <v>8310</v>
      </c>
      <c r="DW166" s="289">
        <v>0</v>
      </c>
      <c r="DX166" s="289">
        <v>1243907.56</v>
      </c>
      <c r="DY166" s="289">
        <v>1380869.6</v>
      </c>
      <c r="DZ166" s="289">
        <v>242356.41</v>
      </c>
      <c r="EA166" s="289">
        <v>4811.55</v>
      </c>
      <c r="EB166" s="289">
        <v>99028.72</v>
      </c>
      <c r="EC166" s="289">
        <v>1554.1</v>
      </c>
      <c r="ED166" s="289">
        <v>1978404.78</v>
      </c>
      <c r="EE166" s="289">
        <v>2027122.78</v>
      </c>
      <c r="EF166" s="289">
        <v>48718</v>
      </c>
      <c r="EG166" s="289">
        <v>0</v>
      </c>
      <c r="EH166" s="289">
        <v>0</v>
      </c>
      <c r="EI166" s="289">
        <v>0</v>
      </c>
      <c r="EJ166" s="289">
        <v>0</v>
      </c>
      <c r="EK166" s="289">
        <v>0</v>
      </c>
      <c r="EL166" s="289">
        <v>0</v>
      </c>
      <c r="EM166" s="289">
        <v>2260000</v>
      </c>
      <c r="EN166" s="289">
        <v>0</v>
      </c>
      <c r="EO166" s="289">
        <v>355000</v>
      </c>
      <c r="EP166" s="289">
        <v>355000</v>
      </c>
      <c r="EQ166" s="289">
        <v>0</v>
      </c>
      <c r="ER166" s="289">
        <v>0</v>
      </c>
      <c r="ES166" s="289">
        <v>0</v>
      </c>
      <c r="ET166" s="289">
        <v>0</v>
      </c>
      <c r="EU166" s="289">
        <v>0</v>
      </c>
      <c r="EV166" s="289">
        <v>0</v>
      </c>
      <c r="EW166" s="289">
        <v>301521.24</v>
      </c>
      <c r="EX166" s="289">
        <v>301521.24</v>
      </c>
      <c r="EY166" s="289">
        <v>0</v>
      </c>
      <c r="EZ166" s="289">
        <v>36567.68</v>
      </c>
      <c r="FA166" s="289">
        <v>9930.11</v>
      </c>
      <c r="FB166" s="289">
        <v>86394.38</v>
      </c>
      <c r="FC166" s="289">
        <v>89.55</v>
      </c>
      <c r="FD166" s="289">
        <v>112942.39999999999</v>
      </c>
      <c r="FE166" s="289">
        <v>0</v>
      </c>
      <c r="FF166" s="289">
        <v>0</v>
      </c>
      <c r="FG166" s="289">
        <v>0</v>
      </c>
      <c r="FH166" s="289">
        <v>0</v>
      </c>
      <c r="FI166" s="289">
        <v>0</v>
      </c>
      <c r="FJ166" s="289">
        <v>0</v>
      </c>
      <c r="FK166" s="289">
        <v>0</v>
      </c>
    </row>
    <row r="167" spans="1:167" x14ac:dyDescent="0.15">
      <c r="A167" s="287">
        <v>2625</v>
      </c>
      <c r="B167" s="287" t="s">
        <v>616</v>
      </c>
      <c r="C167" s="289">
        <v>0</v>
      </c>
      <c r="D167" s="289">
        <v>3091572</v>
      </c>
      <c r="E167" s="289">
        <v>0</v>
      </c>
      <c r="F167" s="289">
        <v>2013.75</v>
      </c>
      <c r="G167" s="289">
        <v>10160</v>
      </c>
      <c r="H167" s="289">
        <v>3207.69</v>
      </c>
      <c r="I167" s="289">
        <v>33216.129999999997</v>
      </c>
      <c r="J167" s="289">
        <v>0</v>
      </c>
      <c r="K167" s="289">
        <v>420683.62</v>
      </c>
      <c r="L167" s="289">
        <v>0</v>
      </c>
      <c r="M167" s="289">
        <v>0</v>
      </c>
      <c r="N167" s="289">
        <v>0</v>
      </c>
      <c r="O167" s="289">
        <v>0</v>
      </c>
      <c r="P167" s="289">
        <v>3771</v>
      </c>
      <c r="Q167" s="289">
        <v>0</v>
      </c>
      <c r="R167" s="289">
        <v>0</v>
      </c>
      <c r="S167" s="289">
        <v>0</v>
      </c>
      <c r="T167" s="289">
        <v>0</v>
      </c>
      <c r="U167" s="289">
        <v>30151.040000000001</v>
      </c>
      <c r="V167" s="289">
        <v>1586579</v>
      </c>
      <c r="W167" s="289">
        <v>3937.87</v>
      </c>
      <c r="X167" s="289">
        <v>0</v>
      </c>
      <c r="Y167" s="289">
        <v>0</v>
      </c>
      <c r="Z167" s="289">
        <v>0</v>
      </c>
      <c r="AA167" s="289">
        <v>255079</v>
      </c>
      <c r="AB167" s="289">
        <v>0</v>
      </c>
      <c r="AC167" s="289">
        <v>0</v>
      </c>
      <c r="AD167" s="289">
        <v>13414.14</v>
      </c>
      <c r="AE167" s="289">
        <v>43063</v>
      </c>
      <c r="AF167" s="289">
        <v>0</v>
      </c>
      <c r="AG167" s="289">
        <v>0</v>
      </c>
      <c r="AH167" s="289">
        <v>0</v>
      </c>
      <c r="AI167" s="289">
        <v>29566</v>
      </c>
      <c r="AJ167" s="289">
        <v>0</v>
      </c>
      <c r="AK167" s="289">
        <v>0</v>
      </c>
      <c r="AL167" s="289">
        <v>0</v>
      </c>
      <c r="AM167" s="289">
        <v>0</v>
      </c>
      <c r="AN167" s="289">
        <v>24612.77</v>
      </c>
      <c r="AO167" s="289">
        <v>28854.83</v>
      </c>
      <c r="AP167" s="289">
        <v>3448.98</v>
      </c>
      <c r="AQ167" s="289">
        <v>1175862.6599999999</v>
      </c>
      <c r="AR167" s="289">
        <v>769043.17</v>
      </c>
      <c r="AS167" s="289">
        <v>255501.49</v>
      </c>
      <c r="AT167" s="289">
        <v>144260.54</v>
      </c>
      <c r="AU167" s="289">
        <v>144977.13</v>
      </c>
      <c r="AV167" s="289">
        <v>0</v>
      </c>
      <c r="AW167" s="289">
        <v>100597.04</v>
      </c>
      <c r="AX167" s="289">
        <v>56775.41</v>
      </c>
      <c r="AY167" s="289">
        <v>233855.52</v>
      </c>
      <c r="AZ167" s="289">
        <v>310368.08</v>
      </c>
      <c r="BA167" s="289">
        <v>1019993.14</v>
      </c>
      <c r="BB167" s="289">
        <v>222973.85</v>
      </c>
      <c r="BC167" s="289">
        <v>39182</v>
      </c>
      <c r="BD167" s="289">
        <v>62903.33</v>
      </c>
      <c r="BE167" s="289">
        <v>138527.39000000001</v>
      </c>
      <c r="BF167" s="289">
        <v>410514.77</v>
      </c>
      <c r="BG167" s="289">
        <v>475451</v>
      </c>
      <c r="BH167" s="289">
        <v>2410.0300000000002</v>
      </c>
      <c r="BI167" s="289">
        <v>0</v>
      </c>
      <c r="BJ167" s="289">
        <v>0</v>
      </c>
      <c r="BK167" s="289">
        <v>0</v>
      </c>
      <c r="BL167" s="289">
        <v>0</v>
      </c>
      <c r="BM167" s="289">
        <v>0</v>
      </c>
      <c r="BN167" s="289">
        <v>0</v>
      </c>
      <c r="BO167" s="289">
        <v>1332738.18</v>
      </c>
      <c r="BP167" s="289">
        <v>1352872.45</v>
      </c>
      <c r="BQ167" s="289">
        <v>0</v>
      </c>
      <c r="BR167" s="289">
        <v>0</v>
      </c>
      <c r="BS167" s="289">
        <v>1332738.18</v>
      </c>
      <c r="BT167" s="289">
        <v>1352872.45</v>
      </c>
      <c r="BU167" s="289">
        <v>0</v>
      </c>
      <c r="BV167" s="289">
        <v>0</v>
      </c>
      <c r="BW167" s="289">
        <v>380330.21</v>
      </c>
      <c r="BX167" s="289">
        <v>0</v>
      </c>
      <c r="BY167" s="289">
        <v>0</v>
      </c>
      <c r="BZ167" s="289">
        <v>0</v>
      </c>
      <c r="CA167" s="289">
        <v>0</v>
      </c>
      <c r="CB167" s="289">
        <v>0</v>
      </c>
      <c r="CC167" s="289">
        <v>0</v>
      </c>
      <c r="CD167" s="289">
        <v>0</v>
      </c>
      <c r="CE167" s="289">
        <v>0</v>
      </c>
      <c r="CF167" s="289">
        <v>0</v>
      </c>
      <c r="CG167" s="289">
        <v>0</v>
      </c>
      <c r="CH167" s="289">
        <v>0</v>
      </c>
      <c r="CI167" s="289">
        <v>0</v>
      </c>
      <c r="CJ167" s="289">
        <v>0</v>
      </c>
      <c r="CK167" s="289">
        <v>0</v>
      </c>
      <c r="CL167" s="289">
        <v>0</v>
      </c>
      <c r="CM167" s="289">
        <v>140289</v>
      </c>
      <c r="CN167" s="289">
        <v>0</v>
      </c>
      <c r="CO167" s="289">
        <v>0</v>
      </c>
      <c r="CP167" s="289">
        <v>0</v>
      </c>
      <c r="CQ167" s="289">
        <v>0</v>
      </c>
      <c r="CR167" s="289">
        <v>172.71</v>
      </c>
      <c r="CS167" s="289">
        <v>0</v>
      </c>
      <c r="CT167" s="289">
        <v>108290.49</v>
      </c>
      <c r="CU167" s="289">
        <v>0</v>
      </c>
      <c r="CV167" s="289">
        <v>0</v>
      </c>
      <c r="CW167" s="289">
        <v>0</v>
      </c>
      <c r="CX167" s="289">
        <v>26864.52</v>
      </c>
      <c r="CY167" s="289">
        <v>0</v>
      </c>
      <c r="CZ167" s="289">
        <v>0</v>
      </c>
      <c r="DA167" s="289">
        <v>0</v>
      </c>
      <c r="DB167" s="289">
        <v>0</v>
      </c>
      <c r="DC167" s="289">
        <v>0</v>
      </c>
      <c r="DD167" s="289">
        <v>0</v>
      </c>
      <c r="DE167" s="289">
        <v>0</v>
      </c>
      <c r="DF167" s="289">
        <v>0</v>
      </c>
      <c r="DG167" s="289">
        <v>0</v>
      </c>
      <c r="DH167" s="289">
        <v>0</v>
      </c>
      <c r="DI167" s="289">
        <v>469631.37</v>
      </c>
      <c r="DJ167" s="289">
        <v>0</v>
      </c>
      <c r="DK167" s="289">
        <v>0</v>
      </c>
      <c r="DL167" s="289">
        <v>78955.83</v>
      </c>
      <c r="DM167" s="289">
        <v>104217.3</v>
      </c>
      <c r="DN167" s="289">
        <v>0</v>
      </c>
      <c r="DO167" s="289">
        <v>0</v>
      </c>
      <c r="DP167" s="289">
        <v>0</v>
      </c>
      <c r="DQ167" s="289">
        <v>0</v>
      </c>
      <c r="DR167" s="289">
        <v>0</v>
      </c>
      <c r="DS167" s="289">
        <v>0</v>
      </c>
      <c r="DT167" s="289">
        <v>0</v>
      </c>
      <c r="DU167" s="289">
        <v>0</v>
      </c>
      <c r="DV167" s="289">
        <v>3142.43</v>
      </c>
      <c r="DW167" s="289">
        <v>0</v>
      </c>
      <c r="DX167" s="289">
        <v>0</v>
      </c>
      <c r="DY167" s="289">
        <v>0</v>
      </c>
      <c r="DZ167" s="289">
        <v>0</v>
      </c>
      <c r="EA167" s="289">
        <v>0</v>
      </c>
      <c r="EB167" s="289">
        <v>0</v>
      </c>
      <c r="EC167" s="289">
        <v>0</v>
      </c>
      <c r="ED167" s="289">
        <v>3882.23</v>
      </c>
      <c r="EE167" s="289">
        <v>3882.67</v>
      </c>
      <c r="EF167" s="289">
        <v>53505.56</v>
      </c>
      <c r="EG167" s="289">
        <v>30184.560000000001</v>
      </c>
      <c r="EH167" s="289">
        <v>0</v>
      </c>
      <c r="EI167" s="289">
        <v>0</v>
      </c>
      <c r="EJ167" s="289">
        <v>0</v>
      </c>
      <c r="EK167" s="289">
        <v>23320.560000000001</v>
      </c>
      <c r="EL167" s="289">
        <v>0</v>
      </c>
      <c r="EM167" s="289">
        <v>303868.01</v>
      </c>
      <c r="EN167" s="289">
        <v>86722.07</v>
      </c>
      <c r="EO167" s="289">
        <v>159199.54999999999</v>
      </c>
      <c r="EP167" s="289">
        <v>105253.23</v>
      </c>
      <c r="EQ167" s="289">
        <v>0</v>
      </c>
      <c r="ER167" s="289">
        <v>32775.75</v>
      </c>
      <c r="ES167" s="289">
        <v>0</v>
      </c>
      <c r="ET167" s="289">
        <v>0</v>
      </c>
      <c r="EU167" s="289">
        <v>37526.129999999997</v>
      </c>
      <c r="EV167" s="289">
        <v>43960.51</v>
      </c>
      <c r="EW167" s="289">
        <v>193933.5</v>
      </c>
      <c r="EX167" s="289">
        <v>187499.12</v>
      </c>
      <c r="EY167" s="289">
        <v>0</v>
      </c>
      <c r="EZ167" s="289">
        <v>87922.25</v>
      </c>
      <c r="FA167" s="289">
        <v>106179.74</v>
      </c>
      <c r="FB167" s="289">
        <v>72721.05</v>
      </c>
      <c r="FC167" s="289">
        <v>0</v>
      </c>
      <c r="FD167" s="289">
        <v>54463.56</v>
      </c>
      <c r="FE167" s="289">
        <v>0</v>
      </c>
      <c r="FF167" s="289">
        <v>0</v>
      </c>
      <c r="FG167" s="289">
        <v>0</v>
      </c>
      <c r="FH167" s="289">
        <v>0</v>
      </c>
      <c r="FI167" s="289">
        <v>0</v>
      </c>
      <c r="FJ167" s="289">
        <v>0</v>
      </c>
      <c r="FK167" s="289">
        <v>0</v>
      </c>
    </row>
    <row r="168" spans="1:167" x14ac:dyDescent="0.15">
      <c r="A168" s="287">
        <v>2632</v>
      </c>
      <c r="B168" s="287" t="s">
        <v>617</v>
      </c>
      <c r="C168" s="289">
        <v>0</v>
      </c>
      <c r="D168" s="289">
        <v>2104123</v>
      </c>
      <c r="E168" s="289">
        <v>0</v>
      </c>
      <c r="F168" s="289">
        <v>6852</v>
      </c>
      <c r="G168" s="289">
        <v>32793.29</v>
      </c>
      <c r="H168" s="289">
        <v>3672.14</v>
      </c>
      <c r="I168" s="289">
        <v>24981.4</v>
      </c>
      <c r="J168" s="289">
        <v>0</v>
      </c>
      <c r="K168" s="289">
        <v>143887.5</v>
      </c>
      <c r="L168" s="289">
        <v>0</v>
      </c>
      <c r="M168" s="289">
        <v>773</v>
      </c>
      <c r="N168" s="289">
        <v>0</v>
      </c>
      <c r="O168" s="289">
        <v>0</v>
      </c>
      <c r="P168" s="289">
        <v>5560.6</v>
      </c>
      <c r="Q168" s="289">
        <v>0</v>
      </c>
      <c r="R168" s="289">
        <v>0</v>
      </c>
      <c r="S168" s="289">
        <v>0</v>
      </c>
      <c r="T168" s="289">
        <v>2102.35</v>
      </c>
      <c r="U168" s="289">
        <v>26084.68</v>
      </c>
      <c r="V168" s="289">
        <v>2425438</v>
      </c>
      <c r="W168" s="289">
        <v>53388</v>
      </c>
      <c r="X168" s="289">
        <v>0</v>
      </c>
      <c r="Y168" s="289">
        <v>136517.4</v>
      </c>
      <c r="Z168" s="289">
        <v>3135.09</v>
      </c>
      <c r="AA168" s="289">
        <v>252942.85</v>
      </c>
      <c r="AB168" s="289">
        <v>0</v>
      </c>
      <c r="AC168" s="289">
        <v>0</v>
      </c>
      <c r="AD168" s="289">
        <v>54186.99</v>
      </c>
      <c r="AE168" s="289">
        <v>99617.04</v>
      </c>
      <c r="AF168" s="289">
        <v>0</v>
      </c>
      <c r="AG168" s="289">
        <v>0</v>
      </c>
      <c r="AH168" s="289">
        <v>5110.1099999999997</v>
      </c>
      <c r="AI168" s="289">
        <v>21540.28</v>
      </c>
      <c r="AJ168" s="289">
        <v>0</v>
      </c>
      <c r="AK168" s="289">
        <v>0</v>
      </c>
      <c r="AL168" s="289">
        <v>316734.59999999998</v>
      </c>
      <c r="AM168" s="289">
        <v>7710</v>
      </c>
      <c r="AN168" s="289">
        <v>34047.03</v>
      </c>
      <c r="AO168" s="289">
        <v>0</v>
      </c>
      <c r="AP168" s="289">
        <v>3124.28</v>
      </c>
      <c r="AQ168" s="289">
        <v>748356.21</v>
      </c>
      <c r="AR168" s="289">
        <v>993182.58</v>
      </c>
      <c r="AS168" s="289">
        <v>175461.63</v>
      </c>
      <c r="AT168" s="289">
        <v>128687.64</v>
      </c>
      <c r="AU168" s="289">
        <v>205304.23</v>
      </c>
      <c r="AV168" s="289">
        <v>90628.26</v>
      </c>
      <c r="AW168" s="289">
        <v>77398.759999999995</v>
      </c>
      <c r="AX168" s="289">
        <v>296881.14</v>
      </c>
      <c r="AY168" s="289">
        <v>114416.79</v>
      </c>
      <c r="AZ168" s="289">
        <v>350275.31</v>
      </c>
      <c r="BA168" s="289">
        <v>953930.16</v>
      </c>
      <c r="BB168" s="289">
        <v>511643.88</v>
      </c>
      <c r="BC168" s="289">
        <v>39404</v>
      </c>
      <c r="BD168" s="289">
        <v>87046.86</v>
      </c>
      <c r="BE168" s="289">
        <v>50203.39</v>
      </c>
      <c r="BF168" s="289">
        <v>420789.02</v>
      </c>
      <c r="BG168" s="289">
        <v>396055.45</v>
      </c>
      <c r="BH168" s="289">
        <v>24769.5</v>
      </c>
      <c r="BI168" s="289">
        <v>0</v>
      </c>
      <c r="BJ168" s="289">
        <v>0</v>
      </c>
      <c r="BK168" s="289">
        <v>0</v>
      </c>
      <c r="BL168" s="289">
        <v>0</v>
      </c>
      <c r="BM168" s="289">
        <v>0</v>
      </c>
      <c r="BN168" s="289">
        <v>0</v>
      </c>
      <c r="BO168" s="289">
        <v>0</v>
      </c>
      <c r="BP168" s="289">
        <v>0</v>
      </c>
      <c r="BQ168" s="289">
        <v>850774.25</v>
      </c>
      <c r="BR168" s="289">
        <v>950661.07</v>
      </c>
      <c r="BS168" s="289">
        <v>850774.25</v>
      </c>
      <c r="BT168" s="289">
        <v>950661.07</v>
      </c>
      <c r="BU168" s="289">
        <v>0</v>
      </c>
      <c r="BV168" s="289">
        <v>0</v>
      </c>
      <c r="BW168" s="289">
        <v>330348.90999999997</v>
      </c>
      <c r="BX168" s="289">
        <v>0</v>
      </c>
      <c r="BY168" s="289">
        <v>0</v>
      </c>
      <c r="BZ168" s="289">
        <v>0</v>
      </c>
      <c r="CA168" s="289">
        <v>358.54</v>
      </c>
      <c r="CB168" s="289">
        <v>0</v>
      </c>
      <c r="CC168" s="289">
        <v>0</v>
      </c>
      <c r="CD168" s="289">
        <v>0</v>
      </c>
      <c r="CE168" s="289">
        <v>0</v>
      </c>
      <c r="CF168" s="289">
        <v>0</v>
      </c>
      <c r="CG168" s="289">
        <v>0</v>
      </c>
      <c r="CH168" s="289">
        <v>4695.26</v>
      </c>
      <c r="CI168" s="289">
        <v>0</v>
      </c>
      <c r="CJ168" s="289">
        <v>0</v>
      </c>
      <c r="CK168" s="289">
        <v>0</v>
      </c>
      <c r="CL168" s="289">
        <v>0</v>
      </c>
      <c r="CM168" s="289">
        <v>112826</v>
      </c>
      <c r="CN168" s="289">
        <v>0</v>
      </c>
      <c r="CO168" s="289">
        <v>0</v>
      </c>
      <c r="CP168" s="289">
        <v>0</v>
      </c>
      <c r="CQ168" s="289">
        <v>0</v>
      </c>
      <c r="CR168" s="289">
        <v>0</v>
      </c>
      <c r="CS168" s="289">
        <v>0</v>
      </c>
      <c r="CT168" s="289">
        <v>117197.85</v>
      </c>
      <c r="CU168" s="289">
        <v>0</v>
      </c>
      <c r="CV168" s="289">
        <v>0</v>
      </c>
      <c r="CW168" s="289">
        <v>0</v>
      </c>
      <c r="CX168" s="289">
        <v>27603.97</v>
      </c>
      <c r="CY168" s="289">
        <v>0</v>
      </c>
      <c r="CZ168" s="289">
        <v>0</v>
      </c>
      <c r="DA168" s="289">
        <v>0</v>
      </c>
      <c r="DB168" s="289">
        <v>0</v>
      </c>
      <c r="DC168" s="289">
        <v>0</v>
      </c>
      <c r="DD168" s="289">
        <v>638.6</v>
      </c>
      <c r="DE168" s="289">
        <v>0</v>
      </c>
      <c r="DF168" s="289">
        <v>0</v>
      </c>
      <c r="DG168" s="289">
        <v>0</v>
      </c>
      <c r="DH168" s="289">
        <v>0</v>
      </c>
      <c r="DI168" s="289">
        <v>426259.4</v>
      </c>
      <c r="DJ168" s="289">
        <v>0</v>
      </c>
      <c r="DK168" s="289">
        <v>0</v>
      </c>
      <c r="DL168" s="289">
        <v>66211.95</v>
      </c>
      <c r="DM168" s="289">
        <v>86418.47</v>
      </c>
      <c r="DN168" s="289">
        <v>0</v>
      </c>
      <c r="DO168" s="289">
        <v>0</v>
      </c>
      <c r="DP168" s="289">
        <v>9206.31</v>
      </c>
      <c r="DQ168" s="289">
        <v>0</v>
      </c>
      <c r="DR168" s="289">
        <v>0</v>
      </c>
      <c r="DS168" s="289">
        <v>0</v>
      </c>
      <c r="DT168" s="289">
        <v>0</v>
      </c>
      <c r="DU168" s="289">
        <v>0</v>
      </c>
      <c r="DV168" s="289">
        <v>5573</v>
      </c>
      <c r="DW168" s="289">
        <v>0</v>
      </c>
      <c r="DX168" s="289">
        <v>0</v>
      </c>
      <c r="DY168" s="289">
        <v>6000</v>
      </c>
      <c r="DZ168" s="289">
        <v>6000</v>
      </c>
      <c r="EA168" s="289">
        <v>0</v>
      </c>
      <c r="EB168" s="289">
        <v>0</v>
      </c>
      <c r="EC168" s="289">
        <v>0</v>
      </c>
      <c r="ED168" s="289">
        <v>0.9</v>
      </c>
      <c r="EE168" s="289">
        <v>0</v>
      </c>
      <c r="EF168" s="289">
        <v>150985.10999999999</v>
      </c>
      <c r="EG168" s="289">
        <v>90441</v>
      </c>
      <c r="EH168" s="289">
        <v>0</v>
      </c>
      <c r="EI168" s="289">
        <v>0</v>
      </c>
      <c r="EJ168" s="289">
        <v>0</v>
      </c>
      <c r="EK168" s="289">
        <v>60545.01</v>
      </c>
      <c r="EL168" s="289">
        <v>0</v>
      </c>
      <c r="EM168" s="289">
        <v>1163478.26</v>
      </c>
      <c r="EN168" s="289">
        <v>-385740</v>
      </c>
      <c r="EO168" s="289">
        <v>0</v>
      </c>
      <c r="EP168" s="289">
        <v>775976</v>
      </c>
      <c r="EQ168" s="289">
        <v>0</v>
      </c>
      <c r="ER168" s="289">
        <v>390236</v>
      </c>
      <c r="ES168" s="289">
        <v>0</v>
      </c>
      <c r="ET168" s="289">
        <v>0</v>
      </c>
      <c r="EU168" s="289">
        <v>70565.509999999995</v>
      </c>
      <c r="EV168" s="289">
        <v>59854.54</v>
      </c>
      <c r="EW168" s="289">
        <v>210934.99</v>
      </c>
      <c r="EX168" s="289">
        <v>221645.96</v>
      </c>
      <c r="EY168" s="289">
        <v>0</v>
      </c>
      <c r="EZ168" s="289">
        <v>0</v>
      </c>
      <c r="FA168" s="289">
        <v>0</v>
      </c>
      <c r="FB168" s="289">
        <v>0</v>
      </c>
      <c r="FC168" s="289">
        <v>0</v>
      </c>
      <c r="FD168" s="289">
        <v>0</v>
      </c>
      <c r="FE168" s="289">
        <v>0</v>
      </c>
      <c r="FF168" s="289">
        <v>0</v>
      </c>
      <c r="FG168" s="289">
        <v>0</v>
      </c>
      <c r="FH168" s="289">
        <v>0</v>
      </c>
      <c r="FI168" s="289">
        <v>0</v>
      </c>
      <c r="FJ168" s="289">
        <v>0</v>
      </c>
      <c r="FK168" s="289">
        <v>0</v>
      </c>
    </row>
    <row r="169" spans="1:167" x14ac:dyDescent="0.15">
      <c r="A169" s="287">
        <v>2639</v>
      </c>
      <c r="B169" s="287" t="s">
        <v>618</v>
      </c>
      <c r="C169" s="289">
        <v>0</v>
      </c>
      <c r="D169" s="289">
        <v>3728912</v>
      </c>
      <c r="E169" s="289">
        <v>0</v>
      </c>
      <c r="F169" s="289">
        <v>6895</v>
      </c>
      <c r="G169" s="289">
        <v>21093.91</v>
      </c>
      <c r="H169" s="289">
        <v>11958.75</v>
      </c>
      <c r="I169" s="289">
        <v>3184.59</v>
      </c>
      <c r="J169" s="289">
        <v>11158</v>
      </c>
      <c r="K169" s="289">
        <v>335885</v>
      </c>
      <c r="L169" s="289">
        <v>0</v>
      </c>
      <c r="M169" s="289">
        <v>0</v>
      </c>
      <c r="N169" s="289">
        <v>0</v>
      </c>
      <c r="O169" s="289">
        <v>0</v>
      </c>
      <c r="P169" s="289">
        <v>2611.46</v>
      </c>
      <c r="Q169" s="289">
        <v>0</v>
      </c>
      <c r="R169" s="289">
        <v>0</v>
      </c>
      <c r="S169" s="289">
        <v>0</v>
      </c>
      <c r="T169" s="289">
        <v>0</v>
      </c>
      <c r="U169" s="289">
        <v>50345.79</v>
      </c>
      <c r="V169" s="289">
        <v>3285595</v>
      </c>
      <c r="W169" s="289">
        <v>8801.51</v>
      </c>
      <c r="X169" s="289">
        <v>0</v>
      </c>
      <c r="Y169" s="289">
        <v>0</v>
      </c>
      <c r="Z169" s="289">
        <v>52110.12</v>
      </c>
      <c r="AA169" s="289">
        <v>382807</v>
      </c>
      <c r="AB169" s="289">
        <v>0</v>
      </c>
      <c r="AC169" s="289">
        <v>0</v>
      </c>
      <c r="AD169" s="289">
        <v>21785</v>
      </c>
      <c r="AE169" s="289">
        <v>93225.2</v>
      </c>
      <c r="AF169" s="289">
        <v>0</v>
      </c>
      <c r="AG169" s="289">
        <v>0</v>
      </c>
      <c r="AH169" s="289">
        <v>5757.99</v>
      </c>
      <c r="AI169" s="289">
        <v>0</v>
      </c>
      <c r="AJ169" s="289">
        <v>0</v>
      </c>
      <c r="AK169" s="289">
        <v>0</v>
      </c>
      <c r="AL169" s="289">
        <v>0</v>
      </c>
      <c r="AM169" s="289">
        <v>0</v>
      </c>
      <c r="AN169" s="289">
        <v>51321.05</v>
      </c>
      <c r="AO169" s="289">
        <v>0</v>
      </c>
      <c r="AP169" s="289">
        <v>1610.58</v>
      </c>
      <c r="AQ169" s="289">
        <v>1772054.05</v>
      </c>
      <c r="AR169" s="289">
        <v>1408491.37</v>
      </c>
      <c r="AS169" s="289">
        <v>244522.19</v>
      </c>
      <c r="AT169" s="289">
        <v>214162.82</v>
      </c>
      <c r="AU169" s="289">
        <v>215246.88</v>
      </c>
      <c r="AV169" s="289">
        <v>29572.05</v>
      </c>
      <c r="AW169" s="289">
        <v>202709.15</v>
      </c>
      <c r="AX169" s="289">
        <v>201592.09</v>
      </c>
      <c r="AY169" s="289">
        <v>435403.1</v>
      </c>
      <c r="AZ169" s="289">
        <v>384464.81</v>
      </c>
      <c r="BA169" s="289">
        <v>1287698.81</v>
      </c>
      <c r="BB169" s="289">
        <v>288466.08</v>
      </c>
      <c r="BC169" s="289">
        <v>59570</v>
      </c>
      <c r="BD169" s="289">
        <v>363</v>
      </c>
      <c r="BE169" s="289">
        <v>0</v>
      </c>
      <c r="BF169" s="289">
        <v>735322.05</v>
      </c>
      <c r="BG169" s="289">
        <v>499718.96</v>
      </c>
      <c r="BH169" s="289">
        <v>5328.88</v>
      </c>
      <c r="BI169" s="289">
        <v>0</v>
      </c>
      <c r="BJ169" s="289">
        <v>0</v>
      </c>
      <c r="BK169" s="289">
        <v>0</v>
      </c>
      <c r="BL169" s="289">
        <v>0</v>
      </c>
      <c r="BM169" s="289">
        <v>0</v>
      </c>
      <c r="BN169" s="289">
        <v>0</v>
      </c>
      <c r="BO169" s="289">
        <v>2637341.14</v>
      </c>
      <c r="BP169" s="289">
        <v>2727712.8</v>
      </c>
      <c r="BQ169" s="289">
        <v>0</v>
      </c>
      <c r="BR169" s="289">
        <v>0</v>
      </c>
      <c r="BS169" s="289">
        <v>2637341.14</v>
      </c>
      <c r="BT169" s="289">
        <v>2727712.8</v>
      </c>
      <c r="BU169" s="289">
        <v>0</v>
      </c>
      <c r="BV169" s="289">
        <v>0</v>
      </c>
      <c r="BW169" s="289">
        <v>455797.22</v>
      </c>
      <c r="BX169" s="289">
        <v>0</v>
      </c>
      <c r="BY169" s="289">
        <v>0</v>
      </c>
      <c r="BZ169" s="289">
        <v>0</v>
      </c>
      <c r="CA169" s="289">
        <v>0</v>
      </c>
      <c r="CB169" s="289">
        <v>39359.019999999997</v>
      </c>
      <c r="CC169" s="289">
        <v>0</v>
      </c>
      <c r="CD169" s="289">
        <v>0</v>
      </c>
      <c r="CE169" s="289">
        <v>0</v>
      </c>
      <c r="CF169" s="289">
        <v>0</v>
      </c>
      <c r="CG169" s="289">
        <v>0</v>
      </c>
      <c r="CH169" s="289">
        <v>14461.22</v>
      </c>
      <c r="CI169" s="289">
        <v>0</v>
      </c>
      <c r="CJ169" s="289">
        <v>0</v>
      </c>
      <c r="CK169" s="289">
        <v>0</v>
      </c>
      <c r="CL169" s="289">
        <v>0</v>
      </c>
      <c r="CM169" s="289">
        <v>122432</v>
      </c>
      <c r="CN169" s="289">
        <v>0</v>
      </c>
      <c r="CO169" s="289">
        <v>0</v>
      </c>
      <c r="CP169" s="289">
        <v>0</v>
      </c>
      <c r="CQ169" s="289">
        <v>0</v>
      </c>
      <c r="CR169" s="289">
        <v>0</v>
      </c>
      <c r="CS169" s="289">
        <v>0</v>
      </c>
      <c r="CT169" s="289">
        <v>124894.12</v>
      </c>
      <c r="CU169" s="289">
        <v>0</v>
      </c>
      <c r="CV169" s="289">
        <v>0</v>
      </c>
      <c r="CW169" s="289">
        <v>0</v>
      </c>
      <c r="CX169" s="289">
        <v>98483.42</v>
      </c>
      <c r="CY169" s="289">
        <v>0</v>
      </c>
      <c r="CZ169" s="289">
        <v>0</v>
      </c>
      <c r="DA169" s="289">
        <v>0</v>
      </c>
      <c r="DB169" s="289">
        <v>0</v>
      </c>
      <c r="DC169" s="289">
        <v>0</v>
      </c>
      <c r="DD169" s="289">
        <v>0</v>
      </c>
      <c r="DE169" s="289">
        <v>0</v>
      </c>
      <c r="DF169" s="289">
        <v>0</v>
      </c>
      <c r="DG169" s="289">
        <v>0</v>
      </c>
      <c r="DH169" s="289">
        <v>0</v>
      </c>
      <c r="DI169" s="289">
        <v>417437.8</v>
      </c>
      <c r="DJ169" s="289">
        <v>0</v>
      </c>
      <c r="DK169" s="289">
        <v>0</v>
      </c>
      <c r="DL169" s="289">
        <v>146198.73000000001</v>
      </c>
      <c r="DM169" s="289">
        <v>42696.12</v>
      </c>
      <c r="DN169" s="289">
        <v>0</v>
      </c>
      <c r="DO169" s="289">
        <v>0</v>
      </c>
      <c r="DP169" s="289">
        <v>63114.6</v>
      </c>
      <c r="DQ169" s="289">
        <v>5220.5</v>
      </c>
      <c r="DR169" s="289">
        <v>0</v>
      </c>
      <c r="DS169" s="289">
        <v>0</v>
      </c>
      <c r="DT169" s="289">
        <v>0</v>
      </c>
      <c r="DU169" s="289">
        <v>0</v>
      </c>
      <c r="DV169" s="289">
        <v>180759.25</v>
      </c>
      <c r="DW169" s="289">
        <v>0</v>
      </c>
      <c r="DX169" s="289">
        <v>1257035.21</v>
      </c>
      <c r="DY169" s="289">
        <v>1238988.77</v>
      </c>
      <c r="DZ169" s="289">
        <v>36616.639999999999</v>
      </c>
      <c r="EA169" s="289">
        <v>365</v>
      </c>
      <c r="EB169" s="289">
        <v>4298.08</v>
      </c>
      <c r="EC169" s="289">
        <v>50000</v>
      </c>
      <c r="ED169" s="289">
        <v>38415.370000000003</v>
      </c>
      <c r="EE169" s="289">
        <v>39171.46</v>
      </c>
      <c r="EF169" s="289">
        <v>664843.42000000004</v>
      </c>
      <c r="EG169" s="289">
        <v>664087.32999999996</v>
      </c>
      <c r="EH169" s="289">
        <v>0</v>
      </c>
      <c r="EI169" s="289">
        <v>0</v>
      </c>
      <c r="EJ169" s="289">
        <v>0</v>
      </c>
      <c r="EK169" s="289">
        <v>0</v>
      </c>
      <c r="EL169" s="289">
        <v>0</v>
      </c>
      <c r="EM169" s="289">
        <v>3703844.66</v>
      </c>
      <c r="EN169" s="289">
        <v>5000.41</v>
      </c>
      <c r="EO169" s="289">
        <v>2039666.33</v>
      </c>
      <c r="EP169" s="289">
        <v>2201728.1</v>
      </c>
      <c r="EQ169" s="289">
        <v>0</v>
      </c>
      <c r="ER169" s="289">
        <v>167062.18</v>
      </c>
      <c r="ES169" s="289">
        <v>0</v>
      </c>
      <c r="ET169" s="289">
        <v>0</v>
      </c>
      <c r="EU169" s="289">
        <v>61860.77</v>
      </c>
      <c r="EV169" s="289">
        <v>66687.47</v>
      </c>
      <c r="EW169" s="289">
        <v>314838.98</v>
      </c>
      <c r="EX169" s="289">
        <v>310012.28000000003</v>
      </c>
      <c r="EY169" s="289">
        <v>0</v>
      </c>
      <c r="EZ169" s="289">
        <v>21227.8</v>
      </c>
      <c r="FA169" s="289">
        <v>18455.11</v>
      </c>
      <c r="FB169" s="289">
        <v>281390.11</v>
      </c>
      <c r="FC169" s="289">
        <v>6251.75</v>
      </c>
      <c r="FD169" s="289">
        <v>277911.05</v>
      </c>
      <c r="FE169" s="289">
        <v>0</v>
      </c>
      <c r="FF169" s="289">
        <v>0</v>
      </c>
      <c r="FG169" s="289">
        <v>0</v>
      </c>
      <c r="FH169" s="289">
        <v>0</v>
      </c>
      <c r="FI169" s="289">
        <v>0</v>
      </c>
      <c r="FJ169" s="289">
        <v>0</v>
      </c>
      <c r="FK169" s="289">
        <v>0</v>
      </c>
    </row>
    <row r="170" spans="1:167" x14ac:dyDescent="0.15">
      <c r="A170" s="287">
        <v>2646</v>
      </c>
      <c r="B170" s="287" t="s">
        <v>619</v>
      </c>
      <c r="C170" s="289">
        <v>1947.68</v>
      </c>
      <c r="D170" s="289">
        <v>2833374</v>
      </c>
      <c r="E170" s="289">
        <v>1307.29</v>
      </c>
      <c r="F170" s="289">
        <v>3110.73</v>
      </c>
      <c r="G170" s="289">
        <v>22763.83</v>
      </c>
      <c r="H170" s="289">
        <v>1856.4</v>
      </c>
      <c r="I170" s="289">
        <v>67596.27</v>
      </c>
      <c r="J170" s="289">
        <v>0</v>
      </c>
      <c r="K170" s="289">
        <v>282609</v>
      </c>
      <c r="L170" s="289">
        <v>0</v>
      </c>
      <c r="M170" s="289">
        <v>0</v>
      </c>
      <c r="N170" s="289">
        <v>0</v>
      </c>
      <c r="O170" s="289">
        <v>0</v>
      </c>
      <c r="P170" s="289">
        <v>4538.8</v>
      </c>
      <c r="Q170" s="289">
        <v>0</v>
      </c>
      <c r="R170" s="289">
        <v>0</v>
      </c>
      <c r="S170" s="289">
        <v>0</v>
      </c>
      <c r="T170" s="289">
        <v>0</v>
      </c>
      <c r="U170" s="289">
        <v>67638.05</v>
      </c>
      <c r="V170" s="289">
        <v>5752850</v>
      </c>
      <c r="W170" s="289">
        <v>17505.509999999998</v>
      </c>
      <c r="X170" s="289">
        <v>0</v>
      </c>
      <c r="Y170" s="289">
        <v>0</v>
      </c>
      <c r="Z170" s="289">
        <v>1842.41</v>
      </c>
      <c r="AA170" s="289">
        <v>220858.85</v>
      </c>
      <c r="AB170" s="289">
        <v>0</v>
      </c>
      <c r="AC170" s="289">
        <v>0</v>
      </c>
      <c r="AD170" s="289">
        <v>34385.160000000003</v>
      </c>
      <c r="AE170" s="289">
        <v>176699.21</v>
      </c>
      <c r="AF170" s="289">
        <v>0</v>
      </c>
      <c r="AG170" s="289">
        <v>0</v>
      </c>
      <c r="AH170" s="289">
        <v>34166.67</v>
      </c>
      <c r="AI170" s="289">
        <v>0</v>
      </c>
      <c r="AJ170" s="289">
        <v>0</v>
      </c>
      <c r="AK170" s="289">
        <v>100</v>
      </c>
      <c r="AL170" s="289">
        <v>0</v>
      </c>
      <c r="AM170" s="289">
        <v>0</v>
      </c>
      <c r="AN170" s="289">
        <v>16358.79</v>
      </c>
      <c r="AO170" s="289">
        <v>0</v>
      </c>
      <c r="AP170" s="289">
        <v>15.85</v>
      </c>
      <c r="AQ170" s="289">
        <v>2750318.73</v>
      </c>
      <c r="AR170" s="289">
        <v>1112375.46</v>
      </c>
      <c r="AS170" s="289">
        <v>290243.38</v>
      </c>
      <c r="AT170" s="289">
        <v>293687.73</v>
      </c>
      <c r="AU170" s="289">
        <v>199453.33</v>
      </c>
      <c r="AV170" s="289">
        <v>1847.55</v>
      </c>
      <c r="AW170" s="289">
        <v>221671.73</v>
      </c>
      <c r="AX170" s="289">
        <v>500792.63</v>
      </c>
      <c r="AY170" s="289">
        <v>199348.84</v>
      </c>
      <c r="AZ170" s="289">
        <v>464722.34</v>
      </c>
      <c r="BA170" s="289">
        <v>1862533.03</v>
      </c>
      <c r="BB170" s="289">
        <v>20132.95</v>
      </c>
      <c r="BC170" s="289">
        <v>156333.37</v>
      </c>
      <c r="BD170" s="289">
        <v>2516.98</v>
      </c>
      <c r="BE170" s="289">
        <v>75874.37</v>
      </c>
      <c r="BF170" s="289">
        <v>1051843.2</v>
      </c>
      <c r="BG170" s="289">
        <v>425362.63</v>
      </c>
      <c r="BH170" s="289">
        <v>0</v>
      </c>
      <c r="BI170" s="289">
        <v>0</v>
      </c>
      <c r="BJ170" s="289">
        <v>0</v>
      </c>
      <c r="BK170" s="289">
        <v>0</v>
      </c>
      <c r="BL170" s="289">
        <v>0</v>
      </c>
      <c r="BM170" s="289">
        <v>0</v>
      </c>
      <c r="BN170" s="289">
        <v>0</v>
      </c>
      <c r="BO170" s="289">
        <v>100000</v>
      </c>
      <c r="BP170" s="289">
        <v>300000</v>
      </c>
      <c r="BQ170" s="289">
        <v>1168025.1200000001</v>
      </c>
      <c r="BR170" s="289">
        <v>880491.37</v>
      </c>
      <c r="BS170" s="289">
        <v>1268025.1200000001</v>
      </c>
      <c r="BT170" s="289">
        <v>1180491.3700000001</v>
      </c>
      <c r="BU170" s="289">
        <v>0</v>
      </c>
      <c r="BV170" s="289">
        <v>0</v>
      </c>
      <c r="BW170" s="289">
        <v>1036062.39</v>
      </c>
      <c r="BX170" s="289">
        <v>0</v>
      </c>
      <c r="BY170" s="289">
        <v>0</v>
      </c>
      <c r="BZ170" s="289">
        <v>0</v>
      </c>
      <c r="CA170" s="289">
        <v>0</v>
      </c>
      <c r="CB170" s="289">
        <v>12067</v>
      </c>
      <c r="CC170" s="289">
        <v>0</v>
      </c>
      <c r="CD170" s="289">
        <v>0</v>
      </c>
      <c r="CE170" s="289">
        <v>0</v>
      </c>
      <c r="CF170" s="289">
        <v>0</v>
      </c>
      <c r="CG170" s="289">
        <v>0</v>
      </c>
      <c r="CH170" s="289">
        <v>0</v>
      </c>
      <c r="CI170" s="289">
        <v>0</v>
      </c>
      <c r="CJ170" s="289">
        <v>0</v>
      </c>
      <c r="CK170" s="289">
        <v>0</v>
      </c>
      <c r="CL170" s="289">
        <v>0</v>
      </c>
      <c r="CM170" s="289">
        <v>340824</v>
      </c>
      <c r="CN170" s="289">
        <v>0</v>
      </c>
      <c r="CO170" s="289">
        <v>0</v>
      </c>
      <c r="CP170" s="289">
        <v>0</v>
      </c>
      <c r="CQ170" s="289">
        <v>0</v>
      </c>
      <c r="CR170" s="289">
        <v>0</v>
      </c>
      <c r="CS170" s="289">
        <v>0</v>
      </c>
      <c r="CT170" s="289">
        <v>141029.54</v>
      </c>
      <c r="CU170" s="289">
        <v>0</v>
      </c>
      <c r="CV170" s="289">
        <v>0</v>
      </c>
      <c r="CW170" s="289">
        <v>0</v>
      </c>
      <c r="CX170" s="289">
        <v>73577.94</v>
      </c>
      <c r="CY170" s="289">
        <v>0</v>
      </c>
      <c r="CZ170" s="289">
        <v>0</v>
      </c>
      <c r="DA170" s="289">
        <v>0</v>
      </c>
      <c r="DB170" s="289">
        <v>0</v>
      </c>
      <c r="DC170" s="289">
        <v>0</v>
      </c>
      <c r="DD170" s="289">
        <v>0</v>
      </c>
      <c r="DE170" s="289">
        <v>0</v>
      </c>
      <c r="DF170" s="289">
        <v>0</v>
      </c>
      <c r="DG170" s="289">
        <v>0</v>
      </c>
      <c r="DH170" s="289">
        <v>0</v>
      </c>
      <c r="DI170" s="289">
        <v>1195320.51</v>
      </c>
      <c r="DJ170" s="289">
        <v>0</v>
      </c>
      <c r="DK170" s="289">
        <v>0</v>
      </c>
      <c r="DL170" s="289">
        <v>219152.78</v>
      </c>
      <c r="DM170" s="289">
        <v>28532.19</v>
      </c>
      <c r="DN170" s="289">
        <v>0</v>
      </c>
      <c r="DO170" s="289">
        <v>0</v>
      </c>
      <c r="DP170" s="289">
        <v>58309.04</v>
      </c>
      <c r="DQ170" s="289">
        <v>0</v>
      </c>
      <c r="DR170" s="289">
        <v>0</v>
      </c>
      <c r="DS170" s="289">
        <v>0</v>
      </c>
      <c r="DT170" s="289">
        <v>7500</v>
      </c>
      <c r="DU170" s="289">
        <v>0</v>
      </c>
      <c r="DV170" s="289">
        <v>94746.35</v>
      </c>
      <c r="DW170" s="289">
        <v>0</v>
      </c>
      <c r="DX170" s="289">
        <v>15216.51</v>
      </c>
      <c r="DY170" s="289">
        <v>14661.19</v>
      </c>
      <c r="DZ170" s="289">
        <v>19812.2</v>
      </c>
      <c r="EA170" s="289">
        <v>18873.84</v>
      </c>
      <c r="EB170" s="289">
        <v>1493.68</v>
      </c>
      <c r="EC170" s="289">
        <v>0</v>
      </c>
      <c r="ED170" s="289">
        <v>4992.68</v>
      </c>
      <c r="EE170" s="289">
        <v>4992.68</v>
      </c>
      <c r="EF170" s="289">
        <v>170530</v>
      </c>
      <c r="EG170" s="289">
        <v>170530</v>
      </c>
      <c r="EH170" s="289">
        <v>0</v>
      </c>
      <c r="EI170" s="289">
        <v>0</v>
      </c>
      <c r="EJ170" s="289">
        <v>0</v>
      </c>
      <c r="EK170" s="289">
        <v>0</v>
      </c>
      <c r="EL170" s="289">
        <v>0</v>
      </c>
      <c r="EM170" s="289">
        <v>935000</v>
      </c>
      <c r="EN170" s="289">
        <v>1000</v>
      </c>
      <c r="EO170" s="289">
        <v>1000.48</v>
      </c>
      <c r="EP170" s="289">
        <v>0.48</v>
      </c>
      <c r="EQ170" s="289">
        <v>0</v>
      </c>
      <c r="ER170" s="289">
        <v>0</v>
      </c>
      <c r="ES170" s="289">
        <v>0</v>
      </c>
      <c r="ET170" s="289">
        <v>0</v>
      </c>
      <c r="EU170" s="289">
        <v>5739.94</v>
      </c>
      <c r="EV170" s="289">
        <v>3739.55</v>
      </c>
      <c r="EW170" s="289">
        <v>344959.85</v>
      </c>
      <c r="EX170" s="289">
        <v>346960.24</v>
      </c>
      <c r="EY170" s="289">
        <v>0</v>
      </c>
      <c r="EZ170" s="289">
        <v>33129.370000000003</v>
      </c>
      <c r="FA170" s="289">
        <v>33001.449999999997</v>
      </c>
      <c r="FB170" s="289">
        <v>23099</v>
      </c>
      <c r="FC170" s="289">
        <v>6004.38</v>
      </c>
      <c r="FD170" s="289">
        <v>17222.54</v>
      </c>
      <c r="FE170" s="289">
        <v>0</v>
      </c>
      <c r="FF170" s="289">
        <v>0</v>
      </c>
      <c r="FG170" s="289">
        <v>0</v>
      </c>
      <c r="FH170" s="289">
        <v>23711.96</v>
      </c>
      <c r="FI170" s="289">
        <v>17358.990000000002</v>
      </c>
      <c r="FJ170" s="289">
        <v>3094.86</v>
      </c>
      <c r="FK170" s="289">
        <v>3258.11</v>
      </c>
    </row>
    <row r="171" spans="1:167" x14ac:dyDescent="0.15">
      <c r="A171" s="287">
        <v>2660</v>
      </c>
      <c r="B171" s="287" t="s">
        <v>620</v>
      </c>
      <c r="C171" s="289">
        <v>0</v>
      </c>
      <c r="D171" s="289">
        <v>1050011.94</v>
      </c>
      <c r="E171" s="289">
        <v>0</v>
      </c>
      <c r="F171" s="289">
        <v>2157.1999999999998</v>
      </c>
      <c r="G171" s="289">
        <v>49156.35</v>
      </c>
      <c r="H171" s="289">
        <v>3035.67</v>
      </c>
      <c r="I171" s="289">
        <v>48093.5</v>
      </c>
      <c r="J171" s="289">
        <v>0</v>
      </c>
      <c r="K171" s="289">
        <v>1023585.16</v>
      </c>
      <c r="L171" s="289">
        <v>0</v>
      </c>
      <c r="M171" s="289">
        <v>0</v>
      </c>
      <c r="N171" s="289">
        <v>0</v>
      </c>
      <c r="O171" s="289">
        <v>0</v>
      </c>
      <c r="P171" s="289">
        <v>0</v>
      </c>
      <c r="Q171" s="289">
        <v>0</v>
      </c>
      <c r="R171" s="289">
        <v>0</v>
      </c>
      <c r="S171" s="289">
        <v>0</v>
      </c>
      <c r="T171" s="289">
        <v>4968</v>
      </c>
      <c r="U171" s="289">
        <v>31853.55</v>
      </c>
      <c r="V171" s="289">
        <v>2527993</v>
      </c>
      <c r="W171" s="289">
        <v>7697.57</v>
      </c>
      <c r="X171" s="289">
        <v>0</v>
      </c>
      <c r="Y171" s="289">
        <v>0</v>
      </c>
      <c r="Z171" s="289">
        <v>0</v>
      </c>
      <c r="AA171" s="289">
        <v>244462.38</v>
      </c>
      <c r="AB171" s="289">
        <v>0</v>
      </c>
      <c r="AC171" s="289">
        <v>0</v>
      </c>
      <c r="AD171" s="289">
        <v>12225.94</v>
      </c>
      <c r="AE171" s="289">
        <v>55337.06</v>
      </c>
      <c r="AF171" s="289">
        <v>0</v>
      </c>
      <c r="AG171" s="289">
        <v>0</v>
      </c>
      <c r="AH171" s="289">
        <v>15193.63</v>
      </c>
      <c r="AI171" s="289">
        <v>50451.25</v>
      </c>
      <c r="AJ171" s="289">
        <v>0</v>
      </c>
      <c r="AK171" s="289">
        <v>0</v>
      </c>
      <c r="AL171" s="289">
        <v>0</v>
      </c>
      <c r="AM171" s="289">
        <v>13821.95</v>
      </c>
      <c r="AN171" s="289">
        <v>0</v>
      </c>
      <c r="AO171" s="289">
        <v>0</v>
      </c>
      <c r="AP171" s="289">
        <v>0</v>
      </c>
      <c r="AQ171" s="289">
        <v>996993.53</v>
      </c>
      <c r="AR171" s="289">
        <v>1149889.29</v>
      </c>
      <c r="AS171" s="289">
        <v>231279.97</v>
      </c>
      <c r="AT171" s="289">
        <v>120555.52</v>
      </c>
      <c r="AU171" s="289">
        <v>200134.05</v>
      </c>
      <c r="AV171" s="289">
        <v>0</v>
      </c>
      <c r="AW171" s="289">
        <v>124837.47</v>
      </c>
      <c r="AX171" s="289">
        <v>137124.57999999999</v>
      </c>
      <c r="AY171" s="289">
        <v>229131.83</v>
      </c>
      <c r="AZ171" s="289">
        <v>222799.51</v>
      </c>
      <c r="BA171" s="289">
        <v>807036.64</v>
      </c>
      <c r="BB171" s="289">
        <v>210281.29</v>
      </c>
      <c r="BC171" s="289">
        <v>67622.86</v>
      </c>
      <c r="BD171" s="289">
        <v>0</v>
      </c>
      <c r="BE171" s="289">
        <v>16800</v>
      </c>
      <c r="BF171" s="289">
        <v>397472.56</v>
      </c>
      <c r="BG171" s="289">
        <v>171154</v>
      </c>
      <c r="BH171" s="289">
        <v>1525</v>
      </c>
      <c r="BI171" s="289">
        <v>0</v>
      </c>
      <c r="BJ171" s="289">
        <v>0</v>
      </c>
      <c r="BK171" s="289">
        <v>0</v>
      </c>
      <c r="BL171" s="289">
        <v>0</v>
      </c>
      <c r="BM171" s="289">
        <v>0</v>
      </c>
      <c r="BN171" s="289">
        <v>0</v>
      </c>
      <c r="BO171" s="289">
        <v>0</v>
      </c>
      <c r="BP171" s="289">
        <v>0</v>
      </c>
      <c r="BQ171" s="289">
        <v>1429693.59</v>
      </c>
      <c r="BR171" s="289">
        <v>1485099.64</v>
      </c>
      <c r="BS171" s="289">
        <v>1429693.59</v>
      </c>
      <c r="BT171" s="289">
        <v>1485099.64</v>
      </c>
      <c r="BU171" s="289">
        <v>0</v>
      </c>
      <c r="BV171" s="289">
        <v>0</v>
      </c>
      <c r="BW171" s="289">
        <v>397472.56</v>
      </c>
      <c r="BX171" s="289">
        <v>0</v>
      </c>
      <c r="BY171" s="289">
        <v>0</v>
      </c>
      <c r="BZ171" s="289">
        <v>0</v>
      </c>
      <c r="CA171" s="289">
        <v>0</v>
      </c>
      <c r="CB171" s="289">
        <v>0</v>
      </c>
      <c r="CC171" s="289">
        <v>0</v>
      </c>
      <c r="CD171" s="289">
        <v>0</v>
      </c>
      <c r="CE171" s="289">
        <v>0</v>
      </c>
      <c r="CF171" s="289">
        <v>0</v>
      </c>
      <c r="CG171" s="289">
        <v>0</v>
      </c>
      <c r="CH171" s="289">
        <v>0</v>
      </c>
      <c r="CI171" s="289">
        <v>0</v>
      </c>
      <c r="CJ171" s="289">
        <v>0</v>
      </c>
      <c r="CK171" s="289">
        <v>0</v>
      </c>
      <c r="CL171" s="289">
        <v>0</v>
      </c>
      <c r="CM171" s="289">
        <v>118167</v>
      </c>
      <c r="CN171" s="289">
        <v>0</v>
      </c>
      <c r="CO171" s="289">
        <v>0</v>
      </c>
      <c r="CP171" s="289">
        <v>0</v>
      </c>
      <c r="CQ171" s="289">
        <v>0</v>
      </c>
      <c r="CR171" s="289">
        <v>0</v>
      </c>
      <c r="CS171" s="289">
        <v>0</v>
      </c>
      <c r="CT171" s="289">
        <v>81806.55</v>
      </c>
      <c r="CU171" s="289">
        <v>0</v>
      </c>
      <c r="CV171" s="289">
        <v>0</v>
      </c>
      <c r="CW171" s="289">
        <v>0</v>
      </c>
      <c r="CX171" s="289">
        <v>13440.61</v>
      </c>
      <c r="CY171" s="289">
        <v>0</v>
      </c>
      <c r="CZ171" s="289">
        <v>0</v>
      </c>
      <c r="DA171" s="289">
        <v>0</v>
      </c>
      <c r="DB171" s="289">
        <v>0</v>
      </c>
      <c r="DC171" s="289">
        <v>0</v>
      </c>
      <c r="DD171" s="289">
        <v>0</v>
      </c>
      <c r="DE171" s="289">
        <v>0</v>
      </c>
      <c r="DF171" s="289">
        <v>3381.31</v>
      </c>
      <c r="DG171" s="289">
        <v>0</v>
      </c>
      <c r="DH171" s="289">
        <v>0</v>
      </c>
      <c r="DI171" s="289">
        <v>481006.47</v>
      </c>
      <c r="DJ171" s="289">
        <v>0</v>
      </c>
      <c r="DK171" s="289">
        <v>0</v>
      </c>
      <c r="DL171" s="289">
        <v>91589.51</v>
      </c>
      <c r="DM171" s="289">
        <v>29306.79</v>
      </c>
      <c r="DN171" s="289">
        <v>0</v>
      </c>
      <c r="DO171" s="289">
        <v>0</v>
      </c>
      <c r="DP171" s="289">
        <v>3102.64</v>
      </c>
      <c r="DQ171" s="289">
        <v>0</v>
      </c>
      <c r="DR171" s="289">
        <v>0</v>
      </c>
      <c r="DS171" s="289">
        <v>0</v>
      </c>
      <c r="DT171" s="289">
        <v>0</v>
      </c>
      <c r="DU171" s="289">
        <v>0</v>
      </c>
      <c r="DV171" s="289">
        <v>2500</v>
      </c>
      <c r="DW171" s="289">
        <v>0</v>
      </c>
      <c r="DX171" s="289">
        <v>7782.66</v>
      </c>
      <c r="DY171" s="289">
        <v>7253.06</v>
      </c>
      <c r="DZ171" s="289">
        <v>26.85</v>
      </c>
      <c r="EA171" s="289">
        <v>556.45000000000005</v>
      </c>
      <c r="EB171" s="289">
        <v>0</v>
      </c>
      <c r="EC171" s="289">
        <v>0</v>
      </c>
      <c r="ED171" s="289">
        <v>66137.89</v>
      </c>
      <c r="EE171" s="289">
        <v>64146.47</v>
      </c>
      <c r="EF171" s="289">
        <v>274943.28999999998</v>
      </c>
      <c r="EG171" s="289">
        <v>276934.71000000002</v>
      </c>
      <c r="EH171" s="289">
        <v>0</v>
      </c>
      <c r="EI171" s="289">
        <v>0</v>
      </c>
      <c r="EJ171" s="289">
        <v>0</v>
      </c>
      <c r="EK171" s="289">
        <v>0</v>
      </c>
      <c r="EL171" s="289">
        <v>0</v>
      </c>
      <c r="EM171" s="289">
        <v>3580000</v>
      </c>
      <c r="EN171" s="289">
        <v>0</v>
      </c>
      <c r="EO171" s="289">
        <v>0</v>
      </c>
      <c r="EP171" s="289">
        <v>0</v>
      </c>
      <c r="EQ171" s="289">
        <v>0</v>
      </c>
      <c r="ER171" s="289">
        <v>0</v>
      </c>
      <c r="ES171" s="289">
        <v>0</v>
      </c>
      <c r="ET171" s="289">
        <v>0</v>
      </c>
      <c r="EU171" s="289">
        <v>38675.61</v>
      </c>
      <c r="EV171" s="289">
        <v>5182.59</v>
      </c>
      <c r="EW171" s="289">
        <v>224748.5</v>
      </c>
      <c r="EX171" s="289">
        <v>258241.52</v>
      </c>
      <c r="EY171" s="289">
        <v>0</v>
      </c>
      <c r="EZ171" s="289">
        <v>0</v>
      </c>
      <c r="FA171" s="289">
        <v>0</v>
      </c>
      <c r="FB171" s="289">
        <v>0</v>
      </c>
      <c r="FC171" s="289">
        <v>0</v>
      </c>
      <c r="FD171" s="289">
        <v>0</v>
      </c>
      <c r="FE171" s="289">
        <v>0</v>
      </c>
      <c r="FF171" s="289">
        <v>0</v>
      </c>
      <c r="FG171" s="289">
        <v>0</v>
      </c>
      <c r="FH171" s="289">
        <v>0</v>
      </c>
      <c r="FI171" s="289">
        <v>0</v>
      </c>
      <c r="FJ171" s="289">
        <v>0</v>
      </c>
      <c r="FK171" s="289">
        <v>0</v>
      </c>
    </row>
    <row r="172" spans="1:167" x14ac:dyDescent="0.15">
      <c r="A172" s="287">
        <v>2695</v>
      </c>
      <c r="B172" s="287" t="s">
        <v>621</v>
      </c>
      <c r="C172" s="289">
        <v>0</v>
      </c>
      <c r="D172" s="289">
        <v>28087907.850000001</v>
      </c>
      <c r="E172" s="289">
        <v>816910</v>
      </c>
      <c r="F172" s="289">
        <v>49472.65</v>
      </c>
      <c r="G172" s="289">
        <v>205945.31</v>
      </c>
      <c r="H172" s="289">
        <v>15253.97</v>
      </c>
      <c r="I172" s="289">
        <v>1611946.14</v>
      </c>
      <c r="J172" s="289">
        <v>4921.7700000000004</v>
      </c>
      <c r="K172" s="289">
        <v>3966741.3</v>
      </c>
      <c r="L172" s="289">
        <v>0</v>
      </c>
      <c r="M172" s="289">
        <v>719</v>
      </c>
      <c r="N172" s="289">
        <v>0</v>
      </c>
      <c r="O172" s="289">
        <v>0</v>
      </c>
      <c r="P172" s="289">
        <v>5420.2</v>
      </c>
      <c r="Q172" s="289">
        <v>0</v>
      </c>
      <c r="R172" s="289">
        <v>0</v>
      </c>
      <c r="S172" s="289">
        <v>0</v>
      </c>
      <c r="T172" s="289">
        <v>0</v>
      </c>
      <c r="U172" s="289">
        <v>457100.07</v>
      </c>
      <c r="V172" s="289">
        <v>68459351</v>
      </c>
      <c r="W172" s="289">
        <v>121174.03</v>
      </c>
      <c r="X172" s="289">
        <v>235685</v>
      </c>
      <c r="Y172" s="289">
        <v>702728.92</v>
      </c>
      <c r="Z172" s="289">
        <v>1094.98</v>
      </c>
      <c r="AA172" s="289">
        <v>2714023.22</v>
      </c>
      <c r="AB172" s="289">
        <v>108716</v>
      </c>
      <c r="AC172" s="289">
        <v>0</v>
      </c>
      <c r="AD172" s="289">
        <v>1180278.6000000001</v>
      </c>
      <c r="AE172" s="289">
        <v>2646177.2999999998</v>
      </c>
      <c r="AF172" s="289">
        <v>0</v>
      </c>
      <c r="AG172" s="289">
        <v>0</v>
      </c>
      <c r="AH172" s="289">
        <v>268295.34999999998</v>
      </c>
      <c r="AI172" s="289">
        <v>0</v>
      </c>
      <c r="AJ172" s="289">
        <v>0</v>
      </c>
      <c r="AK172" s="289">
        <v>91500</v>
      </c>
      <c r="AL172" s="289">
        <v>0</v>
      </c>
      <c r="AM172" s="289">
        <v>312248.19</v>
      </c>
      <c r="AN172" s="289">
        <v>543599.68999999994</v>
      </c>
      <c r="AO172" s="289">
        <v>0</v>
      </c>
      <c r="AP172" s="289">
        <v>91541.67</v>
      </c>
      <c r="AQ172" s="289">
        <v>23508219.5</v>
      </c>
      <c r="AR172" s="289">
        <v>19572982.27</v>
      </c>
      <c r="AS172" s="289">
        <v>3442773.43</v>
      </c>
      <c r="AT172" s="289">
        <v>3131364.42</v>
      </c>
      <c r="AU172" s="289">
        <v>1478012.92</v>
      </c>
      <c r="AV172" s="289">
        <v>4985672.71</v>
      </c>
      <c r="AW172" s="289">
        <v>4687324.58</v>
      </c>
      <c r="AX172" s="289">
        <v>4850765.42</v>
      </c>
      <c r="AY172" s="289">
        <v>1182403.58</v>
      </c>
      <c r="AZ172" s="289">
        <v>5051704.6399999997</v>
      </c>
      <c r="BA172" s="289">
        <v>17804165.98</v>
      </c>
      <c r="BB172" s="289">
        <v>4813786.1500000004</v>
      </c>
      <c r="BC172" s="289">
        <v>880781.89</v>
      </c>
      <c r="BD172" s="289">
        <v>0</v>
      </c>
      <c r="BE172" s="289">
        <v>618169.06000000006</v>
      </c>
      <c r="BF172" s="289">
        <v>12449891.949999999</v>
      </c>
      <c r="BG172" s="289">
        <v>4028049.39</v>
      </c>
      <c r="BH172" s="289">
        <v>121796.82</v>
      </c>
      <c r="BI172" s="289">
        <v>519798.6</v>
      </c>
      <c r="BJ172" s="289">
        <v>927432.06</v>
      </c>
      <c r="BK172" s="289">
        <v>0</v>
      </c>
      <c r="BL172" s="289">
        <v>0</v>
      </c>
      <c r="BM172" s="289">
        <v>100000</v>
      </c>
      <c r="BN172" s="289">
        <v>100000</v>
      </c>
      <c r="BO172" s="289">
        <v>1229917.98</v>
      </c>
      <c r="BP172" s="289">
        <v>1262579.8700000001</v>
      </c>
      <c r="BQ172" s="289">
        <v>20810713.879999999</v>
      </c>
      <c r="BR172" s="289">
        <v>20461306.030000001</v>
      </c>
      <c r="BS172" s="289">
        <v>22660430.460000001</v>
      </c>
      <c r="BT172" s="289">
        <v>22751317.960000001</v>
      </c>
      <c r="BU172" s="289">
        <v>0</v>
      </c>
      <c r="BV172" s="289">
        <v>0</v>
      </c>
      <c r="BW172" s="289">
        <v>11796551.949999999</v>
      </c>
      <c r="BX172" s="289">
        <v>0</v>
      </c>
      <c r="BY172" s="289">
        <v>0</v>
      </c>
      <c r="BZ172" s="289">
        <v>0</v>
      </c>
      <c r="CA172" s="289">
        <v>0</v>
      </c>
      <c r="CB172" s="289">
        <v>1200</v>
      </c>
      <c r="CC172" s="289">
        <v>1672</v>
      </c>
      <c r="CD172" s="289">
        <v>0</v>
      </c>
      <c r="CE172" s="289">
        <v>450</v>
      </c>
      <c r="CF172" s="289">
        <v>0</v>
      </c>
      <c r="CG172" s="289">
        <v>0</v>
      </c>
      <c r="CH172" s="289">
        <v>0</v>
      </c>
      <c r="CI172" s="289">
        <v>0</v>
      </c>
      <c r="CJ172" s="289">
        <v>0</v>
      </c>
      <c r="CK172" s="289">
        <v>0</v>
      </c>
      <c r="CL172" s="289">
        <v>0</v>
      </c>
      <c r="CM172" s="289">
        <v>4012014</v>
      </c>
      <c r="CN172" s="289">
        <v>76752</v>
      </c>
      <c r="CO172" s="289">
        <v>0</v>
      </c>
      <c r="CP172" s="289">
        <v>53878</v>
      </c>
      <c r="CQ172" s="289">
        <v>0</v>
      </c>
      <c r="CR172" s="289">
        <v>0</v>
      </c>
      <c r="CS172" s="289">
        <v>22056</v>
      </c>
      <c r="CT172" s="289">
        <v>2061361.54</v>
      </c>
      <c r="CU172" s="289">
        <v>0</v>
      </c>
      <c r="CV172" s="289">
        <v>0</v>
      </c>
      <c r="CW172" s="289">
        <v>0</v>
      </c>
      <c r="CX172" s="289">
        <v>767891.58</v>
      </c>
      <c r="CY172" s="289">
        <v>0</v>
      </c>
      <c r="CZ172" s="289">
        <v>0</v>
      </c>
      <c r="DA172" s="289">
        <v>0</v>
      </c>
      <c r="DB172" s="289">
        <v>0</v>
      </c>
      <c r="DC172" s="289">
        <v>0</v>
      </c>
      <c r="DD172" s="289">
        <v>2475</v>
      </c>
      <c r="DE172" s="289">
        <v>0</v>
      </c>
      <c r="DF172" s="289">
        <v>0</v>
      </c>
      <c r="DG172" s="289">
        <v>0</v>
      </c>
      <c r="DH172" s="289">
        <v>0</v>
      </c>
      <c r="DI172" s="289">
        <v>13644561.220000001</v>
      </c>
      <c r="DJ172" s="289">
        <v>0</v>
      </c>
      <c r="DK172" s="289">
        <v>157432.01999999999</v>
      </c>
      <c r="DL172" s="289">
        <v>2443172.5099999998</v>
      </c>
      <c r="DM172" s="289">
        <v>920468.36</v>
      </c>
      <c r="DN172" s="289">
        <v>4553.5</v>
      </c>
      <c r="DO172" s="289">
        <v>0</v>
      </c>
      <c r="DP172" s="289">
        <v>1388156.42</v>
      </c>
      <c r="DQ172" s="289">
        <v>29432.39</v>
      </c>
      <c r="DR172" s="289">
        <v>0</v>
      </c>
      <c r="DS172" s="289">
        <v>0</v>
      </c>
      <c r="DT172" s="289">
        <v>0</v>
      </c>
      <c r="DU172" s="289">
        <v>0</v>
      </c>
      <c r="DV172" s="289">
        <v>210547.05</v>
      </c>
      <c r="DW172" s="289">
        <v>867.89</v>
      </c>
      <c r="DX172" s="289">
        <v>320594.87</v>
      </c>
      <c r="DY172" s="289">
        <v>311080.02</v>
      </c>
      <c r="DZ172" s="289">
        <v>443865.57</v>
      </c>
      <c r="EA172" s="289">
        <v>293896.40999999997</v>
      </c>
      <c r="EB172" s="289">
        <v>153243.07</v>
      </c>
      <c r="EC172" s="289">
        <v>6240.94</v>
      </c>
      <c r="ED172" s="289">
        <v>1396207.09</v>
      </c>
      <c r="EE172" s="289">
        <v>928608.75</v>
      </c>
      <c r="EF172" s="289">
        <v>49647111.890000001</v>
      </c>
      <c r="EG172" s="289">
        <v>8159011.71</v>
      </c>
      <c r="EH172" s="289">
        <v>40681016</v>
      </c>
      <c r="EI172" s="289">
        <v>0</v>
      </c>
      <c r="EJ172" s="289">
        <v>0</v>
      </c>
      <c r="EK172" s="289">
        <v>1274682.52</v>
      </c>
      <c r="EL172" s="289">
        <v>0</v>
      </c>
      <c r="EM172" s="289">
        <v>58380000</v>
      </c>
      <c r="EN172" s="289">
        <v>770004.87</v>
      </c>
      <c r="EO172" s="289">
        <v>1424010.28</v>
      </c>
      <c r="EP172" s="289">
        <v>654005.41</v>
      </c>
      <c r="EQ172" s="289">
        <v>0</v>
      </c>
      <c r="ER172" s="289">
        <v>0</v>
      </c>
      <c r="ES172" s="289">
        <v>0</v>
      </c>
      <c r="ET172" s="289">
        <v>0</v>
      </c>
      <c r="EU172" s="289">
        <v>1599002.67</v>
      </c>
      <c r="EV172" s="289">
        <v>1558885.45</v>
      </c>
      <c r="EW172" s="289">
        <v>5188396.16</v>
      </c>
      <c r="EX172" s="289">
        <v>5228513.38</v>
      </c>
      <c r="EY172" s="289">
        <v>0</v>
      </c>
      <c r="EZ172" s="289">
        <v>16950.2</v>
      </c>
      <c r="FA172" s="289">
        <v>11766.67</v>
      </c>
      <c r="FB172" s="289">
        <v>41429.54</v>
      </c>
      <c r="FC172" s="289">
        <v>0</v>
      </c>
      <c r="FD172" s="289">
        <v>46613.07</v>
      </c>
      <c r="FE172" s="289">
        <v>0</v>
      </c>
      <c r="FF172" s="289">
        <v>0</v>
      </c>
      <c r="FG172" s="289">
        <v>0</v>
      </c>
      <c r="FH172" s="289">
        <v>0</v>
      </c>
      <c r="FI172" s="289">
        <v>0</v>
      </c>
      <c r="FJ172" s="289">
        <v>0</v>
      </c>
      <c r="FK172" s="289">
        <v>0</v>
      </c>
    </row>
    <row r="173" spans="1:167" x14ac:dyDescent="0.15">
      <c r="A173" s="287">
        <v>2702</v>
      </c>
      <c r="B173" s="287" t="s">
        <v>622</v>
      </c>
      <c r="C173" s="289">
        <v>3612.76</v>
      </c>
      <c r="D173" s="289">
        <v>7228537.46</v>
      </c>
      <c r="E173" s="289">
        <v>0</v>
      </c>
      <c r="F173" s="289">
        <v>0</v>
      </c>
      <c r="G173" s="289">
        <v>19270.900000000001</v>
      </c>
      <c r="H173" s="289">
        <v>14461.3</v>
      </c>
      <c r="I173" s="289">
        <v>130301.89</v>
      </c>
      <c r="J173" s="289">
        <v>6482</v>
      </c>
      <c r="K173" s="289">
        <v>910880.17</v>
      </c>
      <c r="L173" s="289">
        <v>0</v>
      </c>
      <c r="M173" s="289">
        <v>0</v>
      </c>
      <c r="N173" s="289">
        <v>0</v>
      </c>
      <c r="O173" s="289">
        <v>0</v>
      </c>
      <c r="P173" s="289">
        <v>0</v>
      </c>
      <c r="Q173" s="289">
        <v>0</v>
      </c>
      <c r="R173" s="289">
        <v>0</v>
      </c>
      <c r="S173" s="289">
        <v>0</v>
      </c>
      <c r="T173" s="289">
        <v>2990</v>
      </c>
      <c r="U173" s="289">
        <v>144799.35</v>
      </c>
      <c r="V173" s="289">
        <v>12837510</v>
      </c>
      <c r="W173" s="289">
        <v>37600.300000000003</v>
      </c>
      <c r="X173" s="289">
        <v>0</v>
      </c>
      <c r="Y173" s="289">
        <v>0</v>
      </c>
      <c r="Z173" s="289">
        <v>52806.34</v>
      </c>
      <c r="AA173" s="289">
        <v>512772</v>
      </c>
      <c r="AB173" s="289">
        <v>0</v>
      </c>
      <c r="AC173" s="289">
        <v>0</v>
      </c>
      <c r="AD173" s="289">
        <v>102403</v>
      </c>
      <c r="AE173" s="289">
        <v>327812</v>
      </c>
      <c r="AF173" s="289">
        <v>0</v>
      </c>
      <c r="AG173" s="289">
        <v>0</v>
      </c>
      <c r="AH173" s="289">
        <v>30518.69</v>
      </c>
      <c r="AI173" s="289">
        <v>0</v>
      </c>
      <c r="AJ173" s="289">
        <v>0</v>
      </c>
      <c r="AK173" s="289">
        <v>61021.919999999998</v>
      </c>
      <c r="AL173" s="289">
        <v>0</v>
      </c>
      <c r="AM173" s="289">
        <v>1068.0899999999999</v>
      </c>
      <c r="AN173" s="289">
        <v>90894.58</v>
      </c>
      <c r="AO173" s="289">
        <v>0</v>
      </c>
      <c r="AP173" s="289">
        <v>45593.75</v>
      </c>
      <c r="AQ173" s="289">
        <v>4561387.17</v>
      </c>
      <c r="AR173" s="289">
        <v>4301223.5199999996</v>
      </c>
      <c r="AS173" s="289">
        <v>926403.69</v>
      </c>
      <c r="AT173" s="289">
        <v>694005.16</v>
      </c>
      <c r="AU173" s="289">
        <v>320178.68</v>
      </c>
      <c r="AV173" s="289">
        <v>20653.560000000001</v>
      </c>
      <c r="AW173" s="289">
        <v>441135.76</v>
      </c>
      <c r="AX173" s="289">
        <v>770377.77</v>
      </c>
      <c r="AY173" s="289">
        <v>334893.32</v>
      </c>
      <c r="AZ173" s="289">
        <v>1383036.81</v>
      </c>
      <c r="BA173" s="289">
        <v>4056622.56</v>
      </c>
      <c r="BB173" s="289">
        <v>515741.43</v>
      </c>
      <c r="BC173" s="289">
        <v>178246.53</v>
      </c>
      <c r="BD173" s="289">
        <v>0</v>
      </c>
      <c r="BE173" s="289">
        <v>14927.91</v>
      </c>
      <c r="BF173" s="289">
        <v>2272865.77</v>
      </c>
      <c r="BG173" s="289">
        <v>1363499.78</v>
      </c>
      <c r="BH173" s="289">
        <v>426.93</v>
      </c>
      <c r="BI173" s="289">
        <v>27459.759999999998</v>
      </c>
      <c r="BJ173" s="289">
        <v>31350.37</v>
      </c>
      <c r="BK173" s="289">
        <v>0</v>
      </c>
      <c r="BL173" s="289">
        <v>0</v>
      </c>
      <c r="BM173" s="289">
        <v>0</v>
      </c>
      <c r="BN173" s="289">
        <v>0</v>
      </c>
      <c r="BO173" s="289">
        <v>0</v>
      </c>
      <c r="BP173" s="289">
        <v>0</v>
      </c>
      <c r="BQ173" s="289">
        <v>3868152.74</v>
      </c>
      <c r="BR173" s="289">
        <v>4269972.28</v>
      </c>
      <c r="BS173" s="289">
        <v>3895612.5</v>
      </c>
      <c r="BT173" s="289">
        <v>4301322.6500000004</v>
      </c>
      <c r="BU173" s="289">
        <v>0</v>
      </c>
      <c r="BV173" s="289">
        <v>0</v>
      </c>
      <c r="BW173" s="289">
        <v>2272865.77</v>
      </c>
      <c r="BX173" s="289">
        <v>0</v>
      </c>
      <c r="BY173" s="289">
        <v>0</v>
      </c>
      <c r="BZ173" s="289">
        <v>0</v>
      </c>
      <c r="CA173" s="289">
        <v>0</v>
      </c>
      <c r="CB173" s="289">
        <v>0</v>
      </c>
      <c r="CC173" s="289">
        <v>0</v>
      </c>
      <c r="CD173" s="289">
        <v>0</v>
      </c>
      <c r="CE173" s="289">
        <v>0</v>
      </c>
      <c r="CF173" s="289">
        <v>0</v>
      </c>
      <c r="CG173" s="289">
        <v>0</v>
      </c>
      <c r="CH173" s="289">
        <v>0</v>
      </c>
      <c r="CI173" s="289">
        <v>0</v>
      </c>
      <c r="CJ173" s="289">
        <v>0</v>
      </c>
      <c r="CK173" s="289">
        <v>0</v>
      </c>
      <c r="CL173" s="289">
        <v>0</v>
      </c>
      <c r="CM173" s="289">
        <v>696578</v>
      </c>
      <c r="CN173" s="289">
        <v>0</v>
      </c>
      <c r="CO173" s="289">
        <v>0</v>
      </c>
      <c r="CP173" s="289">
        <v>0</v>
      </c>
      <c r="CQ173" s="289">
        <v>0</v>
      </c>
      <c r="CR173" s="289">
        <v>0</v>
      </c>
      <c r="CS173" s="289">
        <v>0</v>
      </c>
      <c r="CT173" s="289">
        <v>420839.37</v>
      </c>
      <c r="CU173" s="289">
        <v>0</v>
      </c>
      <c r="CV173" s="289">
        <v>0</v>
      </c>
      <c r="CW173" s="289">
        <v>0</v>
      </c>
      <c r="CX173" s="289">
        <v>46477.03</v>
      </c>
      <c r="CY173" s="289">
        <v>0</v>
      </c>
      <c r="CZ173" s="289">
        <v>0</v>
      </c>
      <c r="DA173" s="289">
        <v>0</v>
      </c>
      <c r="DB173" s="289">
        <v>0</v>
      </c>
      <c r="DC173" s="289">
        <v>0</v>
      </c>
      <c r="DD173" s="289">
        <v>0</v>
      </c>
      <c r="DE173" s="289">
        <v>0</v>
      </c>
      <c r="DF173" s="289">
        <v>0</v>
      </c>
      <c r="DG173" s="289">
        <v>0</v>
      </c>
      <c r="DH173" s="289">
        <v>0</v>
      </c>
      <c r="DI173" s="289">
        <v>2487380.41</v>
      </c>
      <c r="DJ173" s="289">
        <v>0</v>
      </c>
      <c r="DK173" s="289">
        <v>0</v>
      </c>
      <c r="DL173" s="289">
        <v>434721.87</v>
      </c>
      <c r="DM173" s="289">
        <v>193496.08</v>
      </c>
      <c r="DN173" s="289">
        <v>0</v>
      </c>
      <c r="DO173" s="289">
        <v>0</v>
      </c>
      <c r="DP173" s="289">
        <v>151007.88</v>
      </c>
      <c r="DQ173" s="289">
        <v>1659.68</v>
      </c>
      <c r="DR173" s="289">
        <v>0</v>
      </c>
      <c r="DS173" s="289">
        <v>0</v>
      </c>
      <c r="DT173" s="289">
        <v>0</v>
      </c>
      <c r="DU173" s="289">
        <v>0</v>
      </c>
      <c r="DV173" s="289">
        <v>168494.25</v>
      </c>
      <c r="DW173" s="289">
        <v>0</v>
      </c>
      <c r="DX173" s="289">
        <v>92771.23</v>
      </c>
      <c r="DY173" s="289">
        <v>146012.20000000001</v>
      </c>
      <c r="DZ173" s="289">
        <v>322782.81</v>
      </c>
      <c r="EA173" s="289">
        <v>226763.96</v>
      </c>
      <c r="EB173" s="289">
        <v>42777.88</v>
      </c>
      <c r="EC173" s="289">
        <v>0</v>
      </c>
      <c r="ED173" s="289">
        <v>579039.54</v>
      </c>
      <c r="EE173" s="289">
        <v>456591.32</v>
      </c>
      <c r="EF173" s="289">
        <v>3724151.28</v>
      </c>
      <c r="EG173" s="289">
        <v>3647441</v>
      </c>
      <c r="EH173" s="289">
        <v>0</v>
      </c>
      <c r="EI173" s="289">
        <v>0</v>
      </c>
      <c r="EJ173" s="289">
        <v>0</v>
      </c>
      <c r="EK173" s="289">
        <v>199158.5</v>
      </c>
      <c r="EL173" s="289">
        <v>0</v>
      </c>
      <c r="EM173" s="289">
        <v>36270000</v>
      </c>
      <c r="EN173" s="289">
        <v>3753.05</v>
      </c>
      <c r="EO173" s="289">
        <v>0</v>
      </c>
      <c r="EP173" s="289">
        <v>7.67</v>
      </c>
      <c r="EQ173" s="289">
        <v>0</v>
      </c>
      <c r="ER173" s="289">
        <v>0</v>
      </c>
      <c r="ES173" s="289">
        <v>0</v>
      </c>
      <c r="ET173" s="289">
        <v>3760.72</v>
      </c>
      <c r="EU173" s="289">
        <v>373988.2</v>
      </c>
      <c r="EV173" s="289">
        <v>367158.67</v>
      </c>
      <c r="EW173" s="289">
        <v>1202194.8700000001</v>
      </c>
      <c r="EX173" s="289">
        <v>1209024.3999999999</v>
      </c>
      <c r="EY173" s="289">
        <v>0</v>
      </c>
      <c r="EZ173" s="289">
        <v>84552.66</v>
      </c>
      <c r="FA173" s="289">
        <v>50001.84</v>
      </c>
      <c r="FB173" s="289">
        <v>20739.89</v>
      </c>
      <c r="FC173" s="289">
        <v>0</v>
      </c>
      <c r="FD173" s="289">
        <v>55290.71</v>
      </c>
      <c r="FE173" s="289">
        <v>0</v>
      </c>
      <c r="FF173" s="289">
        <v>0</v>
      </c>
      <c r="FG173" s="289">
        <v>0</v>
      </c>
      <c r="FH173" s="289">
        <v>43685.54</v>
      </c>
      <c r="FI173" s="289">
        <v>10965.8</v>
      </c>
      <c r="FJ173" s="289">
        <v>13334.2</v>
      </c>
      <c r="FK173" s="289">
        <v>19385.54</v>
      </c>
    </row>
    <row r="174" spans="1:167" x14ac:dyDescent="0.15">
      <c r="A174" s="287">
        <v>2730</v>
      </c>
      <c r="B174" s="287" t="s">
        <v>623</v>
      </c>
      <c r="C174" s="289">
        <v>0</v>
      </c>
      <c r="D174" s="289">
        <v>3234985.52</v>
      </c>
      <c r="E174" s="289">
        <v>803.05</v>
      </c>
      <c r="F174" s="289">
        <v>13264.83</v>
      </c>
      <c r="G174" s="289">
        <v>31939.03</v>
      </c>
      <c r="H174" s="289">
        <v>1335.41</v>
      </c>
      <c r="I174" s="289">
        <v>24791.06</v>
      </c>
      <c r="J174" s="289">
        <v>0</v>
      </c>
      <c r="K174" s="289">
        <v>400482.35</v>
      </c>
      <c r="L174" s="289">
        <v>0</v>
      </c>
      <c r="M174" s="289">
        <v>1500</v>
      </c>
      <c r="N174" s="289">
        <v>0</v>
      </c>
      <c r="O174" s="289">
        <v>0</v>
      </c>
      <c r="P174" s="289">
        <v>0</v>
      </c>
      <c r="Q174" s="289">
        <v>0</v>
      </c>
      <c r="R174" s="289">
        <v>0</v>
      </c>
      <c r="S174" s="289">
        <v>0</v>
      </c>
      <c r="T174" s="289">
        <v>0</v>
      </c>
      <c r="U174" s="289">
        <v>40046.370000000003</v>
      </c>
      <c r="V174" s="289">
        <v>4319021</v>
      </c>
      <c r="W174" s="289">
        <v>7202.25</v>
      </c>
      <c r="X174" s="289">
        <v>0</v>
      </c>
      <c r="Y174" s="289">
        <v>0</v>
      </c>
      <c r="Z174" s="289">
        <v>0</v>
      </c>
      <c r="AA174" s="289">
        <v>294089</v>
      </c>
      <c r="AB174" s="289">
        <v>49567</v>
      </c>
      <c r="AC174" s="289">
        <v>0</v>
      </c>
      <c r="AD174" s="289">
        <v>42960.85</v>
      </c>
      <c r="AE174" s="289">
        <v>114938</v>
      </c>
      <c r="AF174" s="289">
        <v>0</v>
      </c>
      <c r="AG174" s="289">
        <v>0</v>
      </c>
      <c r="AH174" s="289">
        <v>1875.25</v>
      </c>
      <c r="AI174" s="289">
        <v>0</v>
      </c>
      <c r="AJ174" s="289">
        <v>0</v>
      </c>
      <c r="AK174" s="289">
        <v>3500</v>
      </c>
      <c r="AL174" s="289">
        <v>0</v>
      </c>
      <c r="AM174" s="289">
        <v>24510.95</v>
      </c>
      <c r="AN174" s="289">
        <v>79808.570000000007</v>
      </c>
      <c r="AO174" s="289">
        <v>0</v>
      </c>
      <c r="AP174" s="289">
        <v>5781.99</v>
      </c>
      <c r="AQ174" s="289">
        <v>1602242.6</v>
      </c>
      <c r="AR174" s="289">
        <v>1550909.41</v>
      </c>
      <c r="AS174" s="289">
        <v>496399.47</v>
      </c>
      <c r="AT174" s="289">
        <v>150222.70000000001</v>
      </c>
      <c r="AU174" s="289">
        <v>262915.15000000002</v>
      </c>
      <c r="AV174" s="289">
        <v>139014.41</v>
      </c>
      <c r="AW174" s="289">
        <v>93046</v>
      </c>
      <c r="AX174" s="289">
        <v>491711.16</v>
      </c>
      <c r="AY174" s="289">
        <v>294888.88</v>
      </c>
      <c r="AZ174" s="289">
        <v>371691.41</v>
      </c>
      <c r="BA174" s="289">
        <v>1758268.78</v>
      </c>
      <c r="BB174" s="289">
        <v>159100.12</v>
      </c>
      <c r="BC174" s="289">
        <v>135873.9</v>
      </c>
      <c r="BD174" s="289">
        <v>0</v>
      </c>
      <c r="BE174" s="289">
        <v>37532.93</v>
      </c>
      <c r="BF174" s="289">
        <v>670451.72</v>
      </c>
      <c r="BG174" s="289">
        <v>895147.6</v>
      </c>
      <c r="BH174" s="289">
        <v>122325.41</v>
      </c>
      <c r="BI174" s="289">
        <v>0</v>
      </c>
      <c r="BJ174" s="289">
        <v>0</v>
      </c>
      <c r="BK174" s="289">
        <v>0</v>
      </c>
      <c r="BL174" s="289">
        <v>0</v>
      </c>
      <c r="BM174" s="289">
        <v>0</v>
      </c>
      <c r="BN174" s="289">
        <v>0</v>
      </c>
      <c r="BO174" s="289">
        <v>0</v>
      </c>
      <c r="BP174" s="289">
        <v>0</v>
      </c>
      <c r="BQ174" s="289">
        <v>2308151.79</v>
      </c>
      <c r="BR174" s="289">
        <v>1768812.62</v>
      </c>
      <c r="BS174" s="289">
        <v>2308151.79</v>
      </c>
      <c r="BT174" s="289">
        <v>1768812.62</v>
      </c>
      <c r="BU174" s="289">
        <v>0</v>
      </c>
      <c r="BV174" s="289">
        <v>0</v>
      </c>
      <c r="BW174" s="289">
        <v>618972.97</v>
      </c>
      <c r="BX174" s="289">
        <v>0</v>
      </c>
      <c r="BY174" s="289">
        <v>0</v>
      </c>
      <c r="BZ174" s="289">
        <v>0</v>
      </c>
      <c r="CA174" s="289">
        <v>0</v>
      </c>
      <c r="CB174" s="289">
        <v>0</v>
      </c>
      <c r="CC174" s="289">
        <v>15758.62</v>
      </c>
      <c r="CD174" s="289">
        <v>0</v>
      </c>
      <c r="CE174" s="289">
        <v>0</v>
      </c>
      <c r="CF174" s="289">
        <v>0</v>
      </c>
      <c r="CG174" s="289">
        <v>0</v>
      </c>
      <c r="CH174" s="289">
        <v>686.87</v>
      </c>
      <c r="CI174" s="289">
        <v>0</v>
      </c>
      <c r="CJ174" s="289">
        <v>0</v>
      </c>
      <c r="CK174" s="289">
        <v>0</v>
      </c>
      <c r="CL174" s="289">
        <v>0</v>
      </c>
      <c r="CM174" s="289">
        <v>269745</v>
      </c>
      <c r="CN174" s="289">
        <v>0</v>
      </c>
      <c r="CO174" s="289">
        <v>0</v>
      </c>
      <c r="CP174" s="289">
        <v>0</v>
      </c>
      <c r="CQ174" s="289">
        <v>0</v>
      </c>
      <c r="CR174" s="289">
        <v>0</v>
      </c>
      <c r="CS174" s="289">
        <v>0</v>
      </c>
      <c r="CT174" s="289">
        <v>121656.51</v>
      </c>
      <c r="CU174" s="289">
        <v>0</v>
      </c>
      <c r="CV174" s="289">
        <v>0</v>
      </c>
      <c r="CW174" s="289">
        <v>0</v>
      </c>
      <c r="CX174" s="289">
        <v>47487.12</v>
      </c>
      <c r="CY174" s="289">
        <v>0</v>
      </c>
      <c r="CZ174" s="289">
        <v>0</v>
      </c>
      <c r="DA174" s="289">
        <v>0</v>
      </c>
      <c r="DB174" s="289">
        <v>0</v>
      </c>
      <c r="DC174" s="289">
        <v>0</v>
      </c>
      <c r="DD174" s="289">
        <v>0</v>
      </c>
      <c r="DE174" s="289">
        <v>0</v>
      </c>
      <c r="DF174" s="289">
        <v>0</v>
      </c>
      <c r="DG174" s="289">
        <v>0</v>
      </c>
      <c r="DH174" s="289">
        <v>0</v>
      </c>
      <c r="DI174" s="289">
        <v>814151.08</v>
      </c>
      <c r="DJ174" s="289">
        <v>0</v>
      </c>
      <c r="DK174" s="289">
        <v>0</v>
      </c>
      <c r="DL174" s="289">
        <v>77198.210000000006</v>
      </c>
      <c r="DM174" s="289">
        <v>99465.49</v>
      </c>
      <c r="DN174" s="289">
        <v>0</v>
      </c>
      <c r="DO174" s="289">
        <v>0</v>
      </c>
      <c r="DP174" s="289">
        <v>24509.51</v>
      </c>
      <c r="DQ174" s="289">
        <v>5500</v>
      </c>
      <c r="DR174" s="289">
        <v>0</v>
      </c>
      <c r="DS174" s="289">
        <v>0</v>
      </c>
      <c r="DT174" s="289">
        <v>0</v>
      </c>
      <c r="DU174" s="289">
        <v>0</v>
      </c>
      <c r="DV174" s="289">
        <v>53482.8</v>
      </c>
      <c r="DW174" s="289">
        <v>0</v>
      </c>
      <c r="DX174" s="289">
        <v>138730.54999999999</v>
      </c>
      <c r="DY174" s="289">
        <v>114882.25</v>
      </c>
      <c r="DZ174" s="289">
        <v>233785.93</v>
      </c>
      <c r="EA174" s="289">
        <v>79086.960000000006</v>
      </c>
      <c r="EB174" s="289">
        <v>178547.27</v>
      </c>
      <c r="EC174" s="289">
        <v>0</v>
      </c>
      <c r="ED174" s="289">
        <v>426293.66</v>
      </c>
      <c r="EE174" s="289">
        <v>446574.67</v>
      </c>
      <c r="EF174" s="289">
        <v>9293811.7799999993</v>
      </c>
      <c r="EG174" s="289">
        <v>1263349.17</v>
      </c>
      <c r="EH174" s="289">
        <v>8010181.5999999996</v>
      </c>
      <c r="EI174" s="289">
        <v>0</v>
      </c>
      <c r="EJ174" s="289">
        <v>0</v>
      </c>
      <c r="EK174" s="289">
        <v>0</v>
      </c>
      <c r="EL174" s="289">
        <v>0</v>
      </c>
      <c r="EM174" s="289">
        <v>18745000</v>
      </c>
      <c r="EN174" s="289">
        <v>-378350.93</v>
      </c>
      <c r="EO174" s="289">
        <v>318772.61</v>
      </c>
      <c r="EP174" s="289">
        <v>1603288.7</v>
      </c>
      <c r="EQ174" s="289">
        <v>18550.189999999999</v>
      </c>
      <c r="ER174" s="289">
        <v>887614.97</v>
      </c>
      <c r="ES174" s="289">
        <v>0</v>
      </c>
      <c r="ET174" s="289">
        <v>0</v>
      </c>
      <c r="EU174" s="289">
        <v>8098.88</v>
      </c>
      <c r="EV174" s="289">
        <v>0</v>
      </c>
      <c r="EW174" s="289">
        <v>339920.62</v>
      </c>
      <c r="EX174" s="289">
        <v>348019.5</v>
      </c>
      <c r="EY174" s="289">
        <v>0</v>
      </c>
      <c r="EZ174" s="289">
        <v>129046.88</v>
      </c>
      <c r="FA174" s="289">
        <v>91634.5</v>
      </c>
      <c r="FB174" s="289">
        <v>68832.990000000005</v>
      </c>
      <c r="FC174" s="289">
        <v>26113.42</v>
      </c>
      <c r="FD174" s="289">
        <v>80131.95</v>
      </c>
      <c r="FE174" s="289">
        <v>0</v>
      </c>
      <c r="FF174" s="289">
        <v>0</v>
      </c>
      <c r="FG174" s="289">
        <v>0</v>
      </c>
      <c r="FH174" s="289">
        <v>0</v>
      </c>
      <c r="FI174" s="289">
        <v>0</v>
      </c>
      <c r="FJ174" s="289">
        <v>0</v>
      </c>
      <c r="FK174" s="289">
        <v>0</v>
      </c>
    </row>
    <row r="175" spans="1:167" x14ac:dyDescent="0.15">
      <c r="A175" s="287">
        <v>2737</v>
      </c>
      <c r="B175" s="287" t="s">
        <v>624</v>
      </c>
      <c r="C175" s="289">
        <v>0</v>
      </c>
      <c r="D175" s="289">
        <v>850038</v>
      </c>
      <c r="E175" s="289">
        <v>871.5</v>
      </c>
      <c r="F175" s="289">
        <v>0</v>
      </c>
      <c r="G175" s="289">
        <v>13641.95</v>
      </c>
      <c r="H175" s="289">
        <v>342.6</v>
      </c>
      <c r="I175" s="289">
        <v>76149.97</v>
      </c>
      <c r="J175" s="289">
        <v>0</v>
      </c>
      <c r="K175" s="289">
        <v>661010.71</v>
      </c>
      <c r="L175" s="289">
        <v>0</v>
      </c>
      <c r="M175" s="289">
        <v>0</v>
      </c>
      <c r="N175" s="289">
        <v>0</v>
      </c>
      <c r="O175" s="289">
        <v>0</v>
      </c>
      <c r="P175" s="289">
        <v>0</v>
      </c>
      <c r="Q175" s="289">
        <v>0</v>
      </c>
      <c r="R175" s="289">
        <v>0</v>
      </c>
      <c r="S175" s="289">
        <v>0</v>
      </c>
      <c r="T175" s="289">
        <v>300</v>
      </c>
      <c r="U175" s="289">
        <v>16644.39</v>
      </c>
      <c r="V175" s="289">
        <v>1699985</v>
      </c>
      <c r="W175" s="289">
        <v>6866.02</v>
      </c>
      <c r="X175" s="289">
        <v>0</v>
      </c>
      <c r="Y175" s="289">
        <v>0</v>
      </c>
      <c r="Z175" s="289">
        <v>0</v>
      </c>
      <c r="AA175" s="289">
        <v>139697</v>
      </c>
      <c r="AB175" s="289">
        <v>0</v>
      </c>
      <c r="AC175" s="289">
        <v>0</v>
      </c>
      <c r="AD175" s="289">
        <v>25293</v>
      </c>
      <c r="AE175" s="289">
        <v>24503</v>
      </c>
      <c r="AF175" s="289">
        <v>0</v>
      </c>
      <c r="AG175" s="289">
        <v>0</v>
      </c>
      <c r="AH175" s="289">
        <v>0</v>
      </c>
      <c r="AI175" s="289">
        <v>29536</v>
      </c>
      <c r="AJ175" s="289">
        <v>0</v>
      </c>
      <c r="AK175" s="289">
        <v>0</v>
      </c>
      <c r="AL175" s="289">
        <v>0</v>
      </c>
      <c r="AM175" s="289">
        <v>0</v>
      </c>
      <c r="AN175" s="289">
        <v>2811</v>
      </c>
      <c r="AO175" s="289">
        <v>0</v>
      </c>
      <c r="AP175" s="289">
        <v>164.85</v>
      </c>
      <c r="AQ175" s="289">
        <v>578721.16</v>
      </c>
      <c r="AR175" s="289">
        <v>895579.59</v>
      </c>
      <c r="AS175" s="289">
        <v>244554.34</v>
      </c>
      <c r="AT175" s="289">
        <v>111632.21</v>
      </c>
      <c r="AU175" s="289">
        <v>91756.19</v>
      </c>
      <c r="AV175" s="289">
        <v>0</v>
      </c>
      <c r="AW175" s="289">
        <v>84273.01</v>
      </c>
      <c r="AX175" s="289">
        <v>107135.64</v>
      </c>
      <c r="AY175" s="289">
        <v>169209.43</v>
      </c>
      <c r="AZ175" s="289">
        <v>76395.02</v>
      </c>
      <c r="BA175" s="289">
        <v>505812.92</v>
      </c>
      <c r="BB175" s="289">
        <v>127603.7</v>
      </c>
      <c r="BC175" s="289">
        <v>51387.27</v>
      </c>
      <c r="BD175" s="289">
        <v>4235.1400000000003</v>
      </c>
      <c r="BE175" s="289">
        <v>7365.76</v>
      </c>
      <c r="BF175" s="289">
        <v>271260.03999999998</v>
      </c>
      <c r="BG175" s="289">
        <v>206545.77</v>
      </c>
      <c r="BH175" s="289">
        <v>4222.3599999999997</v>
      </c>
      <c r="BI175" s="289">
        <v>0</v>
      </c>
      <c r="BJ175" s="289">
        <v>0</v>
      </c>
      <c r="BK175" s="289">
        <v>0</v>
      </c>
      <c r="BL175" s="289">
        <v>0</v>
      </c>
      <c r="BM175" s="289">
        <v>0</v>
      </c>
      <c r="BN175" s="289">
        <v>0</v>
      </c>
      <c r="BO175" s="289">
        <v>0</v>
      </c>
      <c r="BP175" s="289">
        <v>0</v>
      </c>
      <c r="BQ175" s="289">
        <v>376170.35</v>
      </c>
      <c r="BR175" s="289">
        <v>386335.79</v>
      </c>
      <c r="BS175" s="289">
        <v>376170.35</v>
      </c>
      <c r="BT175" s="289">
        <v>386335.79</v>
      </c>
      <c r="BU175" s="289">
        <v>0</v>
      </c>
      <c r="BV175" s="289">
        <v>0</v>
      </c>
      <c r="BW175" s="289">
        <v>271260.03999999998</v>
      </c>
      <c r="BX175" s="289">
        <v>0</v>
      </c>
      <c r="BY175" s="289">
        <v>0</v>
      </c>
      <c r="BZ175" s="289">
        <v>0</v>
      </c>
      <c r="CA175" s="289">
        <v>0</v>
      </c>
      <c r="CB175" s="289">
        <v>0</v>
      </c>
      <c r="CC175" s="289">
        <v>0</v>
      </c>
      <c r="CD175" s="289">
        <v>0</v>
      </c>
      <c r="CE175" s="289">
        <v>0</v>
      </c>
      <c r="CF175" s="289">
        <v>0</v>
      </c>
      <c r="CG175" s="289">
        <v>0</v>
      </c>
      <c r="CH175" s="289">
        <v>7500</v>
      </c>
      <c r="CI175" s="289">
        <v>0</v>
      </c>
      <c r="CJ175" s="289">
        <v>0</v>
      </c>
      <c r="CK175" s="289">
        <v>0</v>
      </c>
      <c r="CL175" s="289">
        <v>0</v>
      </c>
      <c r="CM175" s="289">
        <v>91452</v>
      </c>
      <c r="CN175" s="289">
        <v>0</v>
      </c>
      <c r="CO175" s="289">
        <v>0</v>
      </c>
      <c r="CP175" s="289">
        <v>0</v>
      </c>
      <c r="CQ175" s="289">
        <v>0</v>
      </c>
      <c r="CR175" s="289">
        <v>0</v>
      </c>
      <c r="CS175" s="289">
        <v>0</v>
      </c>
      <c r="CT175" s="289">
        <v>63400</v>
      </c>
      <c r="CU175" s="289">
        <v>0</v>
      </c>
      <c r="CV175" s="289">
        <v>0</v>
      </c>
      <c r="CW175" s="289">
        <v>0</v>
      </c>
      <c r="CX175" s="289">
        <v>12714.51</v>
      </c>
      <c r="CY175" s="289">
        <v>0</v>
      </c>
      <c r="CZ175" s="289">
        <v>0</v>
      </c>
      <c r="DA175" s="289">
        <v>0</v>
      </c>
      <c r="DB175" s="289">
        <v>0</v>
      </c>
      <c r="DC175" s="289">
        <v>0</v>
      </c>
      <c r="DD175" s="289">
        <v>0</v>
      </c>
      <c r="DE175" s="289">
        <v>0</v>
      </c>
      <c r="DF175" s="289">
        <v>0</v>
      </c>
      <c r="DG175" s="289">
        <v>0</v>
      </c>
      <c r="DH175" s="289">
        <v>0</v>
      </c>
      <c r="DI175" s="289">
        <v>305929.73</v>
      </c>
      <c r="DJ175" s="289">
        <v>0</v>
      </c>
      <c r="DK175" s="289">
        <v>0</v>
      </c>
      <c r="DL175" s="289">
        <v>32432.89</v>
      </c>
      <c r="DM175" s="289">
        <v>32926.53</v>
      </c>
      <c r="DN175" s="289">
        <v>0</v>
      </c>
      <c r="DO175" s="289">
        <v>0</v>
      </c>
      <c r="DP175" s="289">
        <v>10865</v>
      </c>
      <c r="DQ175" s="289">
        <v>0</v>
      </c>
      <c r="DR175" s="289">
        <v>0</v>
      </c>
      <c r="DS175" s="289">
        <v>0</v>
      </c>
      <c r="DT175" s="289">
        <v>0</v>
      </c>
      <c r="DU175" s="289">
        <v>0</v>
      </c>
      <c r="DV175" s="289">
        <v>64172.4</v>
      </c>
      <c r="DW175" s="289">
        <v>0</v>
      </c>
      <c r="DX175" s="289">
        <v>0</v>
      </c>
      <c r="DY175" s="289">
        <v>0</v>
      </c>
      <c r="DZ175" s="289">
        <v>0</v>
      </c>
      <c r="EA175" s="289">
        <v>0</v>
      </c>
      <c r="EB175" s="289">
        <v>0</v>
      </c>
      <c r="EC175" s="289">
        <v>0</v>
      </c>
      <c r="ED175" s="289">
        <v>13901.95</v>
      </c>
      <c r="EE175" s="289">
        <v>32972.339999999997</v>
      </c>
      <c r="EF175" s="289">
        <v>577603.35</v>
      </c>
      <c r="EG175" s="289">
        <v>558532.96</v>
      </c>
      <c r="EH175" s="289">
        <v>0</v>
      </c>
      <c r="EI175" s="289">
        <v>0</v>
      </c>
      <c r="EJ175" s="289">
        <v>0</v>
      </c>
      <c r="EK175" s="289">
        <v>0</v>
      </c>
      <c r="EL175" s="289">
        <v>0</v>
      </c>
      <c r="EM175" s="289">
        <v>6293052.4299999997</v>
      </c>
      <c r="EN175" s="289">
        <v>-9894.68</v>
      </c>
      <c r="EO175" s="289">
        <v>2918106.72</v>
      </c>
      <c r="EP175" s="289">
        <v>5729095.8499999996</v>
      </c>
      <c r="EQ175" s="289">
        <v>113743.53</v>
      </c>
      <c r="ER175" s="289">
        <v>2687350.92</v>
      </c>
      <c r="ES175" s="289">
        <v>0</v>
      </c>
      <c r="ET175" s="289">
        <v>0</v>
      </c>
      <c r="EU175" s="289">
        <v>10059.94</v>
      </c>
      <c r="EV175" s="289">
        <v>3661.11</v>
      </c>
      <c r="EW175" s="289">
        <v>173476.2</v>
      </c>
      <c r="EX175" s="289">
        <v>179875.03</v>
      </c>
      <c r="EY175" s="289">
        <v>0</v>
      </c>
      <c r="EZ175" s="289">
        <v>11207.43</v>
      </c>
      <c r="FA175" s="289">
        <v>15751.77</v>
      </c>
      <c r="FB175" s="289">
        <v>29196.54</v>
      </c>
      <c r="FC175" s="289">
        <v>1991.25</v>
      </c>
      <c r="FD175" s="289">
        <v>22660.95</v>
      </c>
      <c r="FE175" s="289">
        <v>0</v>
      </c>
      <c r="FF175" s="289">
        <v>0</v>
      </c>
      <c r="FG175" s="289">
        <v>0</v>
      </c>
      <c r="FH175" s="289">
        <v>0</v>
      </c>
      <c r="FI175" s="289">
        <v>0</v>
      </c>
      <c r="FJ175" s="289">
        <v>0</v>
      </c>
      <c r="FK175" s="289">
        <v>0</v>
      </c>
    </row>
    <row r="176" spans="1:167" x14ac:dyDescent="0.15">
      <c r="A176" s="287">
        <v>2744</v>
      </c>
      <c r="B176" s="287" t="s">
        <v>625</v>
      </c>
      <c r="C176" s="289">
        <v>0</v>
      </c>
      <c r="D176" s="289">
        <v>2682265.7000000002</v>
      </c>
      <c r="E176" s="289">
        <v>0</v>
      </c>
      <c r="F176" s="289">
        <v>0</v>
      </c>
      <c r="G176" s="289">
        <v>13610.95</v>
      </c>
      <c r="H176" s="289">
        <v>8038.86</v>
      </c>
      <c r="I176" s="289">
        <v>53435.3</v>
      </c>
      <c r="J176" s="289">
        <v>2765.82</v>
      </c>
      <c r="K176" s="289">
        <v>545234.34</v>
      </c>
      <c r="L176" s="289">
        <v>0</v>
      </c>
      <c r="M176" s="289">
        <v>0</v>
      </c>
      <c r="N176" s="289">
        <v>0</v>
      </c>
      <c r="O176" s="289">
        <v>0</v>
      </c>
      <c r="P176" s="289">
        <v>1500</v>
      </c>
      <c r="Q176" s="289">
        <v>0</v>
      </c>
      <c r="R176" s="289">
        <v>0</v>
      </c>
      <c r="S176" s="289">
        <v>0</v>
      </c>
      <c r="T176" s="289">
        <v>0</v>
      </c>
      <c r="U176" s="289">
        <v>103001.21</v>
      </c>
      <c r="V176" s="289">
        <v>5888384</v>
      </c>
      <c r="W176" s="289">
        <v>11825.56</v>
      </c>
      <c r="X176" s="289">
        <v>0</v>
      </c>
      <c r="Y176" s="289">
        <v>215334.54</v>
      </c>
      <c r="Z176" s="289">
        <v>584.54</v>
      </c>
      <c r="AA176" s="289">
        <v>206545.57</v>
      </c>
      <c r="AB176" s="289">
        <v>0</v>
      </c>
      <c r="AC176" s="289">
        <v>0</v>
      </c>
      <c r="AD176" s="289">
        <v>22276.3</v>
      </c>
      <c r="AE176" s="289">
        <v>115757.69</v>
      </c>
      <c r="AF176" s="289">
        <v>0</v>
      </c>
      <c r="AG176" s="289">
        <v>0</v>
      </c>
      <c r="AH176" s="289">
        <v>51632.07</v>
      </c>
      <c r="AI176" s="289">
        <v>0</v>
      </c>
      <c r="AJ176" s="289">
        <v>0</v>
      </c>
      <c r="AK176" s="289">
        <v>7570</v>
      </c>
      <c r="AL176" s="289">
        <v>59050.95</v>
      </c>
      <c r="AM176" s="289">
        <v>8872</v>
      </c>
      <c r="AN176" s="289">
        <v>9916.83</v>
      </c>
      <c r="AO176" s="289">
        <v>0</v>
      </c>
      <c r="AP176" s="289">
        <v>3864.22</v>
      </c>
      <c r="AQ176" s="289">
        <v>1520563.34</v>
      </c>
      <c r="AR176" s="289">
        <v>2103656.4900000002</v>
      </c>
      <c r="AS176" s="289">
        <v>401676.9</v>
      </c>
      <c r="AT176" s="289">
        <v>267053.57</v>
      </c>
      <c r="AU176" s="289">
        <v>169542.1</v>
      </c>
      <c r="AV176" s="289">
        <v>15589.83</v>
      </c>
      <c r="AW176" s="289">
        <v>193170.46</v>
      </c>
      <c r="AX176" s="289">
        <v>240600.09</v>
      </c>
      <c r="AY176" s="289">
        <v>291267.25</v>
      </c>
      <c r="AZ176" s="289">
        <v>515626.79</v>
      </c>
      <c r="BA176" s="289">
        <v>1421553.24</v>
      </c>
      <c r="BB176" s="289">
        <v>460567.13</v>
      </c>
      <c r="BC176" s="289">
        <v>96425</v>
      </c>
      <c r="BD176" s="289">
        <v>264694.57</v>
      </c>
      <c r="BE176" s="289">
        <v>63466.25</v>
      </c>
      <c r="BF176" s="289">
        <v>1215496.0900000001</v>
      </c>
      <c r="BG176" s="289">
        <v>746518.26</v>
      </c>
      <c r="BH176" s="289">
        <v>0</v>
      </c>
      <c r="BI176" s="289">
        <v>0</v>
      </c>
      <c r="BJ176" s="289">
        <v>0</v>
      </c>
      <c r="BK176" s="289">
        <v>0</v>
      </c>
      <c r="BL176" s="289">
        <v>0</v>
      </c>
      <c r="BM176" s="289">
        <v>0</v>
      </c>
      <c r="BN176" s="289">
        <v>0</v>
      </c>
      <c r="BO176" s="289">
        <v>0</v>
      </c>
      <c r="BP176" s="289">
        <v>0</v>
      </c>
      <c r="BQ176" s="289">
        <v>2888527.53</v>
      </c>
      <c r="BR176" s="289">
        <v>2912526.62</v>
      </c>
      <c r="BS176" s="289">
        <v>2888527.53</v>
      </c>
      <c r="BT176" s="289">
        <v>2912526.62</v>
      </c>
      <c r="BU176" s="289">
        <v>0</v>
      </c>
      <c r="BV176" s="289">
        <v>0</v>
      </c>
      <c r="BW176" s="289">
        <v>843660.91</v>
      </c>
      <c r="BX176" s="289">
        <v>0</v>
      </c>
      <c r="BY176" s="289">
        <v>0</v>
      </c>
      <c r="BZ176" s="289">
        <v>0</v>
      </c>
      <c r="CA176" s="289">
        <v>0</v>
      </c>
      <c r="CB176" s="289">
        <v>0</v>
      </c>
      <c r="CC176" s="289">
        <v>20561.89</v>
      </c>
      <c r="CD176" s="289">
        <v>0</v>
      </c>
      <c r="CE176" s="289">
        <v>0</v>
      </c>
      <c r="CF176" s="289">
        <v>0</v>
      </c>
      <c r="CG176" s="289">
        <v>0</v>
      </c>
      <c r="CH176" s="289">
        <v>23145.71</v>
      </c>
      <c r="CI176" s="289">
        <v>0</v>
      </c>
      <c r="CJ176" s="289">
        <v>0</v>
      </c>
      <c r="CK176" s="289">
        <v>0</v>
      </c>
      <c r="CL176" s="289">
        <v>0</v>
      </c>
      <c r="CM176" s="289">
        <v>284998</v>
      </c>
      <c r="CN176" s="289">
        <v>0</v>
      </c>
      <c r="CO176" s="289">
        <v>0</v>
      </c>
      <c r="CP176" s="289">
        <v>0</v>
      </c>
      <c r="CQ176" s="289">
        <v>0</v>
      </c>
      <c r="CR176" s="289">
        <v>172.71</v>
      </c>
      <c r="CS176" s="289">
        <v>0</v>
      </c>
      <c r="CT176" s="289">
        <v>203127.18</v>
      </c>
      <c r="CU176" s="289">
        <v>0</v>
      </c>
      <c r="CV176" s="289">
        <v>0</v>
      </c>
      <c r="CW176" s="289">
        <v>0</v>
      </c>
      <c r="CX176" s="289">
        <v>62746.01</v>
      </c>
      <c r="CY176" s="289">
        <v>0</v>
      </c>
      <c r="CZ176" s="289">
        <v>0</v>
      </c>
      <c r="DA176" s="289">
        <v>0</v>
      </c>
      <c r="DB176" s="289">
        <v>0</v>
      </c>
      <c r="DC176" s="289">
        <v>0</v>
      </c>
      <c r="DD176" s="289">
        <v>130</v>
      </c>
      <c r="DE176" s="289">
        <v>0</v>
      </c>
      <c r="DF176" s="289">
        <v>0</v>
      </c>
      <c r="DG176" s="289">
        <v>0</v>
      </c>
      <c r="DH176" s="289">
        <v>0</v>
      </c>
      <c r="DI176" s="289">
        <v>968314.14</v>
      </c>
      <c r="DJ176" s="289">
        <v>0</v>
      </c>
      <c r="DK176" s="289">
        <v>0</v>
      </c>
      <c r="DL176" s="289">
        <v>221218.98</v>
      </c>
      <c r="DM176" s="289">
        <v>26830.959999999999</v>
      </c>
      <c r="DN176" s="289">
        <v>0</v>
      </c>
      <c r="DO176" s="289">
        <v>0</v>
      </c>
      <c r="DP176" s="289">
        <v>99084.93</v>
      </c>
      <c r="DQ176" s="289">
        <v>0</v>
      </c>
      <c r="DR176" s="289">
        <v>0</v>
      </c>
      <c r="DS176" s="289">
        <v>0</v>
      </c>
      <c r="DT176" s="289">
        <v>0</v>
      </c>
      <c r="DU176" s="289">
        <v>0</v>
      </c>
      <c r="DV176" s="289">
        <v>123093.4</v>
      </c>
      <c r="DW176" s="289">
        <v>0</v>
      </c>
      <c r="DX176" s="289">
        <v>0</v>
      </c>
      <c r="DY176" s="289">
        <v>17000</v>
      </c>
      <c r="DZ176" s="289">
        <v>17000</v>
      </c>
      <c r="EA176" s="289">
        <v>0</v>
      </c>
      <c r="EB176" s="289">
        <v>0</v>
      </c>
      <c r="EC176" s="289">
        <v>0</v>
      </c>
      <c r="ED176" s="289">
        <v>127164.7</v>
      </c>
      <c r="EE176" s="289">
        <v>113776.93</v>
      </c>
      <c r="EF176" s="289">
        <v>1480170.73</v>
      </c>
      <c r="EG176" s="289">
        <v>1435126</v>
      </c>
      <c r="EH176" s="289">
        <v>0</v>
      </c>
      <c r="EI176" s="289">
        <v>0</v>
      </c>
      <c r="EJ176" s="289">
        <v>0</v>
      </c>
      <c r="EK176" s="289">
        <v>58432.5</v>
      </c>
      <c r="EL176" s="289">
        <v>0</v>
      </c>
      <c r="EM176" s="289">
        <v>5023292.26</v>
      </c>
      <c r="EN176" s="289">
        <v>1001.54</v>
      </c>
      <c r="EO176" s="289">
        <v>372838.23</v>
      </c>
      <c r="EP176" s="289">
        <v>561780.77</v>
      </c>
      <c r="EQ176" s="289">
        <v>0</v>
      </c>
      <c r="ER176" s="289">
        <v>189944.08</v>
      </c>
      <c r="ES176" s="289">
        <v>0</v>
      </c>
      <c r="ET176" s="289">
        <v>0</v>
      </c>
      <c r="EU176" s="289">
        <v>115124.39</v>
      </c>
      <c r="EV176" s="289">
        <v>127096.72</v>
      </c>
      <c r="EW176" s="289">
        <v>327645.13</v>
      </c>
      <c r="EX176" s="289">
        <v>315672.8</v>
      </c>
      <c r="EY176" s="289">
        <v>0</v>
      </c>
      <c r="EZ176" s="289">
        <v>0</v>
      </c>
      <c r="FA176" s="289">
        <v>0</v>
      </c>
      <c r="FB176" s="289">
        <v>0</v>
      </c>
      <c r="FC176" s="289">
        <v>0</v>
      </c>
      <c r="FD176" s="289">
        <v>0</v>
      </c>
      <c r="FE176" s="289">
        <v>0</v>
      </c>
      <c r="FF176" s="289">
        <v>0</v>
      </c>
      <c r="FG176" s="289">
        <v>0</v>
      </c>
      <c r="FH176" s="289">
        <v>303.58</v>
      </c>
      <c r="FI176" s="289">
        <v>0</v>
      </c>
      <c r="FJ176" s="289">
        <v>303.58</v>
      </c>
      <c r="FK176" s="289">
        <v>0</v>
      </c>
    </row>
    <row r="177" spans="1:167" x14ac:dyDescent="0.15">
      <c r="A177" s="287">
        <v>2758</v>
      </c>
      <c r="B177" s="287" t="s">
        <v>626</v>
      </c>
      <c r="C177" s="289">
        <v>0</v>
      </c>
      <c r="D177" s="289">
        <v>14420580.26</v>
      </c>
      <c r="E177" s="289">
        <v>241291.56</v>
      </c>
      <c r="F177" s="289">
        <v>30210.16</v>
      </c>
      <c r="G177" s="289">
        <v>93864.05</v>
      </c>
      <c r="H177" s="289">
        <v>14214.05</v>
      </c>
      <c r="I177" s="289">
        <v>287720.24</v>
      </c>
      <c r="J177" s="289">
        <v>0</v>
      </c>
      <c r="K177" s="289">
        <v>924697.64</v>
      </c>
      <c r="L177" s="289">
        <v>0</v>
      </c>
      <c r="M177" s="289">
        <v>0</v>
      </c>
      <c r="N177" s="289">
        <v>0</v>
      </c>
      <c r="O177" s="289">
        <v>0</v>
      </c>
      <c r="P177" s="289">
        <v>38971.75</v>
      </c>
      <c r="Q177" s="289">
        <v>0</v>
      </c>
      <c r="R177" s="289">
        <v>0</v>
      </c>
      <c r="S177" s="289">
        <v>0</v>
      </c>
      <c r="T177" s="289">
        <v>0</v>
      </c>
      <c r="U177" s="289">
        <v>229492.07</v>
      </c>
      <c r="V177" s="289">
        <v>27640022</v>
      </c>
      <c r="W177" s="289">
        <v>85111.34</v>
      </c>
      <c r="X177" s="289">
        <v>0</v>
      </c>
      <c r="Y177" s="289">
        <v>0</v>
      </c>
      <c r="Z177" s="289">
        <v>13762</v>
      </c>
      <c r="AA177" s="289">
        <v>1194313</v>
      </c>
      <c r="AB177" s="289">
        <v>0</v>
      </c>
      <c r="AC177" s="289">
        <v>0</v>
      </c>
      <c r="AD177" s="289">
        <v>107454.56</v>
      </c>
      <c r="AE177" s="289">
        <v>373556.04</v>
      </c>
      <c r="AF177" s="289">
        <v>0</v>
      </c>
      <c r="AG177" s="289">
        <v>0</v>
      </c>
      <c r="AH177" s="289">
        <v>62053.95</v>
      </c>
      <c r="AI177" s="289">
        <v>0</v>
      </c>
      <c r="AJ177" s="289">
        <v>0</v>
      </c>
      <c r="AK177" s="289">
        <v>0</v>
      </c>
      <c r="AL177" s="289">
        <v>0</v>
      </c>
      <c r="AM177" s="289">
        <v>1008.04</v>
      </c>
      <c r="AN177" s="289">
        <v>105405.11</v>
      </c>
      <c r="AO177" s="289">
        <v>0</v>
      </c>
      <c r="AP177" s="289">
        <v>0</v>
      </c>
      <c r="AQ177" s="289">
        <v>6653658.3799999999</v>
      </c>
      <c r="AR177" s="289">
        <v>9114845.0199999996</v>
      </c>
      <c r="AS177" s="289">
        <v>1213339.7</v>
      </c>
      <c r="AT177" s="289">
        <v>1178814.8700000001</v>
      </c>
      <c r="AU177" s="289">
        <v>453336.18</v>
      </c>
      <c r="AV177" s="289">
        <v>113425.67</v>
      </c>
      <c r="AW177" s="289">
        <v>1852989.46</v>
      </c>
      <c r="AX177" s="289">
        <v>1572870.3</v>
      </c>
      <c r="AY177" s="289">
        <v>650235.73</v>
      </c>
      <c r="AZ177" s="289">
        <v>2028990.33</v>
      </c>
      <c r="BA177" s="289">
        <v>7589249.8899999997</v>
      </c>
      <c r="BB177" s="289">
        <v>1873825.28</v>
      </c>
      <c r="BC177" s="289">
        <v>313454.64</v>
      </c>
      <c r="BD177" s="289">
        <v>72120.33</v>
      </c>
      <c r="BE177" s="289">
        <v>604830.79</v>
      </c>
      <c r="BF177" s="289">
        <v>4751016.82</v>
      </c>
      <c r="BG177" s="289">
        <v>5812496.9900000002</v>
      </c>
      <c r="BH177" s="289">
        <v>648.05999999999995</v>
      </c>
      <c r="BI177" s="289">
        <v>402993</v>
      </c>
      <c r="BJ177" s="289">
        <v>402993</v>
      </c>
      <c r="BK177" s="289">
        <v>0</v>
      </c>
      <c r="BL177" s="289">
        <v>0</v>
      </c>
      <c r="BM177" s="289">
        <v>3466482.36</v>
      </c>
      <c r="BN177" s="289">
        <v>3480061.74</v>
      </c>
      <c r="BO177" s="289">
        <v>0</v>
      </c>
      <c r="BP177" s="289">
        <v>0</v>
      </c>
      <c r="BQ177" s="289">
        <v>0</v>
      </c>
      <c r="BR177" s="289">
        <v>0</v>
      </c>
      <c r="BS177" s="289">
        <v>3869475.36</v>
      </c>
      <c r="BT177" s="289">
        <v>3883054.74</v>
      </c>
      <c r="BU177" s="289">
        <v>0</v>
      </c>
      <c r="BV177" s="289">
        <v>0</v>
      </c>
      <c r="BW177" s="289">
        <v>4743430.41</v>
      </c>
      <c r="BX177" s="289">
        <v>0</v>
      </c>
      <c r="BY177" s="289">
        <v>0</v>
      </c>
      <c r="BZ177" s="289">
        <v>0</v>
      </c>
      <c r="CA177" s="289">
        <v>0</v>
      </c>
      <c r="CB177" s="289">
        <v>0</v>
      </c>
      <c r="CC177" s="289">
        <v>25408.799999999999</v>
      </c>
      <c r="CD177" s="289">
        <v>0</v>
      </c>
      <c r="CE177" s="289">
        <v>0</v>
      </c>
      <c r="CF177" s="289">
        <v>0</v>
      </c>
      <c r="CG177" s="289">
        <v>0</v>
      </c>
      <c r="CH177" s="289">
        <v>6255.43</v>
      </c>
      <c r="CI177" s="289">
        <v>0</v>
      </c>
      <c r="CJ177" s="289">
        <v>0</v>
      </c>
      <c r="CK177" s="289">
        <v>0</v>
      </c>
      <c r="CL177" s="289">
        <v>0</v>
      </c>
      <c r="CM177" s="289">
        <v>1552337</v>
      </c>
      <c r="CN177" s="289">
        <v>0</v>
      </c>
      <c r="CO177" s="289">
        <v>0</v>
      </c>
      <c r="CP177" s="289">
        <v>0</v>
      </c>
      <c r="CQ177" s="289">
        <v>0</v>
      </c>
      <c r="CR177" s="289">
        <v>1311.12</v>
      </c>
      <c r="CS177" s="289">
        <v>0</v>
      </c>
      <c r="CT177" s="289">
        <v>793027.25</v>
      </c>
      <c r="CU177" s="289">
        <v>0</v>
      </c>
      <c r="CV177" s="289">
        <v>0</v>
      </c>
      <c r="CW177" s="289">
        <v>0</v>
      </c>
      <c r="CX177" s="289">
        <v>0</v>
      </c>
      <c r="CY177" s="289">
        <v>0</v>
      </c>
      <c r="CZ177" s="289">
        <v>0</v>
      </c>
      <c r="DA177" s="289">
        <v>0</v>
      </c>
      <c r="DB177" s="289">
        <v>0</v>
      </c>
      <c r="DC177" s="289">
        <v>0</v>
      </c>
      <c r="DD177" s="289">
        <v>0</v>
      </c>
      <c r="DE177" s="289">
        <v>0</v>
      </c>
      <c r="DF177" s="289">
        <v>0</v>
      </c>
      <c r="DG177" s="289">
        <v>0</v>
      </c>
      <c r="DH177" s="289">
        <v>0</v>
      </c>
      <c r="DI177" s="289">
        <v>5292169.57</v>
      </c>
      <c r="DJ177" s="289">
        <v>0</v>
      </c>
      <c r="DK177" s="289">
        <v>0</v>
      </c>
      <c r="DL177" s="289">
        <v>780760.43</v>
      </c>
      <c r="DM177" s="289">
        <v>359660.45</v>
      </c>
      <c r="DN177" s="289">
        <v>0</v>
      </c>
      <c r="DO177" s="289">
        <v>0</v>
      </c>
      <c r="DP177" s="289">
        <v>289954.48</v>
      </c>
      <c r="DQ177" s="289">
        <v>45430.239999999998</v>
      </c>
      <c r="DR177" s="289">
        <v>0</v>
      </c>
      <c r="DS177" s="289">
        <v>0</v>
      </c>
      <c r="DT177" s="289">
        <v>0</v>
      </c>
      <c r="DU177" s="289">
        <v>0</v>
      </c>
      <c r="DV177" s="289">
        <v>353794.84</v>
      </c>
      <c r="DW177" s="289">
        <v>0</v>
      </c>
      <c r="DX177" s="289">
        <v>280048.69</v>
      </c>
      <c r="DY177" s="289">
        <v>380678.57</v>
      </c>
      <c r="DZ177" s="289">
        <v>861812.09</v>
      </c>
      <c r="EA177" s="289">
        <v>761182.21</v>
      </c>
      <c r="EB177" s="289">
        <v>0</v>
      </c>
      <c r="EC177" s="289">
        <v>0</v>
      </c>
      <c r="ED177" s="289">
        <v>231248.44</v>
      </c>
      <c r="EE177" s="289">
        <v>479324.43</v>
      </c>
      <c r="EF177" s="289">
        <v>3965877.5</v>
      </c>
      <c r="EG177" s="289">
        <v>2784932.5</v>
      </c>
      <c r="EH177" s="289">
        <v>0</v>
      </c>
      <c r="EI177" s="289">
        <v>0</v>
      </c>
      <c r="EJ177" s="289">
        <v>0</v>
      </c>
      <c r="EK177" s="289">
        <v>932869.01</v>
      </c>
      <c r="EL177" s="289">
        <v>0</v>
      </c>
      <c r="EM177" s="289">
        <v>28915289.050000001</v>
      </c>
      <c r="EN177" s="289">
        <v>0</v>
      </c>
      <c r="EO177" s="289">
        <v>9465528.7699999996</v>
      </c>
      <c r="EP177" s="289">
        <v>23328108.52</v>
      </c>
      <c r="EQ177" s="289">
        <v>0</v>
      </c>
      <c r="ER177" s="289">
        <v>13860483.74</v>
      </c>
      <c r="ES177" s="289">
        <v>0</v>
      </c>
      <c r="ET177" s="289">
        <v>2096.0100000000002</v>
      </c>
      <c r="EU177" s="289">
        <v>0</v>
      </c>
      <c r="EV177" s="289">
        <v>0</v>
      </c>
      <c r="EW177" s="289">
        <v>1382625.76</v>
      </c>
      <c r="EX177" s="289">
        <v>1382625.76</v>
      </c>
      <c r="EY177" s="289">
        <v>0</v>
      </c>
      <c r="EZ177" s="289">
        <v>-2191.5500000000002</v>
      </c>
      <c r="FA177" s="289">
        <v>-2191.5500000000002</v>
      </c>
      <c r="FB177" s="289">
        <v>194055</v>
      </c>
      <c r="FC177" s="289">
        <v>194055</v>
      </c>
      <c r="FD177" s="289">
        <v>0</v>
      </c>
      <c r="FE177" s="289">
        <v>0</v>
      </c>
      <c r="FF177" s="289">
        <v>0</v>
      </c>
      <c r="FG177" s="289">
        <v>0</v>
      </c>
      <c r="FH177" s="289">
        <v>0</v>
      </c>
      <c r="FI177" s="289">
        <v>0</v>
      </c>
      <c r="FJ177" s="289">
        <v>0</v>
      </c>
      <c r="FK177" s="289">
        <v>0</v>
      </c>
    </row>
    <row r="178" spans="1:167" x14ac:dyDescent="0.15">
      <c r="A178" s="287">
        <v>2793</v>
      </c>
      <c r="B178" s="287" t="s">
        <v>627</v>
      </c>
      <c r="C178" s="289">
        <v>110461.2</v>
      </c>
      <c r="D178" s="289">
        <v>69456741.569999993</v>
      </c>
      <c r="E178" s="289">
        <v>0</v>
      </c>
      <c r="F178" s="289">
        <v>257829.29</v>
      </c>
      <c r="G178" s="289">
        <v>175865.39</v>
      </c>
      <c r="H178" s="289">
        <v>176740.7</v>
      </c>
      <c r="I178" s="289">
        <v>1468770.58</v>
      </c>
      <c r="J178" s="289">
        <v>0</v>
      </c>
      <c r="K178" s="289">
        <v>610926</v>
      </c>
      <c r="L178" s="289">
        <v>0</v>
      </c>
      <c r="M178" s="289">
        <v>0</v>
      </c>
      <c r="N178" s="289">
        <v>0</v>
      </c>
      <c r="O178" s="289">
        <v>0</v>
      </c>
      <c r="P178" s="289">
        <v>0</v>
      </c>
      <c r="Q178" s="289">
        <v>0</v>
      </c>
      <c r="R178" s="289">
        <v>0</v>
      </c>
      <c r="S178" s="289">
        <v>0</v>
      </c>
      <c r="T178" s="289">
        <v>15000</v>
      </c>
      <c r="U178" s="289">
        <v>1136472.81</v>
      </c>
      <c r="V178" s="289">
        <v>156531282</v>
      </c>
      <c r="W178" s="289">
        <v>545903.68000000005</v>
      </c>
      <c r="X178" s="289">
        <v>147518</v>
      </c>
      <c r="Y178" s="289">
        <v>0</v>
      </c>
      <c r="Z178" s="289">
        <v>40500.5</v>
      </c>
      <c r="AA178" s="289">
        <v>5878213</v>
      </c>
      <c r="AB178" s="289">
        <v>237900.99</v>
      </c>
      <c r="AC178" s="289">
        <v>0</v>
      </c>
      <c r="AD178" s="289">
        <v>2070048.01</v>
      </c>
      <c r="AE178" s="289">
        <v>6488374.6699999999</v>
      </c>
      <c r="AF178" s="289">
        <v>0</v>
      </c>
      <c r="AG178" s="289">
        <v>0</v>
      </c>
      <c r="AH178" s="289">
        <v>1878646.65</v>
      </c>
      <c r="AI178" s="289">
        <v>133168.07</v>
      </c>
      <c r="AJ178" s="289">
        <v>0</v>
      </c>
      <c r="AK178" s="289">
        <v>0</v>
      </c>
      <c r="AL178" s="289">
        <v>0</v>
      </c>
      <c r="AM178" s="289">
        <v>185850</v>
      </c>
      <c r="AN178" s="289">
        <v>2212202.1</v>
      </c>
      <c r="AO178" s="289">
        <v>0</v>
      </c>
      <c r="AP178" s="289">
        <v>220438.74</v>
      </c>
      <c r="AQ178" s="289">
        <v>72319014.209999993</v>
      </c>
      <c r="AR178" s="289">
        <v>39298854.170000002</v>
      </c>
      <c r="AS178" s="289">
        <v>4604075.6500000004</v>
      </c>
      <c r="AT178" s="289">
        <v>4525080.78</v>
      </c>
      <c r="AU178" s="289">
        <v>2614306.9</v>
      </c>
      <c r="AV178" s="289">
        <v>959805.66</v>
      </c>
      <c r="AW178" s="289">
        <v>11328872.6</v>
      </c>
      <c r="AX178" s="289">
        <v>14108956.52</v>
      </c>
      <c r="AY178" s="289">
        <v>1224525.98</v>
      </c>
      <c r="AZ178" s="289">
        <v>14942862.289999999</v>
      </c>
      <c r="BA178" s="289">
        <v>33397702.59</v>
      </c>
      <c r="BB178" s="289">
        <v>9677974.3300000001</v>
      </c>
      <c r="BC178" s="289">
        <v>636633.48</v>
      </c>
      <c r="BD178" s="289">
        <v>383641</v>
      </c>
      <c r="BE178" s="289">
        <v>98369.79</v>
      </c>
      <c r="BF178" s="289">
        <v>31014068.640000001</v>
      </c>
      <c r="BG178" s="289">
        <v>4212616.03</v>
      </c>
      <c r="BH178" s="289">
        <v>143416.95999999999</v>
      </c>
      <c r="BI178" s="289">
        <v>291523.15999999997</v>
      </c>
      <c r="BJ178" s="289">
        <v>557765.31999999995</v>
      </c>
      <c r="BK178" s="289">
        <v>0</v>
      </c>
      <c r="BL178" s="289">
        <v>87669</v>
      </c>
      <c r="BM178" s="289">
        <v>1562535</v>
      </c>
      <c r="BN178" s="289">
        <v>0</v>
      </c>
      <c r="BO178" s="289">
        <v>1411377.76</v>
      </c>
      <c r="BP178" s="289">
        <v>1958042.5</v>
      </c>
      <c r="BQ178" s="289">
        <v>41291877.340000004</v>
      </c>
      <c r="BR178" s="289">
        <v>46441912.810000002</v>
      </c>
      <c r="BS178" s="289">
        <v>44557313.259999998</v>
      </c>
      <c r="BT178" s="289">
        <v>49045389.630000003</v>
      </c>
      <c r="BU178" s="289">
        <v>0</v>
      </c>
      <c r="BV178" s="289">
        <v>0</v>
      </c>
      <c r="BW178" s="289">
        <v>30514068.640000001</v>
      </c>
      <c r="BX178" s="289">
        <v>0</v>
      </c>
      <c r="BY178" s="289">
        <v>0</v>
      </c>
      <c r="BZ178" s="289">
        <v>0</v>
      </c>
      <c r="CA178" s="289">
        <v>1000</v>
      </c>
      <c r="CB178" s="289">
        <v>0</v>
      </c>
      <c r="CC178" s="289">
        <v>0</v>
      </c>
      <c r="CD178" s="289">
        <v>0</v>
      </c>
      <c r="CE178" s="289">
        <v>0</v>
      </c>
      <c r="CF178" s="289">
        <v>0</v>
      </c>
      <c r="CG178" s="289">
        <v>0</v>
      </c>
      <c r="CH178" s="289">
        <v>100</v>
      </c>
      <c r="CI178" s="289">
        <v>0</v>
      </c>
      <c r="CJ178" s="289">
        <v>0</v>
      </c>
      <c r="CK178" s="289">
        <v>0</v>
      </c>
      <c r="CL178" s="289">
        <v>0</v>
      </c>
      <c r="CM178" s="289">
        <v>10742962</v>
      </c>
      <c r="CN178" s="289">
        <v>552751</v>
      </c>
      <c r="CO178" s="289">
        <v>0</v>
      </c>
      <c r="CP178" s="289">
        <v>0</v>
      </c>
      <c r="CQ178" s="289">
        <v>0</v>
      </c>
      <c r="CR178" s="289">
        <v>0</v>
      </c>
      <c r="CS178" s="289">
        <v>158841</v>
      </c>
      <c r="CT178" s="289">
        <v>3489677.71</v>
      </c>
      <c r="CU178" s="289">
        <v>0</v>
      </c>
      <c r="CV178" s="289">
        <v>0</v>
      </c>
      <c r="CW178" s="289">
        <v>0</v>
      </c>
      <c r="CX178" s="289">
        <v>1254337.53</v>
      </c>
      <c r="CY178" s="289">
        <v>0</v>
      </c>
      <c r="CZ178" s="289">
        <v>0</v>
      </c>
      <c r="DA178" s="289">
        <v>0</v>
      </c>
      <c r="DB178" s="289">
        <v>0</v>
      </c>
      <c r="DC178" s="289">
        <v>0</v>
      </c>
      <c r="DD178" s="289">
        <v>12324</v>
      </c>
      <c r="DE178" s="289">
        <v>0</v>
      </c>
      <c r="DF178" s="289">
        <v>0</v>
      </c>
      <c r="DG178" s="289">
        <v>0</v>
      </c>
      <c r="DH178" s="289">
        <v>0</v>
      </c>
      <c r="DI178" s="289">
        <v>36553003.619999997</v>
      </c>
      <c r="DJ178" s="289">
        <v>0</v>
      </c>
      <c r="DK178" s="289">
        <v>87183.99</v>
      </c>
      <c r="DL178" s="289">
        <v>6050543.3499999996</v>
      </c>
      <c r="DM178" s="289">
        <v>1225640.02</v>
      </c>
      <c r="DN178" s="289">
        <v>0</v>
      </c>
      <c r="DO178" s="289">
        <v>0</v>
      </c>
      <c r="DP178" s="289">
        <v>2487349.6</v>
      </c>
      <c r="DQ178" s="289">
        <v>43732.36</v>
      </c>
      <c r="DR178" s="289">
        <v>0</v>
      </c>
      <c r="DS178" s="289">
        <v>0</v>
      </c>
      <c r="DT178" s="289">
        <v>0</v>
      </c>
      <c r="DU178" s="289">
        <v>0</v>
      </c>
      <c r="DV178" s="289">
        <v>149184.68</v>
      </c>
      <c r="DW178" s="289">
        <v>18963.060000000001</v>
      </c>
      <c r="DX178" s="289">
        <v>266151.51</v>
      </c>
      <c r="DY178" s="289">
        <v>157678.79999999999</v>
      </c>
      <c r="DZ178" s="289">
        <v>2120310.87</v>
      </c>
      <c r="EA178" s="289">
        <v>1558158.63</v>
      </c>
      <c r="EB178" s="289">
        <v>670624.94999999995</v>
      </c>
      <c r="EC178" s="289">
        <v>0</v>
      </c>
      <c r="ED178" s="289">
        <v>3378047.47</v>
      </c>
      <c r="EE178" s="289">
        <v>4644244.13</v>
      </c>
      <c r="EF178" s="289">
        <v>30277731.949999999</v>
      </c>
      <c r="EG178" s="289">
        <v>16254694.609999999</v>
      </c>
      <c r="EH178" s="289">
        <v>7544687.0599999996</v>
      </c>
      <c r="EI178" s="289">
        <v>0</v>
      </c>
      <c r="EJ178" s="289">
        <v>2701778.6</v>
      </c>
      <c r="EK178" s="289">
        <v>2510375.02</v>
      </c>
      <c r="EL178" s="289">
        <v>0</v>
      </c>
      <c r="EM178" s="289">
        <v>161172000</v>
      </c>
      <c r="EN178" s="289">
        <v>10811861.609999999</v>
      </c>
      <c r="EO178" s="289">
        <v>67782522.75</v>
      </c>
      <c r="EP178" s="289">
        <v>75206966.390000001</v>
      </c>
      <c r="EQ178" s="289">
        <v>0</v>
      </c>
      <c r="ER178" s="289">
        <v>18236305.25</v>
      </c>
      <c r="ES178" s="289">
        <v>0</v>
      </c>
      <c r="ET178" s="289">
        <v>0</v>
      </c>
      <c r="EU178" s="289">
        <v>2904665.17</v>
      </c>
      <c r="EV178" s="289">
        <v>3169812.51</v>
      </c>
      <c r="EW178" s="289">
        <v>8682082.75</v>
      </c>
      <c r="EX178" s="289">
        <v>8416935.4100000001</v>
      </c>
      <c r="EY178" s="289">
        <v>0</v>
      </c>
      <c r="EZ178" s="289">
        <v>2703262.97</v>
      </c>
      <c r="FA178" s="289">
        <v>3011590.84</v>
      </c>
      <c r="FB178" s="289">
        <v>1712544.51</v>
      </c>
      <c r="FC178" s="289">
        <v>398222.78</v>
      </c>
      <c r="FD178" s="289">
        <v>1005993.86</v>
      </c>
      <c r="FE178" s="289">
        <v>0</v>
      </c>
      <c r="FF178" s="289">
        <v>0</v>
      </c>
      <c r="FG178" s="289">
        <v>0</v>
      </c>
      <c r="FH178" s="289">
        <v>0</v>
      </c>
      <c r="FI178" s="289">
        <v>0</v>
      </c>
      <c r="FJ178" s="289">
        <v>0</v>
      </c>
      <c r="FK178" s="289">
        <v>0</v>
      </c>
    </row>
    <row r="179" spans="1:167" x14ac:dyDescent="0.15">
      <c r="A179" s="287">
        <v>2800</v>
      </c>
      <c r="B179" s="287" t="s">
        <v>628</v>
      </c>
      <c r="C179" s="289">
        <v>0</v>
      </c>
      <c r="D179" s="289">
        <v>9074254.7699999996</v>
      </c>
      <c r="E179" s="289">
        <v>0</v>
      </c>
      <c r="F179" s="289">
        <v>1736</v>
      </c>
      <c r="G179" s="289">
        <v>35499.25</v>
      </c>
      <c r="H179" s="289">
        <v>17791.14</v>
      </c>
      <c r="I179" s="289">
        <v>132140.67000000001</v>
      </c>
      <c r="J179" s="289">
        <v>0</v>
      </c>
      <c r="K179" s="289">
        <v>860969</v>
      </c>
      <c r="L179" s="289">
        <v>0</v>
      </c>
      <c r="M179" s="289">
        <v>0</v>
      </c>
      <c r="N179" s="289">
        <v>0</v>
      </c>
      <c r="O179" s="289">
        <v>0</v>
      </c>
      <c r="P179" s="289">
        <v>6355.79</v>
      </c>
      <c r="Q179" s="289">
        <v>0</v>
      </c>
      <c r="R179" s="289">
        <v>0</v>
      </c>
      <c r="S179" s="289">
        <v>0</v>
      </c>
      <c r="T179" s="289">
        <v>0</v>
      </c>
      <c r="U179" s="289">
        <v>151391.10999999999</v>
      </c>
      <c r="V179" s="289">
        <v>8485724</v>
      </c>
      <c r="W179" s="289">
        <v>18590.830000000002</v>
      </c>
      <c r="X179" s="289">
        <v>0</v>
      </c>
      <c r="Y179" s="289">
        <v>0</v>
      </c>
      <c r="Z179" s="289">
        <v>29167.82</v>
      </c>
      <c r="AA179" s="289">
        <v>482863</v>
      </c>
      <c r="AB179" s="289">
        <v>0</v>
      </c>
      <c r="AC179" s="289">
        <v>0</v>
      </c>
      <c r="AD179" s="289">
        <v>48377.16</v>
      </c>
      <c r="AE179" s="289">
        <v>202828.79</v>
      </c>
      <c r="AF179" s="289">
        <v>0</v>
      </c>
      <c r="AG179" s="289">
        <v>0</v>
      </c>
      <c r="AH179" s="289">
        <v>39528.410000000003</v>
      </c>
      <c r="AI179" s="289">
        <v>0</v>
      </c>
      <c r="AJ179" s="289">
        <v>0</v>
      </c>
      <c r="AK179" s="289">
        <v>0</v>
      </c>
      <c r="AL179" s="289">
        <v>0</v>
      </c>
      <c r="AM179" s="289">
        <v>16637.34</v>
      </c>
      <c r="AN179" s="289">
        <v>17398.82</v>
      </c>
      <c r="AO179" s="289">
        <v>0</v>
      </c>
      <c r="AP179" s="289">
        <v>8612.69</v>
      </c>
      <c r="AQ179" s="289">
        <v>3192325.54</v>
      </c>
      <c r="AR179" s="289">
        <v>3780899.57</v>
      </c>
      <c r="AS179" s="289">
        <v>725084.32</v>
      </c>
      <c r="AT179" s="289">
        <v>487897.92</v>
      </c>
      <c r="AU179" s="289">
        <v>380531.61</v>
      </c>
      <c r="AV179" s="289">
        <v>163079.70000000001</v>
      </c>
      <c r="AW179" s="289">
        <v>411830.01</v>
      </c>
      <c r="AX179" s="289">
        <v>904370.25</v>
      </c>
      <c r="AY179" s="289">
        <v>462114.6</v>
      </c>
      <c r="AZ179" s="289">
        <v>852068.43</v>
      </c>
      <c r="BA179" s="289">
        <v>4297099.21</v>
      </c>
      <c r="BB179" s="289">
        <v>631578.4</v>
      </c>
      <c r="BC179" s="289">
        <v>217116.18</v>
      </c>
      <c r="BD179" s="289">
        <v>22525.57</v>
      </c>
      <c r="BE179" s="289">
        <v>169656.32000000001</v>
      </c>
      <c r="BF179" s="289">
        <v>1531088.96</v>
      </c>
      <c r="BG179" s="289">
        <v>1391022.71</v>
      </c>
      <c r="BH179" s="289">
        <v>0</v>
      </c>
      <c r="BI179" s="289">
        <v>17288.419999999998</v>
      </c>
      <c r="BJ179" s="289">
        <v>46543.55</v>
      </c>
      <c r="BK179" s="289">
        <v>0</v>
      </c>
      <c r="BL179" s="289">
        <v>0</v>
      </c>
      <c r="BM179" s="289">
        <v>0</v>
      </c>
      <c r="BN179" s="289">
        <v>0</v>
      </c>
      <c r="BO179" s="289">
        <v>0</v>
      </c>
      <c r="BP179" s="289">
        <v>0</v>
      </c>
      <c r="BQ179" s="289">
        <v>4137825.12</v>
      </c>
      <c r="BR179" s="289">
        <v>4118147.28</v>
      </c>
      <c r="BS179" s="289">
        <v>4155113.54</v>
      </c>
      <c r="BT179" s="289">
        <v>4164690.83</v>
      </c>
      <c r="BU179" s="289">
        <v>0</v>
      </c>
      <c r="BV179" s="289">
        <v>0</v>
      </c>
      <c r="BW179" s="289">
        <v>1526605.87</v>
      </c>
      <c r="BX179" s="289">
        <v>0</v>
      </c>
      <c r="BY179" s="289">
        <v>40</v>
      </c>
      <c r="BZ179" s="289">
        <v>0</v>
      </c>
      <c r="CA179" s="289">
        <v>0</v>
      </c>
      <c r="CB179" s="289">
        <v>0</v>
      </c>
      <c r="CC179" s="289">
        <v>0</v>
      </c>
      <c r="CD179" s="289">
        <v>0</v>
      </c>
      <c r="CE179" s="289">
        <v>0</v>
      </c>
      <c r="CF179" s="289">
        <v>0</v>
      </c>
      <c r="CG179" s="289">
        <v>0</v>
      </c>
      <c r="CH179" s="289">
        <v>2856.52</v>
      </c>
      <c r="CI179" s="289">
        <v>0</v>
      </c>
      <c r="CJ179" s="289">
        <v>0</v>
      </c>
      <c r="CK179" s="289">
        <v>0</v>
      </c>
      <c r="CL179" s="289">
        <v>0</v>
      </c>
      <c r="CM179" s="289">
        <v>592008</v>
      </c>
      <c r="CN179" s="289">
        <v>18367</v>
      </c>
      <c r="CO179" s="289">
        <v>0</v>
      </c>
      <c r="CP179" s="289">
        <v>0</v>
      </c>
      <c r="CQ179" s="289">
        <v>0</v>
      </c>
      <c r="CR179" s="289">
        <v>518.13</v>
      </c>
      <c r="CS179" s="289">
        <v>5277</v>
      </c>
      <c r="CT179" s="289">
        <v>425151.49</v>
      </c>
      <c r="CU179" s="289">
        <v>0</v>
      </c>
      <c r="CV179" s="289">
        <v>0</v>
      </c>
      <c r="CW179" s="289">
        <v>0</v>
      </c>
      <c r="CX179" s="289">
        <v>84802.5</v>
      </c>
      <c r="CY179" s="289">
        <v>0</v>
      </c>
      <c r="CZ179" s="289">
        <v>0</v>
      </c>
      <c r="DA179" s="289">
        <v>0</v>
      </c>
      <c r="DB179" s="289">
        <v>0</v>
      </c>
      <c r="DC179" s="289">
        <v>0</v>
      </c>
      <c r="DD179" s="289">
        <v>0</v>
      </c>
      <c r="DE179" s="289">
        <v>0</v>
      </c>
      <c r="DF179" s="289">
        <v>0</v>
      </c>
      <c r="DG179" s="289">
        <v>0</v>
      </c>
      <c r="DH179" s="289">
        <v>0</v>
      </c>
      <c r="DI179" s="289">
        <v>1970410.02</v>
      </c>
      <c r="DJ179" s="289">
        <v>0</v>
      </c>
      <c r="DK179" s="289">
        <v>0</v>
      </c>
      <c r="DL179" s="289">
        <v>280460.06</v>
      </c>
      <c r="DM179" s="289">
        <v>294891.12</v>
      </c>
      <c r="DN179" s="289">
        <v>0</v>
      </c>
      <c r="DO179" s="289">
        <v>0</v>
      </c>
      <c r="DP179" s="289">
        <v>47290.32</v>
      </c>
      <c r="DQ179" s="289">
        <v>0</v>
      </c>
      <c r="DR179" s="289">
        <v>0</v>
      </c>
      <c r="DS179" s="289">
        <v>0</v>
      </c>
      <c r="DT179" s="289">
        <v>0</v>
      </c>
      <c r="DU179" s="289">
        <v>0</v>
      </c>
      <c r="DV179" s="289">
        <v>62574.99</v>
      </c>
      <c r="DW179" s="289">
        <v>0</v>
      </c>
      <c r="DX179" s="289">
        <v>65328.7</v>
      </c>
      <c r="DY179" s="289">
        <v>59180.39</v>
      </c>
      <c r="DZ179" s="289">
        <v>144974.94</v>
      </c>
      <c r="EA179" s="289">
        <v>151123.25</v>
      </c>
      <c r="EB179" s="289">
        <v>0</v>
      </c>
      <c r="EC179" s="289">
        <v>0</v>
      </c>
      <c r="ED179" s="289">
        <v>150357.17000000001</v>
      </c>
      <c r="EE179" s="289">
        <v>167764.94</v>
      </c>
      <c r="EF179" s="289">
        <v>11465338.310000001</v>
      </c>
      <c r="EG179" s="289">
        <v>2084510.66</v>
      </c>
      <c r="EH179" s="289">
        <v>9171542.3800000008</v>
      </c>
      <c r="EI179" s="289">
        <v>0</v>
      </c>
      <c r="EJ179" s="289">
        <v>0</v>
      </c>
      <c r="EK179" s="289">
        <v>191877.5</v>
      </c>
      <c r="EL179" s="289">
        <v>0</v>
      </c>
      <c r="EM179" s="289">
        <v>21040000</v>
      </c>
      <c r="EN179" s="289">
        <v>0</v>
      </c>
      <c r="EO179" s="289">
        <v>18394382.539999999</v>
      </c>
      <c r="EP179" s="289">
        <v>18907160.039999999</v>
      </c>
      <c r="EQ179" s="289">
        <v>0</v>
      </c>
      <c r="ER179" s="289">
        <v>512777.5</v>
      </c>
      <c r="ES179" s="289">
        <v>0</v>
      </c>
      <c r="ET179" s="289">
        <v>0</v>
      </c>
      <c r="EU179" s="289">
        <v>143075.26</v>
      </c>
      <c r="EV179" s="289">
        <v>184040.95</v>
      </c>
      <c r="EW179" s="289">
        <v>810197.19</v>
      </c>
      <c r="EX179" s="289">
        <v>769231.5</v>
      </c>
      <c r="EY179" s="289">
        <v>0</v>
      </c>
      <c r="EZ179" s="289">
        <v>10070.99</v>
      </c>
      <c r="FA179" s="289">
        <v>14536.4</v>
      </c>
      <c r="FB179" s="289">
        <v>51369</v>
      </c>
      <c r="FC179" s="289">
        <v>15500.45</v>
      </c>
      <c r="FD179" s="289">
        <v>31403.14</v>
      </c>
      <c r="FE179" s="289">
        <v>0</v>
      </c>
      <c r="FF179" s="289">
        <v>0</v>
      </c>
      <c r="FG179" s="289">
        <v>0</v>
      </c>
      <c r="FH179" s="289">
        <v>5970.33</v>
      </c>
      <c r="FI179" s="289">
        <v>5970.33</v>
      </c>
      <c r="FJ179" s="289">
        <v>0</v>
      </c>
      <c r="FK179" s="289">
        <v>0</v>
      </c>
    </row>
    <row r="180" spans="1:167" x14ac:dyDescent="0.15">
      <c r="A180" s="287">
        <v>2814</v>
      </c>
      <c r="B180" s="287" t="s">
        <v>629</v>
      </c>
      <c r="C180" s="289">
        <v>0</v>
      </c>
      <c r="D180" s="289">
        <v>4561508.2699999996</v>
      </c>
      <c r="E180" s="289">
        <v>380</v>
      </c>
      <c r="F180" s="289">
        <v>587</v>
      </c>
      <c r="G180" s="289">
        <v>31265.15</v>
      </c>
      <c r="H180" s="289">
        <v>5980.5</v>
      </c>
      <c r="I180" s="289">
        <v>79973.66</v>
      </c>
      <c r="J180" s="289">
        <v>0</v>
      </c>
      <c r="K180" s="289">
        <v>352498</v>
      </c>
      <c r="L180" s="289">
        <v>0</v>
      </c>
      <c r="M180" s="289">
        <v>0</v>
      </c>
      <c r="N180" s="289">
        <v>0</v>
      </c>
      <c r="O180" s="289">
        <v>0</v>
      </c>
      <c r="P180" s="289">
        <v>5485</v>
      </c>
      <c r="Q180" s="289">
        <v>0</v>
      </c>
      <c r="R180" s="289">
        <v>0</v>
      </c>
      <c r="S180" s="289">
        <v>0</v>
      </c>
      <c r="T180" s="289">
        <v>0</v>
      </c>
      <c r="U180" s="289">
        <v>92105.919999999998</v>
      </c>
      <c r="V180" s="289">
        <v>4330967</v>
      </c>
      <c r="W180" s="289">
        <v>8685.5</v>
      </c>
      <c r="X180" s="289">
        <v>0</v>
      </c>
      <c r="Y180" s="289">
        <v>0</v>
      </c>
      <c r="Z180" s="289">
        <v>25779.11</v>
      </c>
      <c r="AA180" s="289">
        <v>274369</v>
      </c>
      <c r="AB180" s="289">
        <v>0</v>
      </c>
      <c r="AC180" s="289">
        <v>0</v>
      </c>
      <c r="AD180" s="289">
        <v>39686.35</v>
      </c>
      <c r="AE180" s="289">
        <v>127248.42</v>
      </c>
      <c r="AF180" s="289">
        <v>0</v>
      </c>
      <c r="AG180" s="289">
        <v>0</v>
      </c>
      <c r="AH180" s="289">
        <v>11742.96</v>
      </c>
      <c r="AI180" s="289">
        <v>0</v>
      </c>
      <c r="AJ180" s="289">
        <v>0</v>
      </c>
      <c r="AK180" s="289">
        <v>0</v>
      </c>
      <c r="AL180" s="289">
        <v>0</v>
      </c>
      <c r="AM180" s="289">
        <v>73057.83</v>
      </c>
      <c r="AN180" s="289">
        <v>99633.919999999998</v>
      </c>
      <c r="AO180" s="289">
        <v>0</v>
      </c>
      <c r="AP180" s="289">
        <v>5359.83</v>
      </c>
      <c r="AQ180" s="289">
        <v>3586980.2</v>
      </c>
      <c r="AR180" s="289">
        <v>37967.67</v>
      </c>
      <c r="AS180" s="289">
        <v>325082.01</v>
      </c>
      <c r="AT180" s="289">
        <v>232515.08</v>
      </c>
      <c r="AU180" s="289">
        <v>178871.4</v>
      </c>
      <c r="AV180" s="289">
        <v>92530.42</v>
      </c>
      <c r="AW180" s="289">
        <v>227174.28</v>
      </c>
      <c r="AX180" s="289">
        <v>326007.95</v>
      </c>
      <c r="AY180" s="289">
        <v>229781.72</v>
      </c>
      <c r="AZ180" s="289">
        <v>557187.57999999996</v>
      </c>
      <c r="BA180" s="289">
        <v>1954736.03</v>
      </c>
      <c r="BB180" s="289">
        <v>410228.44</v>
      </c>
      <c r="BC180" s="289">
        <v>116632.6</v>
      </c>
      <c r="BD180" s="289">
        <v>0</v>
      </c>
      <c r="BE180" s="289">
        <v>18120.5</v>
      </c>
      <c r="BF180" s="289">
        <v>1044047.52</v>
      </c>
      <c r="BG180" s="289">
        <v>581803.44999999995</v>
      </c>
      <c r="BH180" s="289">
        <v>31698.5</v>
      </c>
      <c r="BI180" s="289">
        <v>0</v>
      </c>
      <c r="BJ180" s="289">
        <v>0</v>
      </c>
      <c r="BK180" s="289">
        <v>0</v>
      </c>
      <c r="BL180" s="289">
        <v>0</v>
      </c>
      <c r="BM180" s="289">
        <v>0</v>
      </c>
      <c r="BN180" s="289">
        <v>0</v>
      </c>
      <c r="BO180" s="289">
        <v>0</v>
      </c>
      <c r="BP180" s="289">
        <v>2321115</v>
      </c>
      <c r="BQ180" s="289">
        <v>3071571.59</v>
      </c>
      <c r="BR180" s="289">
        <v>925404.66</v>
      </c>
      <c r="BS180" s="289">
        <v>3071571.59</v>
      </c>
      <c r="BT180" s="289">
        <v>3246519.66</v>
      </c>
      <c r="BU180" s="289">
        <v>0</v>
      </c>
      <c r="BV180" s="289">
        <v>0</v>
      </c>
      <c r="BW180" s="289">
        <v>921509.52</v>
      </c>
      <c r="BX180" s="289">
        <v>0</v>
      </c>
      <c r="BY180" s="289">
        <v>0</v>
      </c>
      <c r="BZ180" s="289">
        <v>0</v>
      </c>
      <c r="CA180" s="289">
        <v>107.56</v>
      </c>
      <c r="CB180" s="289">
        <v>0</v>
      </c>
      <c r="CC180" s="289">
        <v>0</v>
      </c>
      <c r="CD180" s="289">
        <v>0</v>
      </c>
      <c r="CE180" s="289">
        <v>0</v>
      </c>
      <c r="CF180" s="289">
        <v>0</v>
      </c>
      <c r="CG180" s="289">
        <v>0</v>
      </c>
      <c r="CH180" s="289">
        <v>8242.23</v>
      </c>
      <c r="CI180" s="289">
        <v>0</v>
      </c>
      <c r="CJ180" s="289">
        <v>0</v>
      </c>
      <c r="CK180" s="289">
        <v>0</v>
      </c>
      <c r="CL180" s="289">
        <v>0</v>
      </c>
      <c r="CM180" s="289">
        <v>336962</v>
      </c>
      <c r="CN180" s="289">
        <v>0</v>
      </c>
      <c r="CO180" s="289">
        <v>0</v>
      </c>
      <c r="CP180" s="289">
        <v>0</v>
      </c>
      <c r="CQ180" s="289">
        <v>0</v>
      </c>
      <c r="CR180" s="289">
        <v>2927.14</v>
      </c>
      <c r="CS180" s="289">
        <v>0</v>
      </c>
      <c r="CT180" s="289">
        <v>186939.22</v>
      </c>
      <c r="CU180" s="289">
        <v>0</v>
      </c>
      <c r="CV180" s="289">
        <v>0</v>
      </c>
      <c r="CW180" s="289">
        <v>0</v>
      </c>
      <c r="CX180" s="289">
        <v>82386.63</v>
      </c>
      <c r="CY180" s="289">
        <v>0</v>
      </c>
      <c r="CZ180" s="289">
        <v>0</v>
      </c>
      <c r="DA180" s="289">
        <v>0</v>
      </c>
      <c r="DB180" s="289">
        <v>0</v>
      </c>
      <c r="DC180" s="289">
        <v>0</v>
      </c>
      <c r="DD180" s="289">
        <v>0</v>
      </c>
      <c r="DE180" s="289">
        <v>0</v>
      </c>
      <c r="DF180" s="289">
        <v>0</v>
      </c>
      <c r="DG180" s="289">
        <v>0</v>
      </c>
      <c r="DH180" s="289">
        <v>0</v>
      </c>
      <c r="DI180" s="289">
        <v>1163152.45</v>
      </c>
      <c r="DJ180" s="289">
        <v>0</v>
      </c>
      <c r="DK180" s="289">
        <v>0</v>
      </c>
      <c r="DL180" s="289">
        <v>192189.11</v>
      </c>
      <c r="DM180" s="289">
        <v>105700.16</v>
      </c>
      <c r="DN180" s="289">
        <v>0</v>
      </c>
      <c r="DO180" s="289">
        <v>0</v>
      </c>
      <c r="DP180" s="289">
        <v>21277.71</v>
      </c>
      <c r="DQ180" s="289">
        <v>2394.65</v>
      </c>
      <c r="DR180" s="289">
        <v>0</v>
      </c>
      <c r="DS180" s="289">
        <v>0</v>
      </c>
      <c r="DT180" s="289">
        <v>0</v>
      </c>
      <c r="DU180" s="289">
        <v>0</v>
      </c>
      <c r="DV180" s="289">
        <v>54360.22</v>
      </c>
      <c r="DW180" s="289">
        <v>0</v>
      </c>
      <c r="DX180" s="289">
        <v>7478.83</v>
      </c>
      <c r="DY180" s="289">
        <v>192899.7</v>
      </c>
      <c r="DZ180" s="289">
        <v>185420.87</v>
      </c>
      <c r="EA180" s="289">
        <v>0</v>
      </c>
      <c r="EB180" s="289">
        <v>0</v>
      </c>
      <c r="EC180" s="289">
        <v>0</v>
      </c>
      <c r="ED180" s="289">
        <v>338382.94</v>
      </c>
      <c r="EE180" s="289">
        <v>1749728.72</v>
      </c>
      <c r="EF180" s="289">
        <v>1996955.35</v>
      </c>
      <c r="EG180" s="289">
        <v>464009.57</v>
      </c>
      <c r="EH180" s="289">
        <v>0</v>
      </c>
      <c r="EI180" s="289">
        <v>0</v>
      </c>
      <c r="EJ180" s="289">
        <v>0</v>
      </c>
      <c r="EK180" s="289">
        <v>121600</v>
      </c>
      <c r="EL180" s="289">
        <v>0</v>
      </c>
      <c r="EM180" s="289">
        <v>15560311.58</v>
      </c>
      <c r="EN180" s="289">
        <v>11550777.529999999</v>
      </c>
      <c r="EO180" s="289">
        <v>3796216.92</v>
      </c>
      <c r="EP180" s="289">
        <v>145680.56</v>
      </c>
      <c r="EQ180" s="289">
        <v>0</v>
      </c>
      <c r="ER180" s="289">
        <v>7900241.1699999999</v>
      </c>
      <c r="ES180" s="289">
        <v>0</v>
      </c>
      <c r="ET180" s="289">
        <v>0</v>
      </c>
      <c r="EU180" s="289">
        <v>59611.25</v>
      </c>
      <c r="EV180" s="289">
        <v>111131.31</v>
      </c>
      <c r="EW180" s="289">
        <v>496919.67</v>
      </c>
      <c r="EX180" s="289">
        <v>445399.61</v>
      </c>
      <c r="EY180" s="289">
        <v>0</v>
      </c>
      <c r="EZ180" s="289">
        <v>15508.36</v>
      </c>
      <c r="FA180" s="289">
        <v>35177.35</v>
      </c>
      <c r="FB180" s="289">
        <v>83991.93</v>
      </c>
      <c r="FC180" s="289">
        <v>29305.599999999999</v>
      </c>
      <c r="FD180" s="289">
        <v>35017.339999999997</v>
      </c>
      <c r="FE180" s="289">
        <v>0</v>
      </c>
      <c r="FF180" s="289">
        <v>0</v>
      </c>
      <c r="FG180" s="289">
        <v>0</v>
      </c>
      <c r="FH180" s="289">
        <v>47538</v>
      </c>
      <c r="FI180" s="289">
        <v>47525.34</v>
      </c>
      <c r="FJ180" s="289">
        <v>12.66</v>
      </c>
      <c r="FK180" s="289">
        <v>0</v>
      </c>
    </row>
    <row r="181" spans="1:167" x14ac:dyDescent="0.15">
      <c r="A181" s="287">
        <v>2828</v>
      </c>
      <c r="B181" s="287" t="s">
        <v>630</v>
      </c>
      <c r="C181" s="289">
        <v>0</v>
      </c>
      <c r="D181" s="289">
        <v>5236613.83</v>
      </c>
      <c r="E181" s="289">
        <v>3504.93</v>
      </c>
      <c r="F181" s="289">
        <v>11612.6</v>
      </c>
      <c r="G181" s="289">
        <v>38897.22</v>
      </c>
      <c r="H181" s="289">
        <v>13188.39</v>
      </c>
      <c r="I181" s="289">
        <v>126573.97</v>
      </c>
      <c r="J181" s="289">
        <v>16556.14</v>
      </c>
      <c r="K181" s="289">
        <v>774798</v>
      </c>
      <c r="L181" s="289">
        <v>0</v>
      </c>
      <c r="M181" s="289">
        <v>0</v>
      </c>
      <c r="N181" s="289">
        <v>0</v>
      </c>
      <c r="O181" s="289">
        <v>0</v>
      </c>
      <c r="P181" s="289">
        <v>4471.8500000000004</v>
      </c>
      <c r="Q181" s="289">
        <v>0</v>
      </c>
      <c r="R181" s="289">
        <v>0</v>
      </c>
      <c r="S181" s="289">
        <v>0</v>
      </c>
      <c r="T181" s="289">
        <v>0</v>
      </c>
      <c r="U181" s="289">
        <v>98717.41</v>
      </c>
      <c r="V181" s="289">
        <v>7268136</v>
      </c>
      <c r="W181" s="289">
        <v>22253.759999999998</v>
      </c>
      <c r="X181" s="289">
        <v>0</v>
      </c>
      <c r="Y181" s="289">
        <v>0</v>
      </c>
      <c r="Z181" s="289">
        <v>1991.35</v>
      </c>
      <c r="AA181" s="289">
        <v>345454.75</v>
      </c>
      <c r="AB181" s="289">
        <v>0</v>
      </c>
      <c r="AC181" s="289">
        <v>0</v>
      </c>
      <c r="AD181" s="289">
        <v>81750.39</v>
      </c>
      <c r="AE181" s="289">
        <v>98042.07</v>
      </c>
      <c r="AF181" s="289">
        <v>0</v>
      </c>
      <c r="AG181" s="289">
        <v>0</v>
      </c>
      <c r="AH181" s="289">
        <v>49443.6</v>
      </c>
      <c r="AI181" s="289">
        <v>0</v>
      </c>
      <c r="AJ181" s="289">
        <v>0</v>
      </c>
      <c r="AK181" s="289">
        <v>67088.149999999994</v>
      </c>
      <c r="AL181" s="289">
        <v>0</v>
      </c>
      <c r="AM181" s="289">
        <v>7680.42</v>
      </c>
      <c r="AN181" s="289">
        <v>24234.45</v>
      </c>
      <c r="AO181" s="289">
        <v>0</v>
      </c>
      <c r="AP181" s="289">
        <v>13133.31</v>
      </c>
      <c r="AQ181" s="289">
        <v>2151865.8199999998</v>
      </c>
      <c r="AR181" s="289">
        <v>3115743.2</v>
      </c>
      <c r="AS181" s="289">
        <v>691852.6</v>
      </c>
      <c r="AT181" s="289">
        <v>352965.08</v>
      </c>
      <c r="AU181" s="289">
        <v>289152.62</v>
      </c>
      <c r="AV181" s="289">
        <v>197916.6</v>
      </c>
      <c r="AW181" s="289">
        <v>426072.06</v>
      </c>
      <c r="AX181" s="289">
        <v>891400.51</v>
      </c>
      <c r="AY181" s="289">
        <v>389993.94</v>
      </c>
      <c r="AZ181" s="289">
        <v>730101.65</v>
      </c>
      <c r="BA181" s="289">
        <v>2729175.05</v>
      </c>
      <c r="BB181" s="289">
        <v>280647.44</v>
      </c>
      <c r="BC181" s="289">
        <v>149933.81</v>
      </c>
      <c r="BD181" s="289">
        <v>0</v>
      </c>
      <c r="BE181" s="289">
        <v>241516.49</v>
      </c>
      <c r="BF181" s="289">
        <v>1015174.68</v>
      </c>
      <c r="BG181" s="289">
        <v>1015137.61</v>
      </c>
      <c r="BH181" s="289">
        <v>3014.6</v>
      </c>
      <c r="BI181" s="289">
        <v>830.94</v>
      </c>
      <c r="BJ181" s="289">
        <v>907</v>
      </c>
      <c r="BK181" s="289">
        <v>90479</v>
      </c>
      <c r="BL181" s="289">
        <v>260000</v>
      </c>
      <c r="BM181" s="289">
        <v>222456</v>
      </c>
      <c r="BN181" s="289">
        <v>0</v>
      </c>
      <c r="BO181" s="289">
        <v>3878695.37</v>
      </c>
      <c r="BP181" s="289">
        <v>3564033.14</v>
      </c>
      <c r="BQ181" s="289">
        <v>0</v>
      </c>
      <c r="BR181" s="289">
        <v>0</v>
      </c>
      <c r="BS181" s="289">
        <v>4192461.31</v>
      </c>
      <c r="BT181" s="289">
        <v>3824940.14</v>
      </c>
      <c r="BU181" s="289">
        <v>0</v>
      </c>
      <c r="BV181" s="289">
        <v>0</v>
      </c>
      <c r="BW181" s="289">
        <v>1015174.68</v>
      </c>
      <c r="BX181" s="289">
        <v>0</v>
      </c>
      <c r="BY181" s="289">
        <v>0</v>
      </c>
      <c r="BZ181" s="289">
        <v>0</v>
      </c>
      <c r="CA181" s="289">
        <v>0</v>
      </c>
      <c r="CB181" s="289">
        <v>175.6</v>
      </c>
      <c r="CC181" s="289">
        <v>10099.129999999999</v>
      </c>
      <c r="CD181" s="289">
        <v>0</v>
      </c>
      <c r="CE181" s="289">
        <v>0</v>
      </c>
      <c r="CF181" s="289">
        <v>0</v>
      </c>
      <c r="CG181" s="289">
        <v>0</v>
      </c>
      <c r="CH181" s="289">
        <v>820.14</v>
      </c>
      <c r="CI181" s="289">
        <v>0</v>
      </c>
      <c r="CJ181" s="289">
        <v>0</v>
      </c>
      <c r="CK181" s="289">
        <v>0</v>
      </c>
      <c r="CL181" s="289">
        <v>0</v>
      </c>
      <c r="CM181" s="289">
        <v>375205</v>
      </c>
      <c r="CN181" s="289">
        <v>0</v>
      </c>
      <c r="CO181" s="289">
        <v>0</v>
      </c>
      <c r="CP181" s="289">
        <v>0</v>
      </c>
      <c r="CQ181" s="289">
        <v>0</v>
      </c>
      <c r="CR181" s="289">
        <v>230.28</v>
      </c>
      <c r="CS181" s="289">
        <v>0</v>
      </c>
      <c r="CT181" s="289">
        <v>296250.7</v>
      </c>
      <c r="CU181" s="289">
        <v>0</v>
      </c>
      <c r="CV181" s="289">
        <v>0</v>
      </c>
      <c r="CW181" s="289">
        <v>0</v>
      </c>
      <c r="CX181" s="289">
        <v>42797.53</v>
      </c>
      <c r="CY181" s="289">
        <v>0</v>
      </c>
      <c r="CZ181" s="289">
        <v>0</v>
      </c>
      <c r="DA181" s="289">
        <v>0</v>
      </c>
      <c r="DB181" s="289">
        <v>0</v>
      </c>
      <c r="DC181" s="289">
        <v>0</v>
      </c>
      <c r="DD181" s="289">
        <v>0</v>
      </c>
      <c r="DE181" s="289">
        <v>0</v>
      </c>
      <c r="DF181" s="289">
        <v>0</v>
      </c>
      <c r="DG181" s="289">
        <v>0</v>
      </c>
      <c r="DH181" s="289">
        <v>0</v>
      </c>
      <c r="DI181" s="289">
        <v>1225392.3600000001</v>
      </c>
      <c r="DJ181" s="289">
        <v>0</v>
      </c>
      <c r="DK181" s="289">
        <v>0</v>
      </c>
      <c r="DL181" s="289">
        <v>293430.34999999998</v>
      </c>
      <c r="DM181" s="289">
        <v>179088.34</v>
      </c>
      <c r="DN181" s="289">
        <v>0</v>
      </c>
      <c r="DO181" s="289">
        <v>0</v>
      </c>
      <c r="DP181" s="289">
        <v>17930.009999999998</v>
      </c>
      <c r="DQ181" s="289">
        <v>1358</v>
      </c>
      <c r="DR181" s="289">
        <v>0</v>
      </c>
      <c r="DS181" s="289">
        <v>0</v>
      </c>
      <c r="DT181" s="289">
        <v>0</v>
      </c>
      <c r="DU181" s="289">
        <v>0</v>
      </c>
      <c r="DV181" s="289">
        <v>23554</v>
      </c>
      <c r="DW181" s="289">
        <v>0</v>
      </c>
      <c r="DX181" s="289">
        <v>157851.09</v>
      </c>
      <c r="DY181" s="289">
        <v>166737.12</v>
      </c>
      <c r="DZ181" s="289">
        <v>217357.04</v>
      </c>
      <c r="EA181" s="289">
        <v>196665.59</v>
      </c>
      <c r="EB181" s="289">
        <v>11805.42</v>
      </c>
      <c r="EC181" s="289">
        <v>0</v>
      </c>
      <c r="ED181" s="289">
        <v>80931.61</v>
      </c>
      <c r="EE181" s="289">
        <v>73865.48</v>
      </c>
      <c r="EF181" s="289">
        <v>1430271.52</v>
      </c>
      <c r="EG181" s="289">
        <v>1289907.5</v>
      </c>
      <c r="EH181" s="289">
        <v>0</v>
      </c>
      <c r="EI181" s="289">
        <v>0</v>
      </c>
      <c r="EJ181" s="289">
        <v>0</v>
      </c>
      <c r="EK181" s="289">
        <v>147430.15</v>
      </c>
      <c r="EL181" s="289">
        <v>0</v>
      </c>
      <c r="EM181" s="289">
        <v>7889874.4400000004</v>
      </c>
      <c r="EN181" s="289">
        <v>13821.81</v>
      </c>
      <c r="EO181" s="289">
        <v>1302755.6000000001</v>
      </c>
      <c r="EP181" s="289">
        <v>1321181.79</v>
      </c>
      <c r="EQ181" s="289">
        <v>18240</v>
      </c>
      <c r="ER181" s="289">
        <v>14008</v>
      </c>
      <c r="ES181" s="289">
        <v>0</v>
      </c>
      <c r="ET181" s="289">
        <v>0</v>
      </c>
      <c r="EU181" s="289">
        <v>73018.509999999995</v>
      </c>
      <c r="EV181" s="289">
        <v>49735.71</v>
      </c>
      <c r="EW181" s="289">
        <v>635136.62</v>
      </c>
      <c r="EX181" s="289">
        <v>658419.42000000004</v>
      </c>
      <c r="EY181" s="289">
        <v>0</v>
      </c>
      <c r="EZ181" s="289">
        <v>69624.61</v>
      </c>
      <c r="FA181" s="289">
        <v>88481.36</v>
      </c>
      <c r="FB181" s="289">
        <v>170470.66</v>
      </c>
      <c r="FC181" s="289">
        <v>916.95</v>
      </c>
      <c r="FD181" s="289">
        <v>150696.95999999999</v>
      </c>
      <c r="FE181" s="289">
        <v>0</v>
      </c>
      <c r="FF181" s="289">
        <v>0</v>
      </c>
      <c r="FG181" s="289">
        <v>0</v>
      </c>
      <c r="FH181" s="289">
        <v>0</v>
      </c>
      <c r="FI181" s="289">
        <v>0</v>
      </c>
      <c r="FJ181" s="289">
        <v>0</v>
      </c>
      <c r="FK181" s="289">
        <v>0</v>
      </c>
    </row>
    <row r="182" spans="1:167" x14ac:dyDescent="0.15">
      <c r="A182" s="287">
        <v>2835</v>
      </c>
      <c r="B182" s="287" t="s">
        <v>631</v>
      </c>
      <c r="C182" s="289">
        <v>0</v>
      </c>
      <c r="D182" s="289">
        <v>12853870</v>
      </c>
      <c r="E182" s="289">
        <v>0</v>
      </c>
      <c r="F182" s="289">
        <v>873.47</v>
      </c>
      <c r="G182" s="289">
        <v>46276.55</v>
      </c>
      <c r="H182" s="289">
        <v>14915.29</v>
      </c>
      <c r="I182" s="289">
        <v>322565.15999999997</v>
      </c>
      <c r="J182" s="289">
        <v>0</v>
      </c>
      <c r="K182" s="289">
        <v>3889509.36</v>
      </c>
      <c r="L182" s="289">
        <v>0</v>
      </c>
      <c r="M182" s="289">
        <v>0</v>
      </c>
      <c r="N182" s="289">
        <v>0</v>
      </c>
      <c r="O182" s="289">
        <v>0</v>
      </c>
      <c r="P182" s="289">
        <v>28771</v>
      </c>
      <c r="Q182" s="289">
        <v>0</v>
      </c>
      <c r="R182" s="289">
        <v>0</v>
      </c>
      <c r="S182" s="289">
        <v>0</v>
      </c>
      <c r="T182" s="289">
        <v>0</v>
      </c>
      <c r="U182" s="289">
        <v>241634.71</v>
      </c>
      <c r="V182" s="289">
        <v>30531444</v>
      </c>
      <c r="W182" s="289">
        <v>63980.82</v>
      </c>
      <c r="X182" s="289">
        <v>0</v>
      </c>
      <c r="Y182" s="289">
        <v>0</v>
      </c>
      <c r="Z182" s="289">
        <v>3354.35</v>
      </c>
      <c r="AA182" s="289">
        <v>1312113</v>
      </c>
      <c r="AB182" s="289">
        <v>0</v>
      </c>
      <c r="AC182" s="289">
        <v>0</v>
      </c>
      <c r="AD182" s="289">
        <v>58335.72</v>
      </c>
      <c r="AE182" s="289">
        <v>100213.63</v>
      </c>
      <c r="AF182" s="289">
        <v>0</v>
      </c>
      <c r="AG182" s="289">
        <v>0</v>
      </c>
      <c r="AH182" s="289">
        <v>19213.38</v>
      </c>
      <c r="AI182" s="289">
        <v>0</v>
      </c>
      <c r="AJ182" s="289">
        <v>0</v>
      </c>
      <c r="AK182" s="289">
        <v>7563.61</v>
      </c>
      <c r="AL182" s="289">
        <v>345251</v>
      </c>
      <c r="AM182" s="289">
        <v>8259.7999999999993</v>
      </c>
      <c r="AN182" s="289">
        <v>58136.78</v>
      </c>
      <c r="AO182" s="289">
        <v>0</v>
      </c>
      <c r="AP182" s="289">
        <v>499320.54</v>
      </c>
      <c r="AQ182" s="289">
        <v>11100203.66</v>
      </c>
      <c r="AR182" s="289">
        <v>9794558.8900000006</v>
      </c>
      <c r="AS182" s="289">
        <v>1894134.83</v>
      </c>
      <c r="AT182" s="289">
        <v>1452074.16</v>
      </c>
      <c r="AU182" s="289">
        <v>952870.37</v>
      </c>
      <c r="AV182" s="289">
        <v>559980.75</v>
      </c>
      <c r="AW182" s="289">
        <v>1385012.64</v>
      </c>
      <c r="AX182" s="289">
        <v>1837757.32</v>
      </c>
      <c r="AY182" s="289">
        <v>817120.28</v>
      </c>
      <c r="AZ182" s="289">
        <v>2705760.02</v>
      </c>
      <c r="BA182" s="289">
        <v>11135360.92</v>
      </c>
      <c r="BB182" s="289">
        <v>1997298.01</v>
      </c>
      <c r="BC182" s="289">
        <v>264323.78000000003</v>
      </c>
      <c r="BD182" s="289">
        <v>118501.66</v>
      </c>
      <c r="BE182" s="289">
        <v>218425.64</v>
      </c>
      <c r="BF182" s="289">
        <v>4333963.34</v>
      </c>
      <c r="BG182" s="289">
        <v>1603504.06</v>
      </c>
      <c r="BH182" s="289">
        <v>20206.810000000001</v>
      </c>
      <c r="BI182" s="289">
        <v>0</v>
      </c>
      <c r="BJ182" s="289">
        <v>4236.25</v>
      </c>
      <c r="BK182" s="289">
        <v>0</v>
      </c>
      <c r="BL182" s="289">
        <v>0</v>
      </c>
      <c r="BM182" s="289">
        <v>0</v>
      </c>
      <c r="BN182" s="289">
        <v>0</v>
      </c>
      <c r="BO182" s="289">
        <v>3187926.27</v>
      </c>
      <c r="BP182" s="289">
        <v>1683507.18</v>
      </c>
      <c r="BQ182" s="289">
        <v>8223733.7000000002</v>
      </c>
      <c r="BR182" s="289">
        <v>7938461.5700000003</v>
      </c>
      <c r="BS182" s="289">
        <v>11411659.970000001</v>
      </c>
      <c r="BT182" s="289">
        <v>9626205</v>
      </c>
      <c r="BU182" s="289">
        <v>0</v>
      </c>
      <c r="BV182" s="289">
        <v>0</v>
      </c>
      <c r="BW182" s="289">
        <v>4307438.16</v>
      </c>
      <c r="BX182" s="289">
        <v>0</v>
      </c>
      <c r="BY182" s="289">
        <v>0</v>
      </c>
      <c r="BZ182" s="289">
        <v>0</v>
      </c>
      <c r="CA182" s="289">
        <v>0</v>
      </c>
      <c r="CB182" s="289">
        <v>0</v>
      </c>
      <c r="CC182" s="289">
        <v>0</v>
      </c>
      <c r="CD182" s="289">
        <v>0</v>
      </c>
      <c r="CE182" s="289">
        <v>0</v>
      </c>
      <c r="CF182" s="289">
        <v>0</v>
      </c>
      <c r="CG182" s="289">
        <v>0</v>
      </c>
      <c r="CH182" s="289">
        <v>119.72</v>
      </c>
      <c r="CI182" s="289">
        <v>0</v>
      </c>
      <c r="CJ182" s="289">
        <v>0</v>
      </c>
      <c r="CK182" s="289">
        <v>0</v>
      </c>
      <c r="CL182" s="289">
        <v>0</v>
      </c>
      <c r="CM182" s="289">
        <v>1505850</v>
      </c>
      <c r="CN182" s="289">
        <v>0</v>
      </c>
      <c r="CO182" s="289">
        <v>0</v>
      </c>
      <c r="CP182" s="289">
        <v>0</v>
      </c>
      <c r="CQ182" s="289">
        <v>0</v>
      </c>
      <c r="CR182" s="289">
        <v>0</v>
      </c>
      <c r="CS182" s="289">
        <v>0</v>
      </c>
      <c r="CT182" s="289">
        <v>806701.55</v>
      </c>
      <c r="CU182" s="289">
        <v>0</v>
      </c>
      <c r="CV182" s="289">
        <v>0</v>
      </c>
      <c r="CW182" s="289">
        <v>0</v>
      </c>
      <c r="CX182" s="289">
        <v>288836.42</v>
      </c>
      <c r="CY182" s="289">
        <v>0</v>
      </c>
      <c r="CZ182" s="289">
        <v>0</v>
      </c>
      <c r="DA182" s="289">
        <v>0</v>
      </c>
      <c r="DB182" s="289">
        <v>0</v>
      </c>
      <c r="DC182" s="289">
        <v>0</v>
      </c>
      <c r="DD182" s="289">
        <v>0</v>
      </c>
      <c r="DE182" s="289">
        <v>0</v>
      </c>
      <c r="DF182" s="289">
        <v>0</v>
      </c>
      <c r="DG182" s="289">
        <v>0</v>
      </c>
      <c r="DH182" s="289">
        <v>0</v>
      </c>
      <c r="DI182" s="289">
        <v>5361782</v>
      </c>
      <c r="DJ182" s="289">
        <v>0</v>
      </c>
      <c r="DK182" s="289">
        <v>0</v>
      </c>
      <c r="DL182" s="289">
        <v>703778.43</v>
      </c>
      <c r="DM182" s="289">
        <v>406680.56</v>
      </c>
      <c r="DN182" s="289">
        <v>0</v>
      </c>
      <c r="DO182" s="289">
        <v>0</v>
      </c>
      <c r="DP182" s="289">
        <v>309365.99</v>
      </c>
      <c r="DQ182" s="289">
        <v>1900</v>
      </c>
      <c r="DR182" s="289">
        <v>2000</v>
      </c>
      <c r="DS182" s="289">
        <v>0</v>
      </c>
      <c r="DT182" s="289">
        <v>0</v>
      </c>
      <c r="DU182" s="289">
        <v>0</v>
      </c>
      <c r="DV182" s="289">
        <v>123438.87</v>
      </c>
      <c r="DW182" s="289">
        <v>0</v>
      </c>
      <c r="DX182" s="289">
        <v>547867.32999999996</v>
      </c>
      <c r="DY182" s="289">
        <v>550897.99</v>
      </c>
      <c r="DZ182" s="289">
        <v>1037472.89</v>
      </c>
      <c r="EA182" s="289">
        <v>983898.56</v>
      </c>
      <c r="EB182" s="289">
        <v>50543.67</v>
      </c>
      <c r="EC182" s="289">
        <v>0</v>
      </c>
      <c r="ED182" s="289">
        <v>333157.08</v>
      </c>
      <c r="EE182" s="289">
        <v>308394.07</v>
      </c>
      <c r="EF182" s="289">
        <v>3680836.99</v>
      </c>
      <c r="EG182" s="289">
        <v>3703041.7</v>
      </c>
      <c r="EH182" s="289">
        <v>2558.3000000000002</v>
      </c>
      <c r="EI182" s="289">
        <v>0</v>
      </c>
      <c r="EJ182" s="289">
        <v>0</v>
      </c>
      <c r="EK182" s="289">
        <v>0</v>
      </c>
      <c r="EL182" s="289">
        <v>0</v>
      </c>
      <c r="EM182" s="289">
        <v>24691749.34</v>
      </c>
      <c r="EN182" s="289">
        <v>2791419.92</v>
      </c>
      <c r="EO182" s="289">
        <v>6534493.04</v>
      </c>
      <c r="EP182" s="289">
        <v>4705764.22</v>
      </c>
      <c r="EQ182" s="289">
        <v>27513.1</v>
      </c>
      <c r="ER182" s="289">
        <v>935178</v>
      </c>
      <c r="ES182" s="289">
        <v>0</v>
      </c>
      <c r="ET182" s="289">
        <v>0</v>
      </c>
      <c r="EU182" s="289">
        <v>250257.03</v>
      </c>
      <c r="EV182" s="289">
        <v>325423.37</v>
      </c>
      <c r="EW182" s="289">
        <v>1676221.04</v>
      </c>
      <c r="EX182" s="289">
        <v>1601054.7</v>
      </c>
      <c r="EY182" s="289">
        <v>0</v>
      </c>
      <c r="EZ182" s="289">
        <v>25546.84</v>
      </c>
      <c r="FA182" s="289">
        <v>40674.839999999997</v>
      </c>
      <c r="FB182" s="289">
        <v>57745</v>
      </c>
      <c r="FC182" s="289">
        <v>0</v>
      </c>
      <c r="FD182" s="289">
        <v>42617</v>
      </c>
      <c r="FE182" s="289">
        <v>0</v>
      </c>
      <c r="FF182" s="289">
        <v>0</v>
      </c>
      <c r="FG182" s="289">
        <v>0</v>
      </c>
      <c r="FH182" s="289">
        <v>66312.95</v>
      </c>
      <c r="FI182" s="289">
        <v>62527.97</v>
      </c>
      <c r="FJ182" s="289">
        <v>3784.98</v>
      </c>
      <c r="FK182" s="289">
        <v>0</v>
      </c>
    </row>
    <row r="183" spans="1:167" x14ac:dyDescent="0.15">
      <c r="A183" s="287">
        <v>2842</v>
      </c>
      <c r="B183" s="287" t="s">
        <v>632</v>
      </c>
      <c r="C183" s="289">
        <v>0</v>
      </c>
      <c r="D183" s="289">
        <v>4753793</v>
      </c>
      <c r="E183" s="289">
        <v>12550</v>
      </c>
      <c r="F183" s="289">
        <v>24845.93</v>
      </c>
      <c r="G183" s="289">
        <v>45398.55</v>
      </c>
      <c r="H183" s="289">
        <v>29.84</v>
      </c>
      <c r="I183" s="289">
        <v>91756.41</v>
      </c>
      <c r="J183" s="289">
        <v>0</v>
      </c>
      <c r="K183" s="289">
        <v>1703140.42</v>
      </c>
      <c r="L183" s="289">
        <v>0</v>
      </c>
      <c r="M183" s="289">
        <v>0</v>
      </c>
      <c r="N183" s="289">
        <v>0</v>
      </c>
      <c r="O183" s="289">
        <v>0</v>
      </c>
      <c r="P183" s="289">
        <v>0</v>
      </c>
      <c r="Q183" s="289">
        <v>0</v>
      </c>
      <c r="R183" s="289">
        <v>0</v>
      </c>
      <c r="S183" s="289">
        <v>0</v>
      </c>
      <c r="T183" s="289">
        <v>0</v>
      </c>
      <c r="U183" s="289">
        <v>25452.720000000001</v>
      </c>
      <c r="V183" s="289">
        <v>236058</v>
      </c>
      <c r="W183" s="289">
        <v>6033.25</v>
      </c>
      <c r="X183" s="289">
        <v>0</v>
      </c>
      <c r="Y183" s="289">
        <v>0</v>
      </c>
      <c r="Z183" s="289">
        <v>0</v>
      </c>
      <c r="AA183" s="289">
        <v>445896</v>
      </c>
      <c r="AB183" s="289">
        <v>0</v>
      </c>
      <c r="AC183" s="289">
        <v>0</v>
      </c>
      <c r="AD183" s="289">
        <v>18102.68</v>
      </c>
      <c r="AE183" s="289">
        <v>9384.2000000000007</v>
      </c>
      <c r="AF183" s="289">
        <v>0</v>
      </c>
      <c r="AG183" s="289">
        <v>0</v>
      </c>
      <c r="AH183" s="289">
        <v>931.67</v>
      </c>
      <c r="AI183" s="289">
        <v>0</v>
      </c>
      <c r="AJ183" s="289">
        <v>0</v>
      </c>
      <c r="AK183" s="289">
        <v>0</v>
      </c>
      <c r="AL183" s="289">
        <v>0</v>
      </c>
      <c r="AM183" s="289">
        <v>0</v>
      </c>
      <c r="AN183" s="289">
        <v>0</v>
      </c>
      <c r="AO183" s="289">
        <v>0</v>
      </c>
      <c r="AP183" s="289">
        <v>2510.33</v>
      </c>
      <c r="AQ183" s="289">
        <v>1385665.27</v>
      </c>
      <c r="AR183" s="289">
        <v>1999869.17</v>
      </c>
      <c r="AS183" s="289">
        <v>245875.06</v>
      </c>
      <c r="AT183" s="289">
        <v>217873</v>
      </c>
      <c r="AU183" s="289">
        <v>267013.77</v>
      </c>
      <c r="AV183" s="289">
        <v>937.2</v>
      </c>
      <c r="AW183" s="289">
        <v>243704.63</v>
      </c>
      <c r="AX183" s="289">
        <v>134605.01999999999</v>
      </c>
      <c r="AY183" s="289">
        <v>357769.94</v>
      </c>
      <c r="AZ183" s="289">
        <v>319656.84999999998</v>
      </c>
      <c r="BA183" s="289">
        <v>874983.73</v>
      </c>
      <c r="BB183" s="289">
        <v>219358.77</v>
      </c>
      <c r="BC183" s="289">
        <v>79530.490000000005</v>
      </c>
      <c r="BD183" s="289">
        <v>9612.09</v>
      </c>
      <c r="BE183" s="289">
        <v>58808.93</v>
      </c>
      <c r="BF183" s="289">
        <v>424688.52</v>
      </c>
      <c r="BG183" s="289">
        <v>289815.49</v>
      </c>
      <c r="BH183" s="289">
        <v>1059966.81</v>
      </c>
      <c r="BI183" s="289">
        <v>106650.01</v>
      </c>
      <c r="BJ183" s="289">
        <v>90571.39</v>
      </c>
      <c r="BK183" s="289">
        <v>0</v>
      </c>
      <c r="BL183" s="289">
        <v>0</v>
      </c>
      <c r="BM183" s="289">
        <v>460000</v>
      </c>
      <c r="BN183" s="289">
        <v>460000</v>
      </c>
      <c r="BO183" s="289">
        <v>0</v>
      </c>
      <c r="BP183" s="289">
        <v>0</v>
      </c>
      <c r="BQ183" s="289">
        <v>1888839.48</v>
      </c>
      <c r="BR183" s="289">
        <v>1091066.3600000001</v>
      </c>
      <c r="BS183" s="289">
        <v>2455489.4900000002</v>
      </c>
      <c r="BT183" s="289">
        <v>1641637.75</v>
      </c>
      <c r="BU183" s="289">
        <v>0</v>
      </c>
      <c r="BV183" s="289">
        <v>0</v>
      </c>
      <c r="BW183" s="289">
        <v>424688.52</v>
      </c>
      <c r="BX183" s="289">
        <v>0</v>
      </c>
      <c r="BY183" s="289">
        <v>0</v>
      </c>
      <c r="BZ183" s="289">
        <v>0</v>
      </c>
      <c r="CA183" s="289">
        <v>0</v>
      </c>
      <c r="CB183" s="289">
        <v>1847.02</v>
      </c>
      <c r="CC183" s="289">
        <v>0</v>
      </c>
      <c r="CD183" s="289">
        <v>0</v>
      </c>
      <c r="CE183" s="289">
        <v>0</v>
      </c>
      <c r="CF183" s="289">
        <v>0</v>
      </c>
      <c r="CG183" s="289">
        <v>0</v>
      </c>
      <c r="CH183" s="289">
        <v>0</v>
      </c>
      <c r="CI183" s="289">
        <v>0</v>
      </c>
      <c r="CJ183" s="289">
        <v>0</v>
      </c>
      <c r="CK183" s="289">
        <v>0</v>
      </c>
      <c r="CL183" s="289">
        <v>0</v>
      </c>
      <c r="CM183" s="289">
        <v>141491</v>
      </c>
      <c r="CN183" s="289">
        <v>13570</v>
      </c>
      <c r="CO183" s="289">
        <v>0</v>
      </c>
      <c r="CP183" s="289">
        <v>0</v>
      </c>
      <c r="CQ183" s="289">
        <v>0</v>
      </c>
      <c r="CR183" s="289">
        <v>0</v>
      </c>
      <c r="CS183" s="289">
        <v>3900</v>
      </c>
      <c r="CT183" s="289">
        <v>97003.4</v>
      </c>
      <c r="CU183" s="289">
        <v>0</v>
      </c>
      <c r="CV183" s="289">
        <v>0</v>
      </c>
      <c r="CW183" s="289">
        <v>0</v>
      </c>
      <c r="CX183" s="289">
        <v>14349.59</v>
      </c>
      <c r="CY183" s="289">
        <v>0</v>
      </c>
      <c r="CZ183" s="289">
        <v>0</v>
      </c>
      <c r="DA183" s="289">
        <v>0</v>
      </c>
      <c r="DB183" s="289">
        <v>0</v>
      </c>
      <c r="DC183" s="289">
        <v>0</v>
      </c>
      <c r="DD183" s="289">
        <v>0</v>
      </c>
      <c r="DE183" s="289">
        <v>0</v>
      </c>
      <c r="DF183" s="289">
        <v>96.88</v>
      </c>
      <c r="DG183" s="289">
        <v>0</v>
      </c>
      <c r="DH183" s="289">
        <v>0</v>
      </c>
      <c r="DI183" s="289">
        <v>464885.05</v>
      </c>
      <c r="DJ183" s="289">
        <v>0</v>
      </c>
      <c r="DK183" s="289">
        <v>0</v>
      </c>
      <c r="DL183" s="289">
        <v>81726.91</v>
      </c>
      <c r="DM183" s="289">
        <v>105664.84</v>
      </c>
      <c r="DN183" s="289">
        <v>0</v>
      </c>
      <c r="DO183" s="289">
        <v>0</v>
      </c>
      <c r="DP183" s="289">
        <v>1262</v>
      </c>
      <c r="DQ183" s="289">
        <v>520</v>
      </c>
      <c r="DR183" s="289">
        <v>0</v>
      </c>
      <c r="DS183" s="289">
        <v>0</v>
      </c>
      <c r="DT183" s="289">
        <v>0</v>
      </c>
      <c r="DU183" s="289">
        <v>0</v>
      </c>
      <c r="DV183" s="289">
        <v>42693.85</v>
      </c>
      <c r="DW183" s="289">
        <v>0</v>
      </c>
      <c r="DX183" s="289">
        <v>461318.76</v>
      </c>
      <c r="DY183" s="289">
        <v>657351.81999999995</v>
      </c>
      <c r="DZ183" s="289">
        <v>347683.29</v>
      </c>
      <c r="EA183" s="289">
        <v>78867.17</v>
      </c>
      <c r="EB183" s="289">
        <v>72783.06</v>
      </c>
      <c r="EC183" s="289">
        <v>0</v>
      </c>
      <c r="ED183" s="289">
        <v>118526.15</v>
      </c>
      <c r="EE183" s="289">
        <v>111019.88</v>
      </c>
      <c r="EF183" s="289">
        <v>958193.73</v>
      </c>
      <c r="EG183" s="289">
        <v>965700</v>
      </c>
      <c r="EH183" s="289">
        <v>0</v>
      </c>
      <c r="EI183" s="289">
        <v>0</v>
      </c>
      <c r="EJ183" s="289">
        <v>0</v>
      </c>
      <c r="EK183" s="289">
        <v>0</v>
      </c>
      <c r="EL183" s="289">
        <v>0</v>
      </c>
      <c r="EM183" s="289">
        <v>4915000</v>
      </c>
      <c r="EN183" s="289">
        <v>-4168.6499999999996</v>
      </c>
      <c r="EO183" s="289">
        <v>-7714.66</v>
      </c>
      <c r="EP183" s="289">
        <v>10700.99</v>
      </c>
      <c r="EQ183" s="289">
        <v>0</v>
      </c>
      <c r="ER183" s="289">
        <v>14247</v>
      </c>
      <c r="ES183" s="289">
        <v>0</v>
      </c>
      <c r="ET183" s="289">
        <v>0</v>
      </c>
      <c r="EU183" s="289">
        <v>321.35000000000002</v>
      </c>
      <c r="EV183" s="289">
        <v>1586.09</v>
      </c>
      <c r="EW183" s="289">
        <v>244975.1</v>
      </c>
      <c r="EX183" s="289">
        <v>243710.36</v>
      </c>
      <c r="EY183" s="289">
        <v>0</v>
      </c>
      <c r="EZ183" s="289">
        <v>247120.35</v>
      </c>
      <c r="FA183" s="289">
        <v>332454.71000000002</v>
      </c>
      <c r="FB183" s="289">
        <v>229497.56</v>
      </c>
      <c r="FC183" s="289">
        <v>29640.42</v>
      </c>
      <c r="FD183" s="289">
        <v>114522.78</v>
      </c>
      <c r="FE183" s="289">
        <v>0</v>
      </c>
      <c r="FF183" s="289">
        <v>0</v>
      </c>
      <c r="FG183" s="289">
        <v>0</v>
      </c>
      <c r="FH183" s="289">
        <v>0</v>
      </c>
      <c r="FI183" s="289">
        <v>0</v>
      </c>
      <c r="FJ183" s="289">
        <v>0</v>
      </c>
      <c r="FK183" s="289">
        <v>0</v>
      </c>
    </row>
    <row r="184" spans="1:167" x14ac:dyDescent="0.15">
      <c r="A184" s="287">
        <v>2849</v>
      </c>
      <c r="B184" s="287" t="s">
        <v>633</v>
      </c>
      <c r="C184" s="289">
        <v>425.76</v>
      </c>
      <c r="D184" s="289">
        <v>43513049.990000002</v>
      </c>
      <c r="E184" s="289">
        <v>0</v>
      </c>
      <c r="F184" s="289">
        <v>257964.73</v>
      </c>
      <c r="G184" s="289">
        <v>107978</v>
      </c>
      <c r="H184" s="289">
        <v>117856.11</v>
      </c>
      <c r="I184" s="289">
        <v>111823.42</v>
      </c>
      <c r="J184" s="289">
        <v>0</v>
      </c>
      <c r="K184" s="289">
        <v>2087476</v>
      </c>
      <c r="L184" s="289">
        <v>0</v>
      </c>
      <c r="M184" s="289">
        <v>0</v>
      </c>
      <c r="N184" s="289">
        <v>0</v>
      </c>
      <c r="O184" s="289">
        <v>0</v>
      </c>
      <c r="P184" s="289">
        <v>4480</v>
      </c>
      <c r="Q184" s="289">
        <v>0</v>
      </c>
      <c r="R184" s="289">
        <v>0</v>
      </c>
      <c r="S184" s="289">
        <v>0</v>
      </c>
      <c r="T184" s="289">
        <v>100</v>
      </c>
      <c r="U184" s="289">
        <v>474490.3</v>
      </c>
      <c r="V184" s="289">
        <v>31291028</v>
      </c>
      <c r="W184" s="289">
        <v>90805.87</v>
      </c>
      <c r="X184" s="289">
        <v>250654</v>
      </c>
      <c r="Y184" s="289">
        <v>2264846.0699999998</v>
      </c>
      <c r="Z184" s="289">
        <v>4695.96</v>
      </c>
      <c r="AA184" s="289">
        <v>1909499.05</v>
      </c>
      <c r="AB184" s="289">
        <v>46433.96</v>
      </c>
      <c r="AC184" s="289">
        <v>0</v>
      </c>
      <c r="AD184" s="289">
        <v>624746.55000000005</v>
      </c>
      <c r="AE184" s="289">
        <v>1617738.8</v>
      </c>
      <c r="AF184" s="289">
        <v>0</v>
      </c>
      <c r="AG184" s="289">
        <v>423.04</v>
      </c>
      <c r="AH184" s="289">
        <v>419613.49</v>
      </c>
      <c r="AI184" s="289">
        <v>2027.2</v>
      </c>
      <c r="AJ184" s="289">
        <v>0</v>
      </c>
      <c r="AK184" s="289">
        <v>0</v>
      </c>
      <c r="AL184" s="289">
        <v>3464661</v>
      </c>
      <c r="AM184" s="289">
        <v>0</v>
      </c>
      <c r="AN184" s="289">
        <v>552003.15</v>
      </c>
      <c r="AO184" s="289">
        <v>0</v>
      </c>
      <c r="AP184" s="289">
        <v>63369.32</v>
      </c>
      <c r="AQ184" s="289">
        <v>17145080.809999999</v>
      </c>
      <c r="AR184" s="289">
        <v>25378005.190000001</v>
      </c>
      <c r="AS184" s="289">
        <v>2083819.6</v>
      </c>
      <c r="AT184" s="289">
        <v>2291663.94</v>
      </c>
      <c r="AU184" s="289">
        <v>1043990.37</v>
      </c>
      <c r="AV184" s="289">
        <v>600243.79</v>
      </c>
      <c r="AW184" s="289">
        <v>2912947.35</v>
      </c>
      <c r="AX184" s="289">
        <v>5235586.0599999996</v>
      </c>
      <c r="AY184" s="289">
        <v>580937.91</v>
      </c>
      <c r="AZ184" s="289">
        <v>4848214.83</v>
      </c>
      <c r="BA184" s="289">
        <v>11507405.83</v>
      </c>
      <c r="BB184" s="289">
        <v>2433973.7799999998</v>
      </c>
      <c r="BC184" s="289">
        <v>613576.16</v>
      </c>
      <c r="BD184" s="289">
        <v>1065222.31</v>
      </c>
      <c r="BE184" s="289">
        <v>71085.55</v>
      </c>
      <c r="BF184" s="289">
        <v>10343227.27</v>
      </c>
      <c r="BG184" s="289">
        <v>2461189.58</v>
      </c>
      <c r="BH184" s="289">
        <v>206567.83</v>
      </c>
      <c r="BI184" s="289">
        <v>44793.120000000003</v>
      </c>
      <c r="BJ184" s="289">
        <v>2995</v>
      </c>
      <c r="BK184" s="289">
        <v>468643.83</v>
      </c>
      <c r="BL184" s="289">
        <v>387556</v>
      </c>
      <c r="BM184" s="289">
        <v>3300000</v>
      </c>
      <c r="BN184" s="289">
        <v>4020000</v>
      </c>
      <c r="BO184" s="289">
        <v>300000</v>
      </c>
      <c r="BP184" s="289">
        <v>300000</v>
      </c>
      <c r="BQ184" s="289">
        <v>29208675.59</v>
      </c>
      <c r="BR184" s="289">
        <v>27067013.149999999</v>
      </c>
      <c r="BS184" s="289">
        <v>33322112.539999999</v>
      </c>
      <c r="BT184" s="289">
        <v>31777564.149999999</v>
      </c>
      <c r="BU184" s="289">
        <v>0</v>
      </c>
      <c r="BV184" s="289">
        <v>0</v>
      </c>
      <c r="BW184" s="289">
        <v>10343227.27</v>
      </c>
      <c r="BX184" s="289">
        <v>0</v>
      </c>
      <c r="BY184" s="289">
        <v>0</v>
      </c>
      <c r="BZ184" s="289">
        <v>0</v>
      </c>
      <c r="CA184" s="289">
        <v>0</v>
      </c>
      <c r="CB184" s="289">
        <v>0</v>
      </c>
      <c r="CC184" s="289">
        <v>0</v>
      </c>
      <c r="CD184" s="289">
        <v>0</v>
      </c>
      <c r="CE184" s="289">
        <v>0</v>
      </c>
      <c r="CF184" s="289">
        <v>0</v>
      </c>
      <c r="CG184" s="289">
        <v>0</v>
      </c>
      <c r="CH184" s="289">
        <v>10010.4</v>
      </c>
      <c r="CI184" s="289">
        <v>0</v>
      </c>
      <c r="CJ184" s="289">
        <v>0</v>
      </c>
      <c r="CK184" s="289">
        <v>0</v>
      </c>
      <c r="CL184" s="289">
        <v>0</v>
      </c>
      <c r="CM184" s="289">
        <v>3452412</v>
      </c>
      <c r="CN184" s="289">
        <v>645</v>
      </c>
      <c r="CO184" s="289">
        <v>0</v>
      </c>
      <c r="CP184" s="289">
        <v>103750</v>
      </c>
      <c r="CQ184" s="289">
        <v>0</v>
      </c>
      <c r="CR184" s="289">
        <v>0</v>
      </c>
      <c r="CS184" s="289">
        <v>185</v>
      </c>
      <c r="CT184" s="289">
        <v>1156979.45</v>
      </c>
      <c r="CU184" s="289">
        <v>0</v>
      </c>
      <c r="CV184" s="289">
        <v>0</v>
      </c>
      <c r="CW184" s="289">
        <v>0</v>
      </c>
      <c r="CX184" s="289">
        <v>617304.82999999996</v>
      </c>
      <c r="CY184" s="289">
        <v>0</v>
      </c>
      <c r="CZ184" s="289">
        <v>0</v>
      </c>
      <c r="DA184" s="289">
        <v>0</v>
      </c>
      <c r="DB184" s="289">
        <v>0</v>
      </c>
      <c r="DC184" s="289">
        <v>0</v>
      </c>
      <c r="DD184" s="289">
        <v>0</v>
      </c>
      <c r="DE184" s="289">
        <v>0</v>
      </c>
      <c r="DF184" s="289">
        <v>0</v>
      </c>
      <c r="DG184" s="289">
        <v>0</v>
      </c>
      <c r="DH184" s="289">
        <v>0</v>
      </c>
      <c r="DI184" s="289">
        <v>11127418.24</v>
      </c>
      <c r="DJ184" s="289">
        <v>9972.9599999999991</v>
      </c>
      <c r="DK184" s="289">
        <v>12094.37</v>
      </c>
      <c r="DL184" s="289">
        <v>2277268.52</v>
      </c>
      <c r="DM184" s="289">
        <v>673540.61</v>
      </c>
      <c r="DN184" s="289">
        <v>0</v>
      </c>
      <c r="DO184" s="289">
        <v>0</v>
      </c>
      <c r="DP184" s="289">
        <v>1115766.83</v>
      </c>
      <c r="DQ184" s="289">
        <v>0</v>
      </c>
      <c r="DR184" s="289">
        <v>5842.24</v>
      </c>
      <c r="DS184" s="289">
        <v>0</v>
      </c>
      <c r="DT184" s="289">
        <v>0</v>
      </c>
      <c r="DU184" s="289">
        <v>0</v>
      </c>
      <c r="DV184" s="289">
        <v>462610.18</v>
      </c>
      <c r="DW184" s="289">
        <v>0</v>
      </c>
      <c r="DX184" s="289">
        <v>398491.28</v>
      </c>
      <c r="DY184" s="289">
        <v>553826.23</v>
      </c>
      <c r="DZ184" s="289">
        <v>1419164.52</v>
      </c>
      <c r="EA184" s="289">
        <v>904753.44</v>
      </c>
      <c r="EB184" s="289">
        <v>353726.7</v>
      </c>
      <c r="EC184" s="289">
        <v>5349.43</v>
      </c>
      <c r="ED184" s="289">
        <v>1349044.09</v>
      </c>
      <c r="EE184" s="289">
        <v>1667559.77</v>
      </c>
      <c r="EF184" s="289">
        <v>3831920.41</v>
      </c>
      <c r="EG184" s="289">
        <v>2665781.2799999998</v>
      </c>
      <c r="EH184" s="289">
        <v>0</v>
      </c>
      <c r="EI184" s="289">
        <v>0</v>
      </c>
      <c r="EJ184" s="289">
        <v>0</v>
      </c>
      <c r="EK184" s="289">
        <v>847623.45</v>
      </c>
      <c r="EL184" s="289">
        <v>0</v>
      </c>
      <c r="EM184" s="289">
        <v>30415667.890000001</v>
      </c>
      <c r="EN184" s="289">
        <v>1791609.67</v>
      </c>
      <c r="EO184" s="289">
        <v>1708251.09</v>
      </c>
      <c r="EP184" s="289">
        <v>1757356.83</v>
      </c>
      <c r="EQ184" s="289">
        <v>0</v>
      </c>
      <c r="ER184" s="289">
        <v>1840715.41</v>
      </c>
      <c r="ES184" s="289">
        <v>0</v>
      </c>
      <c r="ET184" s="289">
        <v>0</v>
      </c>
      <c r="EU184" s="289">
        <v>575540.56000000006</v>
      </c>
      <c r="EV184" s="289">
        <v>729947.67</v>
      </c>
      <c r="EW184" s="289">
        <v>3776685.09</v>
      </c>
      <c r="EX184" s="289">
        <v>3622277.98</v>
      </c>
      <c r="EY184" s="289">
        <v>0</v>
      </c>
      <c r="EZ184" s="289">
        <v>304716.67</v>
      </c>
      <c r="FA184" s="289">
        <v>392081.87</v>
      </c>
      <c r="FB184" s="289">
        <v>907012.74</v>
      </c>
      <c r="FC184" s="289">
        <v>10408.540000000001</v>
      </c>
      <c r="FD184" s="289">
        <v>809239</v>
      </c>
      <c r="FE184" s="289">
        <v>0</v>
      </c>
      <c r="FF184" s="289">
        <v>0</v>
      </c>
      <c r="FG184" s="289">
        <v>0</v>
      </c>
      <c r="FH184" s="289">
        <v>0</v>
      </c>
      <c r="FI184" s="289">
        <v>0</v>
      </c>
      <c r="FJ184" s="289">
        <v>0</v>
      </c>
      <c r="FK184" s="289">
        <v>0</v>
      </c>
    </row>
    <row r="185" spans="1:167" x14ac:dyDescent="0.15">
      <c r="A185" s="287">
        <v>2856</v>
      </c>
      <c r="B185" s="287" t="s">
        <v>634</v>
      </c>
      <c r="C185" s="289">
        <v>0</v>
      </c>
      <c r="D185" s="289">
        <v>2126651.39</v>
      </c>
      <c r="E185" s="289">
        <v>162483</v>
      </c>
      <c r="F185" s="289">
        <v>642.79999999999995</v>
      </c>
      <c r="G185" s="289">
        <v>19905.25</v>
      </c>
      <c r="H185" s="289">
        <v>14494.25</v>
      </c>
      <c r="I185" s="289">
        <v>21852.720000000001</v>
      </c>
      <c r="J185" s="289">
        <v>0</v>
      </c>
      <c r="K185" s="289">
        <v>893138</v>
      </c>
      <c r="L185" s="289">
        <v>0</v>
      </c>
      <c r="M185" s="289">
        <v>0</v>
      </c>
      <c r="N185" s="289">
        <v>0</v>
      </c>
      <c r="O185" s="289">
        <v>0</v>
      </c>
      <c r="P185" s="289">
        <v>21738.82</v>
      </c>
      <c r="Q185" s="289">
        <v>0</v>
      </c>
      <c r="R185" s="289">
        <v>0</v>
      </c>
      <c r="S185" s="289">
        <v>0</v>
      </c>
      <c r="T185" s="289">
        <v>0</v>
      </c>
      <c r="U185" s="289">
        <v>53403.07</v>
      </c>
      <c r="V185" s="289">
        <v>6326024</v>
      </c>
      <c r="W185" s="289">
        <v>10360.709999999999</v>
      </c>
      <c r="X185" s="289">
        <v>0</v>
      </c>
      <c r="Y185" s="289">
        <v>286462.74</v>
      </c>
      <c r="Z185" s="289">
        <v>0</v>
      </c>
      <c r="AA185" s="289">
        <v>264085.5</v>
      </c>
      <c r="AB185" s="289">
        <v>0</v>
      </c>
      <c r="AC185" s="289">
        <v>0</v>
      </c>
      <c r="AD185" s="289">
        <v>186117.45</v>
      </c>
      <c r="AE185" s="289">
        <v>196822.45</v>
      </c>
      <c r="AF185" s="289">
        <v>0</v>
      </c>
      <c r="AG185" s="289">
        <v>0</v>
      </c>
      <c r="AH185" s="289">
        <v>55421.18</v>
      </c>
      <c r="AI185" s="289">
        <v>0</v>
      </c>
      <c r="AJ185" s="289">
        <v>0</v>
      </c>
      <c r="AK185" s="289">
        <v>28442.31</v>
      </c>
      <c r="AL185" s="289">
        <v>0</v>
      </c>
      <c r="AM185" s="289">
        <v>2461</v>
      </c>
      <c r="AN185" s="289">
        <v>40756.699999999997</v>
      </c>
      <c r="AO185" s="289">
        <v>0</v>
      </c>
      <c r="AP185" s="289">
        <v>5983.2</v>
      </c>
      <c r="AQ185" s="289">
        <v>1816606.66</v>
      </c>
      <c r="AR185" s="289">
        <v>2114169.84</v>
      </c>
      <c r="AS185" s="289">
        <v>302521.64</v>
      </c>
      <c r="AT185" s="289">
        <v>246472.71</v>
      </c>
      <c r="AU185" s="289">
        <v>223718.33</v>
      </c>
      <c r="AV185" s="289">
        <v>0</v>
      </c>
      <c r="AW185" s="289">
        <v>372990.17</v>
      </c>
      <c r="AX185" s="289">
        <v>236158.69</v>
      </c>
      <c r="AY185" s="289">
        <v>262679.06</v>
      </c>
      <c r="AZ185" s="289">
        <v>557662.07999999996</v>
      </c>
      <c r="BA185" s="289">
        <v>1816265.22</v>
      </c>
      <c r="BB185" s="289">
        <v>240918.02</v>
      </c>
      <c r="BC185" s="289">
        <v>174310.18</v>
      </c>
      <c r="BD185" s="289">
        <v>18228.18</v>
      </c>
      <c r="BE185" s="289">
        <v>242397.4</v>
      </c>
      <c r="BF185" s="289">
        <v>1568262.95</v>
      </c>
      <c r="BG185" s="289">
        <v>519667.22</v>
      </c>
      <c r="BH185" s="289">
        <v>240.97</v>
      </c>
      <c r="BI185" s="289">
        <v>0</v>
      </c>
      <c r="BJ185" s="289">
        <v>0</v>
      </c>
      <c r="BK185" s="289">
        <v>0</v>
      </c>
      <c r="BL185" s="289">
        <v>0</v>
      </c>
      <c r="BM185" s="289">
        <v>0</v>
      </c>
      <c r="BN185" s="289">
        <v>0</v>
      </c>
      <c r="BO185" s="289">
        <v>0</v>
      </c>
      <c r="BP185" s="289">
        <v>0</v>
      </c>
      <c r="BQ185" s="289">
        <v>2052676.89</v>
      </c>
      <c r="BR185" s="289">
        <v>2056654.11</v>
      </c>
      <c r="BS185" s="289">
        <v>2052676.89</v>
      </c>
      <c r="BT185" s="289">
        <v>2056654.11</v>
      </c>
      <c r="BU185" s="289">
        <v>0</v>
      </c>
      <c r="BV185" s="289">
        <v>0</v>
      </c>
      <c r="BW185" s="289">
        <v>1154477.58</v>
      </c>
      <c r="BX185" s="289">
        <v>0</v>
      </c>
      <c r="BY185" s="289">
        <v>0</v>
      </c>
      <c r="BZ185" s="289">
        <v>0</v>
      </c>
      <c r="CA185" s="289">
        <v>0</v>
      </c>
      <c r="CB185" s="289">
        <v>0</v>
      </c>
      <c r="CC185" s="289">
        <v>32501.58</v>
      </c>
      <c r="CD185" s="289">
        <v>0</v>
      </c>
      <c r="CE185" s="289">
        <v>0</v>
      </c>
      <c r="CF185" s="289">
        <v>0</v>
      </c>
      <c r="CG185" s="289">
        <v>0</v>
      </c>
      <c r="CH185" s="289">
        <v>31405</v>
      </c>
      <c r="CI185" s="289">
        <v>0</v>
      </c>
      <c r="CJ185" s="289">
        <v>0</v>
      </c>
      <c r="CK185" s="289">
        <v>0</v>
      </c>
      <c r="CL185" s="289">
        <v>0</v>
      </c>
      <c r="CM185" s="289">
        <v>377011</v>
      </c>
      <c r="CN185" s="289">
        <v>0</v>
      </c>
      <c r="CO185" s="289">
        <v>0</v>
      </c>
      <c r="CP185" s="289">
        <v>0</v>
      </c>
      <c r="CQ185" s="289">
        <v>0</v>
      </c>
      <c r="CR185" s="289">
        <v>0</v>
      </c>
      <c r="CS185" s="289">
        <v>0</v>
      </c>
      <c r="CT185" s="289">
        <v>180227.29</v>
      </c>
      <c r="CU185" s="289">
        <v>0</v>
      </c>
      <c r="CV185" s="289">
        <v>0</v>
      </c>
      <c r="CW185" s="289">
        <v>0</v>
      </c>
      <c r="CX185" s="289">
        <v>62206.05</v>
      </c>
      <c r="CY185" s="289">
        <v>0</v>
      </c>
      <c r="CZ185" s="289">
        <v>0</v>
      </c>
      <c r="DA185" s="289">
        <v>0</v>
      </c>
      <c r="DB185" s="289">
        <v>0</v>
      </c>
      <c r="DC185" s="289">
        <v>0</v>
      </c>
      <c r="DD185" s="289">
        <v>3525.7</v>
      </c>
      <c r="DE185" s="289">
        <v>0</v>
      </c>
      <c r="DF185" s="289">
        <v>0</v>
      </c>
      <c r="DG185" s="289">
        <v>0</v>
      </c>
      <c r="DH185" s="289">
        <v>0</v>
      </c>
      <c r="DI185" s="289">
        <v>1337550.56</v>
      </c>
      <c r="DJ185" s="289">
        <v>0</v>
      </c>
      <c r="DK185" s="289">
        <v>14724.1</v>
      </c>
      <c r="DL185" s="289">
        <v>174882.78</v>
      </c>
      <c r="DM185" s="289">
        <v>52895.199999999997</v>
      </c>
      <c r="DN185" s="289">
        <v>0</v>
      </c>
      <c r="DO185" s="289">
        <v>0</v>
      </c>
      <c r="DP185" s="289">
        <v>148466.28</v>
      </c>
      <c r="DQ185" s="289">
        <v>257.57</v>
      </c>
      <c r="DR185" s="289">
        <v>4756.5</v>
      </c>
      <c r="DS185" s="289">
        <v>0</v>
      </c>
      <c r="DT185" s="289">
        <v>95603.21</v>
      </c>
      <c r="DU185" s="289">
        <v>0</v>
      </c>
      <c r="DV185" s="289">
        <v>12218</v>
      </c>
      <c r="DW185" s="289">
        <v>0</v>
      </c>
      <c r="DX185" s="289">
        <v>23319.69</v>
      </c>
      <c r="DY185" s="289">
        <v>29047.98</v>
      </c>
      <c r="DZ185" s="289">
        <v>23277.8</v>
      </c>
      <c r="EA185" s="289">
        <v>17152.330000000002</v>
      </c>
      <c r="EB185" s="289">
        <v>397.18</v>
      </c>
      <c r="EC185" s="289">
        <v>0</v>
      </c>
      <c r="ED185" s="289">
        <v>492260.4</v>
      </c>
      <c r="EE185" s="289">
        <v>214022.55</v>
      </c>
      <c r="EF185" s="289">
        <v>1826986.25</v>
      </c>
      <c r="EG185" s="289">
        <v>2105224.1</v>
      </c>
      <c r="EH185" s="289">
        <v>0</v>
      </c>
      <c r="EI185" s="289">
        <v>0</v>
      </c>
      <c r="EJ185" s="289">
        <v>0</v>
      </c>
      <c r="EK185" s="289">
        <v>0</v>
      </c>
      <c r="EL185" s="289">
        <v>0</v>
      </c>
      <c r="EM185" s="289">
        <v>13444421.83</v>
      </c>
      <c r="EN185" s="289">
        <v>51000</v>
      </c>
      <c r="EO185" s="289">
        <v>4448453.05</v>
      </c>
      <c r="EP185" s="289">
        <v>4984464.8499999996</v>
      </c>
      <c r="EQ185" s="289">
        <v>0</v>
      </c>
      <c r="ER185" s="289">
        <v>587011.80000000005</v>
      </c>
      <c r="ES185" s="289">
        <v>0</v>
      </c>
      <c r="ET185" s="289">
        <v>0</v>
      </c>
      <c r="EU185" s="289">
        <v>200156.82</v>
      </c>
      <c r="EV185" s="289">
        <v>270869.93</v>
      </c>
      <c r="EW185" s="289">
        <v>536777.04</v>
      </c>
      <c r="EX185" s="289">
        <v>466063.93</v>
      </c>
      <c r="EY185" s="289">
        <v>0</v>
      </c>
      <c r="EZ185" s="289">
        <v>90032.5</v>
      </c>
      <c r="FA185" s="289">
        <v>99768.4</v>
      </c>
      <c r="FB185" s="289">
        <v>105259.93</v>
      </c>
      <c r="FC185" s="289">
        <v>56776.39</v>
      </c>
      <c r="FD185" s="289">
        <v>38747.64</v>
      </c>
      <c r="FE185" s="289">
        <v>0</v>
      </c>
      <c r="FF185" s="289">
        <v>0</v>
      </c>
      <c r="FG185" s="289">
        <v>0</v>
      </c>
      <c r="FH185" s="289">
        <v>0</v>
      </c>
      <c r="FI185" s="289">
        <v>0</v>
      </c>
      <c r="FJ185" s="289">
        <v>0</v>
      </c>
      <c r="FK185" s="289">
        <v>0</v>
      </c>
    </row>
    <row r="186" spans="1:167" x14ac:dyDescent="0.15">
      <c r="A186" s="287">
        <v>2863</v>
      </c>
      <c r="B186" s="287" t="s">
        <v>635</v>
      </c>
      <c r="C186" s="289">
        <v>16888.490000000002</v>
      </c>
      <c r="D186" s="289">
        <v>1148705.77</v>
      </c>
      <c r="E186" s="289">
        <v>0</v>
      </c>
      <c r="F186" s="289">
        <v>438</v>
      </c>
      <c r="G186" s="289">
        <v>7838</v>
      </c>
      <c r="H186" s="289">
        <v>1260.67</v>
      </c>
      <c r="I186" s="289">
        <v>2900</v>
      </c>
      <c r="J186" s="289">
        <v>2491</v>
      </c>
      <c r="K186" s="289">
        <v>184089</v>
      </c>
      <c r="L186" s="289">
        <v>0</v>
      </c>
      <c r="M186" s="289">
        <v>0</v>
      </c>
      <c r="N186" s="289">
        <v>0</v>
      </c>
      <c r="O186" s="289">
        <v>0</v>
      </c>
      <c r="P186" s="289">
        <v>3303.7</v>
      </c>
      <c r="Q186" s="289">
        <v>0</v>
      </c>
      <c r="R186" s="289">
        <v>0</v>
      </c>
      <c r="S186" s="289">
        <v>0</v>
      </c>
      <c r="T186" s="289">
        <v>0</v>
      </c>
      <c r="U186" s="289">
        <v>26056.39</v>
      </c>
      <c r="V186" s="289">
        <v>1646593</v>
      </c>
      <c r="W186" s="289">
        <v>6175.99</v>
      </c>
      <c r="X186" s="289">
        <v>0</v>
      </c>
      <c r="Y186" s="289">
        <v>87281.62</v>
      </c>
      <c r="Z186" s="289">
        <v>112324.97</v>
      </c>
      <c r="AA186" s="289">
        <v>128163</v>
      </c>
      <c r="AB186" s="289">
        <v>0</v>
      </c>
      <c r="AC186" s="289">
        <v>0</v>
      </c>
      <c r="AD186" s="289">
        <v>119434.01</v>
      </c>
      <c r="AE186" s="289">
        <v>149848.95999999999</v>
      </c>
      <c r="AF186" s="289">
        <v>0</v>
      </c>
      <c r="AG186" s="289">
        <v>0</v>
      </c>
      <c r="AH186" s="289">
        <v>19314.990000000002</v>
      </c>
      <c r="AI186" s="289">
        <v>11190.53</v>
      </c>
      <c r="AJ186" s="289">
        <v>0</v>
      </c>
      <c r="AK186" s="289">
        <v>1826</v>
      </c>
      <c r="AL186" s="289">
        <v>0</v>
      </c>
      <c r="AM186" s="289">
        <v>14792.52</v>
      </c>
      <c r="AN186" s="289">
        <v>31417.88</v>
      </c>
      <c r="AO186" s="289">
        <v>0</v>
      </c>
      <c r="AP186" s="289">
        <v>5245.85</v>
      </c>
      <c r="AQ186" s="289">
        <v>680250.02</v>
      </c>
      <c r="AR186" s="289">
        <v>616727.07999999996</v>
      </c>
      <c r="AS186" s="289">
        <v>193131.08</v>
      </c>
      <c r="AT186" s="289">
        <v>44234.94</v>
      </c>
      <c r="AU186" s="289">
        <v>98381.77</v>
      </c>
      <c r="AV186" s="289">
        <v>295.7</v>
      </c>
      <c r="AW186" s="289">
        <v>59120.31</v>
      </c>
      <c r="AX186" s="289">
        <v>250088.63</v>
      </c>
      <c r="AY186" s="289">
        <v>180331.95</v>
      </c>
      <c r="AZ186" s="289">
        <v>241588.62</v>
      </c>
      <c r="BA186" s="289">
        <v>569394.34</v>
      </c>
      <c r="BB186" s="289">
        <v>97932.69</v>
      </c>
      <c r="BC186" s="289">
        <v>69191.25</v>
      </c>
      <c r="BD186" s="289">
        <v>455.88</v>
      </c>
      <c r="BE186" s="289">
        <v>18859.939999999999</v>
      </c>
      <c r="BF186" s="289">
        <v>255654.69</v>
      </c>
      <c r="BG186" s="289">
        <v>319577.03000000003</v>
      </c>
      <c r="BH186" s="289">
        <v>0</v>
      </c>
      <c r="BI186" s="289">
        <v>0</v>
      </c>
      <c r="BJ186" s="289">
        <v>0</v>
      </c>
      <c r="BK186" s="289">
        <v>0</v>
      </c>
      <c r="BL186" s="289">
        <v>0</v>
      </c>
      <c r="BM186" s="289">
        <v>0</v>
      </c>
      <c r="BN186" s="289">
        <v>0</v>
      </c>
      <c r="BO186" s="289">
        <v>572133.87</v>
      </c>
      <c r="BP186" s="289">
        <v>604498.29</v>
      </c>
      <c r="BQ186" s="289">
        <v>0</v>
      </c>
      <c r="BR186" s="289">
        <v>0</v>
      </c>
      <c r="BS186" s="289">
        <v>572133.87</v>
      </c>
      <c r="BT186" s="289">
        <v>604498.29</v>
      </c>
      <c r="BU186" s="289">
        <v>0</v>
      </c>
      <c r="BV186" s="289">
        <v>0</v>
      </c>
      <c r="BW186" s="289">
        <v>238766.2</v>
      </c>
      <c r="BX186" s="289">
        <v>0</v>
      </c>
      <c r="BY186" s="289">
        <v>0</v>
      </c>
      <c r="BZ186" s="289">
        <v>0</v>
      </c>
      <c r="CA186" s="289">
        <v>0</v>
      </c>
      <c r="CB186" s="289">
        <v>0</v>
      </c>
      <c r="CC186" s="289">
        <v>0</v>
      </c>
      <c r="CD186" s="289">
        <v>0</v>
      </c>
      <c r="CE186" s="289">
        <v>0</v>
      </c>
      <c r="CF186" s="289">
        <v>0</v>
      </c>
      <c r="CG186" s="289">
        <v>0</v>
      </c>
      <c r="CH186" s="289">
        <v>0</v>
      </c>
      <c r="CI186" s="289">
        <v>0</v>
      </c>
      <c r="CJ186" s="289">
        <v>3833.57</v>
      </c>
      <c r="CK186" s="289">
        <v>0</v>
      </c>
      <c r="CL186" s="289">
        <v>0</v>
      </c>
      <c r="CM186" s="289">
        <v>77960</v>
      </c>
      <c r="CN186" s="289">
        <v>0</v>
      </c>
      <c r="CO186" s="289">
        <v>0</v>
      </c>
      <c r="CP186" s="289">
        <v>0</v>
      </c>
      <c r="CQ186" s="289">
        <v>0</v>
      </c>
      <c r="CR186" s="289">
        <v>0</v>
      </c>
      <c r="CS186" s="289">
        <v>0</v>
      </c>
      <c r="CT186" s="289">
        <v>83139.05</v>
      </c>
      <c r="CU186" s="289">
        <v>0</v>
      </c>
      <c r="CV186" s="289">
        <v>0</v>
      </c>
      <c r="CW186" s="289">
        <v>0</v>
      </c>
      <c r="CX186" s="289">
        <v>12012.83</v>
      </c>
      <c r="CY186" s="289">
        <v>0</v>
      </c>
      <c r="CZ186" s="289">
        <v>0</v>
      </c>
      <c r="DA186" s="289">
        <v>0</v>
      </c>
      <c r="DB186" s="289">
        <v>0</v>
      </c>
      <c r="DC186" s="289">
        <v>0</v>
      </c>
      <c r="DD186" s="289">
        <v>0</v>
      </c>
      <c r="DE186" s="289">
        <v>0</v>
      </c>
      <c r="DF186" s="289">
        <v>0</v>
      </c>
      <c r="DG186" s="289">
        <v>0</v>
      </c>
      <c r="DH186" s="289">
        <v>0</v>
      </c>
      <c r="DI186" s="289">
        <v>287308.09999999998</v>
      </c>
      <c r="DJ186" s="289">
        <v>0</v>
      </c>
      <c r="DK186" s="289">
        <v>0</v>
      </c>
      <c r="DL186" s="289">
        <v>79255.55</v>
      </c>
      <c r="DM186" s="289">
        <v>28672.81</v>
      </c>
      <c r="DN186" s="289">
        <v>0</v>
      </c>
      <c r="DO186" s="289">
        <v>0</v>
      </c>
      <c r="DP186" s="289">
        <v>6288.44</v>
      </c>
      <c r="DQ186" s="289">
        <v>0</v>
      </c>
      <c r="DR186" s="289">
        <v>0</v>
      </c>
      <c r="DS186" s="289">
        <v>0</v>
      </c>
      <c r="DT186" s="289">
        <v>0</v>
      </c>
      <c r="DU186" s="289">
        <v>0</v>
      </c>
      <c r="DV186" s="289">
        <v>14186.75</v>
      </c>
      <c r="DW186" s="289">
        <v>0</v>
      </c>
      <c r="DX186" s="289">
        <v>49964.24</v>
      </c>
      <c r="DY186" s="289">
        <v>10541.85</v>
      </c>
      <c r="DZ186" s="289">
        <v>4975.6000000000004</v>
      </c>
      <c r="EA186" s="289">
        <v>4654.4399999999996</v>
      </c>
      <c r="EB186" s="289">
        <v>39743.550000000003</v>
      </c>
      <c r="EC186" s="289">
        <v>0</v>
      </c>
      <c r="ED186" s="289">
        <v>16888.490000000002</v>
      </c>
      <c r="EE186" s="289">
        <v>1722.25</v>
      </c>
      <c r="EF186" s="289">
        <v>16888.490000000002</v>
      </c>
      <c r="EG186" s="289">
        <v>15166.24</v>
      </c>
      <c r="EH186" s="289">
        <v>0</v>
      </c>
      <c r="EI186" s="289">
        <v>0</v>
      </c>
      <c r="EJ186" s="289">
        <v>0</v>
      </c>
      <c r="EK186" s="289">
        <v>0</v>
      </c>
      <c r="EL186" s="289">
        <v>16888.490000000002</v>
      </c>
      <c r="EM186" s="289">
        <v>1044136.97</v>
      </c>
      <c r="EN186" s="289">
        <v>26436.11</v>
      </c>
      <c r="EO186" s="289">
        <v>0</v>
      </c>
      <c r="EP186" s="289">
        <v>827286.93</v>
      </c>
      <c r="EQ186" s="289">
        <v>0</v>
      </c>
      <c r="ER186" s="289">
        <v>853723.04</v>
      </c>
      <c r="ES186" s="289">
        <v>0</v>
      </c>
      <c r="ET186" s="289">
        <v>0</v>
      </c>
      <c r="EU186" s="289">
        <v>46582.92</v>
      </c>
      <c r="EV186" s="289">
        <v>48989.24</v>
      </c>
      <c r="EW186" s="289">
        <v>155728.04</v>
      </c>
      <c r="EX186" s="289">
        <v>153321.72</v>
      </c>
      <c r="EY186" s="289">
        <v>0</v>
      </c>
      <c r="EZ186" s="289">
        <v>0</v>
      </c>
      <c r="FA186" s="289">
        <v>0</v>
      </c>
      <c r="FB186" s="289">
        <v>0</v>
      </c>
      <c r="FC186" s="289">
        <v>0</v>
      </c>
      <c r="FD186" s="289">
        <v>0</v>
      </c>
      <c r="FE186" s="289">
        <v>0</v>
      </c>
      <c r="FF186" s="289">
        <v>0</v>
      </c>
      <c r="FG186" s="289">
        <v>0</v>
      </c>
      <c r="FH186" s="289">
        <v>0</v>
      </c>
      <c r="FI186" s="289">
        <v>0</v>
      </c>
      <c r="FJ186" s="289">
        <v>0</v>
      </c>
      <c r="FK186" s="289">
        <v>0</v>
      </c>
    </row>
    <row r="187" spans="1:167" x14ac:dyDescent="0.15">
      <c r="A187" s="287">
        <v>2884</v>
      </c>
      <c r="B187" s="287" t="s">
        <v>636</v>
      </c>
      <c r="C187" s="289">
        <v>31295.79</v>
      </c>
      <c r="D187" s="289">
        <v>15133205.6</v>
      </c>
      <c r="E187" s="289">
        <v>6748</v>
      </c>
      <c r="F187" s="289">
        <v>7795</v>
      </c>
      <c r="G187" s="289">
        <v>18616</v>
      </c>
      <c r="H187" s="289">
        <v>53856.21</v>
      </c>
      <c r="I187" s="289">
        <v>183886.95</v>
      </c>
      <c r="J187" s="289">
        <v>0</v>
      </c>
      <c r="K187" s="289">
        <v>751237.46</v>
      </c>
      <c r="L187" s="289">
        <v>0</v>
      </c>
      <c r="M187" s="289">
        <v>964.8</v>
      </c>
      <c r="N187" s="289">
        <v>0</v>
      </c>
      <c r="O187" s="289">
        <v>0</v>
      </c>
      <c r="P187" s="289">
        <v>0</v>
      </c>
      <c r="Q187" s="289">
        <v>0</v>
      </c>
      <c r="R187" s="289">
        <v>0</v>
      </c>
      <c r="S187" s="289">
        <v>0</v>
      </c>
      <c r="T187" s="289">
        <v>0</v>
      </c>
      <c r="U187" s="289">
        <v>109071.87</v>
      </c>
      <c r="V187" s="289">
        <v>1761861</v>
      </c>
      <c r="W187" s="289">
        <v>33548.57</v>
      </c>
      <c r="X187" s="289">
        <v>0</v>
      </c>
      <c r="Y187" s="289">
        <v>0</v>
      </c>
      <c r="Z187" s="289">
        <v>359471.32</v>
      </c>
      <c r="AA187" s="289">
        <v>370417</v>
      </c>
      <c r="AB187" s="289">
        <v>0</v>
      </c>
      <c r="AC187" s="289">
        <v>0</v>
      </c>
      <c r="AD187" s="289">
        <v>92710.25</v>
      </c>
      <c r="AE187" s="289">
        <v>170214.04</v>
      </c>
      <c r="AF187" s="289">
        <v>0</v>
      </c>
      <c r="AG187" s="289">
        <v>0</v>
      </c>
      <c r="AH187" s="289">
        <v>7577.09</v>
      </c>
      <c r="AI187" s="289">
        <v>0</v>
      </c>
      <c r="AJ187" s="289">
        <v>0</v>
      </c>
      <c r="AK187" s="289">
        <v>6650</v>
      </c>
      <c r="AL187" s="289">
        <v>0</v>
      </c>
      <c r="AM187" s="289">
        <v>0.01</v>
      </c>
      <c r="AN187" s="289">
        <v>60960.21</v>
      </c>
      <c r="AO187" s="289">
        <v>0</v>
      </c>
      <c r="AP187" s="289">
        <v>15162.56</v>
      </c>
      <c r="AQ187" s="289">
        <v>686509.59</v>
      </c>
      <c r="AR187" s="289">
        <v>6715939.46</v>
      </c>
      <c r="AS187" s="289">
        <v>1392747.82</v>
      </c>
      <c r="AT187" s="289">
        <v>570069.98</v>
      </c>
      <c r="AU187" s="289">
        <v>772925.56</v>
      </c>
      <c r="AV187" s="289">
        <v>22366.79</v>
      </c>
      <c r="AW187" s="289">
        <v>455345.79</v>
      </c>
      <c r="AX187" s="289">
        <v>462639.76</v>
      </c>
      <c r="AY187" s="289">
        <v>198765.08</v>
      </c>
      <c r="AZ187" s="289">
        <v>605618.29</v>
      </c>
      <c r="BA187" s="289">
        <v>2689403.87</v>
      </c>
      <c r="BB187" s="289">
        <v>334196.43</v>
      </c>
      <c r="BC187" s="289">
        <v>181671.07</v>
      </c>
      <c r="BD187" s="289">
        <v>0</v>
      </c>
      <c r="BE187" s="289">
        <v>675127.22</v>
      </c>
      <c r="BF187" s="289">
        <v>1304107.8</v>
      </c>
      <c r="BG187" s="289">
        <v>1040563.91</v>
      </c>
      <c r="BH187" s="289">
        <v>29616.21</v>
      </c>
      <c r="BI187" s="289">
        <v>0</v>
      </c>
      <c r="BJ187" s="289">
        <v>0</v>
      </c>
      <c r="BK187" s="289">
        <v>0</v>
      </c>
      <c r="BL187" s="289">
        <v>0</v>
      </c>
      <c r="BM187" s="289">
        <v>0</v>
      </c>
      <c r="BN187" s="289">
        <v>0</v>
      </c>
      <c r="BO187" s="289">
        <v>0</v>
      </c>
      <c r="BP187" s="289">
        <v>0</v>
      </c>
      <c r="BQ187" s="289">
        <v>11047405.439999999</v>
      </c>
      <c r="BR187" s="289">
        <v>12085040.539999999</v>
      </c>
      <c r="BS187" s="289">
        <v>11047405.439999999</v>
      </c>
      <c r="BT187" s="289">
        <v>12085040.539999999</v>
      </c>
      <c r="BU187" s="289">
        <v>0</v>
      </c>
      <c r="BV187" s="289">
        <v>0</v>
      </c>
      <c r="BW187" s="289">
        <v>815673.56</v>
      </c>
      <c r="BX187" s="289">
        <v>0</v>
      </c>
      <c r="BY187" s="289">
        <v>0</v>
      </c>
      <c r="BZ187" s="289">
        <v>0</v>
      </c>
      <c r="CA187" s="289">
        <v>0</v>
      </c>
      <c r="CB187" s="289">
        <v>23056.78</v>
      </c>
      <c r="CC187" s="289">
        <v>0</v>
      </c>
      <c r="CD187" s="289">
        <v>0</v>
      </c>
      <c r="CE187" s="289">
        <v>0</v>
      </c>
      <c r="CF187" s="289">
        <v>0</v>
      </c>
      <c r="CG187" s="289">
        <v>0</v>
      </c>
      <c r="CH187" s="289">
        <v>0</v>
      </c>
      <c r="CI187" s="289">
        <v>0</v>
      </c>
      <c r="CJ187" s="289">
        <v>0</v>
      </c>
      <c r="CK187" s="289">
        <v>0</v>
      </c>
      <c r="CL187" s="289">
        <v>0</v>
      </c>
      <c r="CM187" s="289">
        <v>236405</v>
      </c>
      <c r="CN187" s="289">
        <v>23457</v>
      </c>
      <c r="CO187" s="289">
        <v>0</v>
      </c>
      <c r="CP187" s="289">
        <v>0</v>
      </c>
      <c r="CQ187" s="289">
        <v>0</v>
      </c>
      <c r="CR187" s="289">
        <v>0</v>
      </c>
      <c r="CS187" s="289">
        <v>6741</v>
      </c>
      <c r="CT187" s="289">
        <v>265596.26</v>
      </c>
      <c r="CU187" s="289">
        <v>0</v>
      </c>
      <c r="CV187" s="289">
        <v>0</v>
      </c>
      <c r="CW187" s="289">
        <v>0</v>
      </c>
      <c r="CX187" s="289">
        <v>3441.01</v>
      </c>
      <c r="CY187" s="289">
        <v>0</v>
      </c>
      <c r="CZ187" s="289">
        <v>0</v>
      </c>
      <c r="DA187" s="289">
        <v>0</v>
      </c>
      <c r="DB187" s="289">
        <v>0</v>
      </c>
      <c r="DC187" s="289">
        <v>0</v>
      </c>
      <c r="DD187" s="289">
        <v>0</v>
      </c>
      <c r="DE187" s="289">
        <v>0</v>
      </c>
      <c r="DF187" s="289">
        <v>0</v>
      </c>
      <c r="DG187" s="289">
        <v>0</v>
      </c>
      <c r="DH187" s="289">
        <v>0</v>
      </c>
      <c r="DI187" s="289">
        <v>608295.1</v>
      </c>
      <c r="DJ187" s="289">
        <v>0</v>
      </c>
      <c r="DK187" s="289">
        <v>0</v>
      </c>
      <c r="DL187" s="289">
        <v>179108.95</v>
      </c>
      <c r="DM187" s="289">
        <v>164716.74</v>
      </c>
      <c r="DN187" s="289">
        <v>0</v>
      </c>
      <c r="DO187" s="289">
        <v>0</v>
      </c>
      <c r="DP187" s="289">
        <v>201545.32</v>
      </c>
      <c r="DQ187" s="289">
        <v>0</v>
      </c>
      <c r="DR187" s="289">
        <v>0</v>
      </c>
      <c r="DS187" s="289">
        <v>0</v>
      </c>
      <c r="DT187" s="289">
        <v>0</v>
      </c>
      <c r="DU187" s="289">
        <v>0</v>
      </c>
      <c r="DV187" s="289">
        <v>220704.5</v>
      </c>
      <c r="DW187" s="289">
        <v>0</v>
      </c>
      <c r="DX187" s="289">
        <v>99333.94</v>
      </c>
      <c r="DY187" s="289">
        <v>109747.45</v>
      </c>
      <c r="DZ187" s="289">
        <v>347302.27</v>
      </c>
      <c r="EA187" s="289">
        <v>336888.76</v>
      </c>
      <c r="EB187" s="289">
        <v>0</v>
      </c>
      <c r="EC187" s="289">
        <v>0</v>
      </c>
      <c r="ED187" s="289">
        <v>461999.9</v>
      </c>
      <c r="EE187" s="289">
        <v>446735.45</v>
      </c>
      <c r="EF187" s="289">
        <v>2126957.5499999998</v>
      </c>
      <c r="EG187" s="289">
        <v>2028064</v>
      </c>
      <c r="EH187" s="289">
        <v>0</v>
      </c>
      <c r="EI187" s="289">
        <v>0</v>
      </c>
      <c r="EJ187" s="289">
        <v>0</v>
      </c>
      <c r="EK187" s="289">
        <v>114158</v>
      </c>
      <c r="EL187" s="289">
        <v>0</v>
      </c>
      <c r="EM187" s="289">
        <v>8375000</v>
      </c>
      <c r="EN187" s="289">
        <v>1638281.75</v>
      </c>
      <c r="EO187" s="289">
        <v>3.62</v>
      </c>
      <c r="EP187" s="289">
        <v>2364.9899999999998</v>
      </c>
      <c r="EQ187" s="289">
        <v>0</v>
      </c>
      <c r="ER187" s="289">
        <v>1640643.12</v>
      </c>
      <c r="ES187" s="289">
        <v>0</v>
      </c>
      <c r="ET187" s="289">
        <v>0</v>
      </c>
      <c r="EU187" s="289">
        <v>368656.64000000001</v>
      </c>
      <c r="EV187" s="289">
        <v>302902.8</v>
      </c>
      <c r="EW187" s="289">
        <v>815241.17</v>
      </c>
      <c r="EX187" s="289">
        <v>880995.01</v>
      </c>
      <c r="EY187" s="289">
        <v>0</v>
      </c>
      <c r="EZ187" s="289">
        <v>272276.34999999998</v>
      </c>
      <c r="FA187" s="289">
        <v>174535.13</v>
      </c>
      <c r="FB187" s="289">
        <v>495345.98</v>
      </c>
      <c r="FC187" s="289">
        <v>426514.94</v>
      </c>
      <c r="FD187" s="289">
        <v>166572.26</v>
      </c>
      <c r="FE187" s="289">
        <v>0</v>
      </c>
      <c r="FF187" s="289">
        <v>0</v>
      </c>
      <c r="FG187" s="289">
        <v>0</v>
      </c>
      <c r="FH187" s="289">
        <v>1103004.03</v>
      </c>
      <c r="FI187" s="289">
        <v>1018362.01</v>
      </c>
      <c r="FJ187" s="289">
        <v>22050.45</v>
      </c>
      <c r="FK187" s="289">
        <v>62591.57</v>
      </c>
    </row>
    <row r="188" spans="1:167" x14ac:dyDescent="0.15">
      <c r="A188" s="287">
        <v>2885</v>
      </c>
      <c r="B188" s="287" t="s">
        <v>637</v>
      </c>
      <c r="C188" s="289">
        <v>0</v>
      </c>
      <c r="D188" s="289">
        <v>14754907.49</v>
      </c>
      <c r="E188" s="289">
        <v>0</v>
      </c>
      <c r="F188" s="289">
        <v>23329.25</v>
      </c>
      <c r="G188" s="289">
        <v>0</v>
      </c>
      <c r="H188" s="289">
        <v>69660.98</v>
      </c>
      <c r="I188" s="289">
        <v>84951.6</v>
      </c>
      <c r="J188" s="289">
        <v>31295.78</v>
      </c>
      <c r="K188" s="289">
        <v>1449572</v>
      </c>
      <c r="L188" s="289">
        <v>0</v>
      </c>
      <c r="M188" s="289">
        <v>0</v>
      </c>
      <c r="N188" s="289">
        <v>0</v>
      </c>
      <c r="O188" s="289">
        <v>0</v>
      </c>
      <c r="P188" s="289">
        <v>0</v>
      </c>
      <c r="Q188" s="289">
        <v>0</v>
      </c>
      <c r="R188" s="289">
        <v>0</v>
      </c>
      <c r="S188" s="289">
        <v>0</v>
      </c>
      <c r="T188" s="289">
        <v>0</v>
      </c>
      <c r="U188" s="289">
        <v>132101.74</v>
      </c>
      <c r="V188" s="289">
        <v>5992898</v>
      </c>
      <c r="W188" s="289">
        <v>20267</v>
      </c>
      <c r="X188" s="289">
        <v>0</v>
      </c>
      <c r="Y188" s="289">
        <v>854499.59</v>
      </c>
      <c r="Z188" s="289">
        <v>591.19000000000005</v>
      </c>
      <c r="AA188" s="289">
        <v>517265</v>
      </c>
      <c r="AB188" s="289">
        <v>0</v>
      </c>
      <c r="AC188" s="289">
        <v>0</v>
      </c>
      <c r="AD188" s="289">
        <v>60963.21</v>
      </c>
      <c r="AE188" s="289">
        <v>391767.26</v>
      </c>
      <c r="AF188" s="289">
        <v>0</v>
      </c>
      <c r="AG188" s="289">
        <v>0</v>
      </c>
      <c r="AH188" s="289">
        <v>77094.929999999993</v>
      </c>
      <c r="AI188" s="289">
        <v>197018.97</v>
      </c>
      <c r="AJ188" s="289">
        <v>0</v>
      </c>
      <c r="AK188" s="289">
        <v>0</v>
      </c>
      <c r="AL188" s="289">
        <v>0</v>
      </c>
      <c r="AM188" s="289">
        <v>0.01</v>
      </c>
      <c r="AN188" s="289">
        <v>41142.5</v>
      </c>
      <c r="AO188" s="289">
        <v>0</v>
      </c>
      <c r="AP188" s="289">
        <v>13704.81</v>
      </c>
      <c r="AQ188" s="289">
        <v>8238467.5899999999</v>
      </c>
      <c r="AR188" s="289">
        <v>4478233.91</v>
      </c>
      <c r="AS188" s="289">
        <v>73708.509999999995</v>
      </c>
      <c r="AT188" s="289">
        <v>540279.1</v>
      </c>
      <c r="AU188" s="289">
        <v>252246.82</v>
      </c>
      <c r="AV188" s="289">
        <v>8462.8799999999992</v>
      </c>
      <c r="AW188" s="289">
        <v>404024.5</v>
      </c>
      <c r="AX188" s="289">
        <v>626456.74</v>
      </c>
      <c r="AY188" s="289">
        <v>175484.04</v>
      </c>
      <c r="AZ188" s="289">
        <v>1127760.53</v>
      </c>
      <c r="BA188" s="289">
        <v>2641566.39</v>
      </c>
      <c r="BB188" s="289">
        <v>293105.11</v>
      </c>
      <c r="BC188" s="289">
        <v>165249.82</v>
      </c>
      <c r="BD188" s="289">
        <v>0</v>
      </c>
      <c r="BE188" s="289">
        <v>762026.46</v>
      </c>
      <c r="BF188" s="289">
        <v>2076908.95</v>
      </c>
      <c r="BG188" s="289">
        <v>1809126.73</v>
      </c>
      <c r="BH188" s="289">
        <v>4537.6499999999996</v>
      </c>
      <c r="BI188" s="289">
        <v>0</v>
      </c>
      <c r="BJ188" s="289">
        <v>0</v>
      </c>
      <c r="BK188" s="289">
        <v>0</v>
      </c>
      <c r="BL188" s="289">
        <v>0</v>
      </c>
      <c r="BM188" s="289">
        <v>0</v>
      </c>
      <c r="BN188" s="289">
        <v>0</v>
      </c>
      <c r="BO188" s="289">
        <v>0</v>
      </c>
      <c r="BP188" s="289">
        <v>0</v>
      </c>
      <c r="BQ188" s="289">
        <v>12348480.73</v>
      </c>
      <c r="BR188" s="289">
        <v>13383866.310000001</v>
      </c>
      <c r="BS188" s="289">
        <v>12348480.73</v>
      </c>
      <c r="BT188" s="289">
        <v>13383866.310000001</v>
      </c>
      <c r="BU188" s="289">
        <v>0</v>
      </c>
      <c r="BV188" s="289">
        <v>0</v>
      </c>
      <c r="BW188" s="289">
        <v>2076908.95</v>
      </c>
      <c r="BX188" s="289">
        <v>0</v>
      </c>
      <c r="BY188" s="289">
        <v>0</v>
      </c>
      <c r="BZ188" s="289">
        <v>0</v>
      </c>
      <c r="CA188" s="289">
        <v>0</v>
      </c>
      <c r="CB188" s="289">
        <v>0</v>
      </c>
      <c r="CC188" s="289">
        <v>0</v>
      </c>
      <c r="CD188" s="289">
        <v>0</v>
      </c>
      <c r="CE188" s="289">
        <v>0</v>
      </c>
      <c r="CF188" s="289">
        <v>0</v>
      </c>
      <c r="CG188" s="289">
        <v>0</v>
      </c>
      <c r="CH188" s="289">
        <v>0</v>
      </c>
      <c r="CI188" s="289">
        <v>46923.39</v>
      </c>
      <c r="CJ188" s="289">
        <v>0</v>
      </c>
      <c r="CK188" s="289">
        <v>0</v>
      </c>
      <c r="CL188" s="289">
        <v>0</v>
      </c>
      <c r="CM188" s="289">
        <v>554399</v>
      </c>
      <c r="CN188" s="289">
        <v>3819</v>
      </c>
      <c r="CO188" s="289">
        <v>0</v>
      </c>
      <c r="CP188" s="289">
        <v>0</v>
      </c>
      <c r="CQ188" s="289">
        <v>0</v>
      </c>
      <c r="CR188" s="289">
        <v>0</v>
      </c>
      <c r="CS188" s="289">
        <v>1098</v>
      </c>
      <c r="CT188" s="289">
        <v>388307.06</v>
      </c>
      <c r="CU188" s="289">
        <v>0</v>
      </c>
      <c r="CV188" s="289">
        <v>0</v>
      </c>
      <c r="CW188" s="289">
        <v>0</v>
      </c>
      <c r="CX188" s="289">
        <v>72686.679999999993</v>
      </c>
      <c r="CY188" s="289">
        <v>0</v>
      </c>
      <c r="CZ188" s="289">
        <v>0</v>
      </c>
      <c r="DA188" s="289">
        <v>0</v>
      </c>
      <c r="DB188" s="289">
        <v>0</v>
      </c>
      <c r="DC188" s="289">
        <v>0</v>
      </c>
      <c r="DD188" s="289">
        <v>0</v>
      </c>
      <c r="DE188" s="289">
        <v>0</v>
      </c>
      <c r="DF188" s="289">
        <v>0</v>
      </c>
      <c r="DG188" s="289">
        <v>0</v>
      </c>
      <c r="DH188" s="289">
        <v>0</v>
      </c>
      <c r="DI188" s="289">
        <v>2066470.55</v>
      </c>
      <c r="DJ188" s="289">
        <v>0</v>
      </c>
      <c r="DK188" s="289">
        <v>3195</v>
      </c>
      <c r="DL188" s="289">
        <v>661401.62</v>
      </c>
      <c r="DM188" s="289">
        <v>168120.95999999999</v>
      </c>
      <c r="DN188" s="289">
        <v>0</v>
      </c>
      <c r="DO188" s="289">
        <v>0</v>
      </c>
      <c r="DP188" s="289">
        <v>103420.16</v>
      </c>
      <c r="DQ188" s="289">
        <v>3532.93</v>
      </c>
      <c r="DR188" s="289">
        <v>0</v>
      </c>
      <c r="DS188" s="289">
        <v>0</v>
      </c>
      <c r="DT188" s="289">
        <v>0</v>
      </c>
      <c r="DU188" s="289">
        <v>0</v>
      </c>
      <c r="DV188" s="289">
        <v>138000.85999999999</v>
      </c>
      <c r="DW188" s="289">
        <v>0</v>
      </c>
      <c r="DX188" s="289">
        <v>102404.77</v>
      </c>
      <c r="DY188" s="289">
        <v>121333.14</v>
      </c>
      <c r="DZ188" s="289">
        <v>131723.01</v>
      </c>
      <c r="EA188" s="289">
        <v>112794.64</v>
      </c>
      <c r="EB188" s="289">
        <v>0</v>
      </c>
      <c r="EC188" s="289">
        <v>0</v>
      </c>
      <c r="ED188" s="289">
        <v>620849.63</v>
      </c>
      <c r="EE188" s="289">
        <v>603873.34</v>
      </c>
      <c r="EF188" s="289">
        <v>2398684.71</v>
      </c>
      <c r="EG188" s="289">
        <v>2349018</v>
      </c>
      <c r="EH188" s="289">
        <v>0</v>
      </c>
      <c r="EI188" s="289">
        <v>0</v>
      </c>
      <c r="EJ188" s="289">
        <v>0</v>
      </c>
      <c r="EK188" s="289">
        <v>66643</v>
      </c>
      <c r="EL188" s="289">
        <v>0</v>
      </c>
      <c r="EM188" s="289">
        <v>19528995.710000001</v>
      </c>
      <c r="EN188" s="289">
        <v>524723.61</v>
      </c>
      <c r="EO188" s="289">
        <v>0</v>
      </c>
      <c r="EP188" s="289">
        <v>455.01</v>
      </c>
      <c r="EQ188" s="289">
        <v>0</v>
      </c>
      <c r="ER188" s="289">
        <v>525178.62</v>
      </c>
      <c r="ES188" s="289">
        <v>0</v>
      </c>
      <c r="ET188" s="289">
        <v>0</v>
      </c>
      <c r="EU188" s="289">
        <v>481904.54</v>
      </c>
      <c r="EV188" s="289">
        <v>423721.46</v>
      </c>
      <c r="EW188" s="289">
        <v>846569.56</v>
      </c>
      <c r="EX188" s="289">
        <v>904752.64000000001</v>
      </c>
      <c r="EY188" s="289">
        <v>0</v>
      </c>
      <c r="EZ188" s="289">
        <v>323655.27</v>
      </c>
      <c r="FA188" s="289">
        <v>355645.25</v>
      </c>
      <c r="FB188" s="289">
        <v>384245.05</v>
      </c>
      <c r="FC188" s="289">
        <v>352255.07</v>
      </c>
      <c r="FD188" s="289">
        <v>0</v>
      </c>
      <c r="FE188" s="289">
        <v>0</v>
      </c>
      <c r="FF188" s="289">
        <v>0</v>
      </c>
      <c r="FG188" s="289">
        <v>0</v>
      </c>
      <c r="FH188" s="289">
        <v>0</v>
      </c>
      <c r="FI188" s="289">
        <v>0</v>
      </c>
      <c r="FJ188" s="289">
        <v>0</v>
      </c>
      <c r="FK188" s="289">
        <v>0</v>
      </c>
    </row>
    <row r="189" spans="1:167" x14ac:dyDescent="0.15">
      <c r="A189" s="287">
        <v>2891</v>
      </c>
      <c r="B189" s="287" t="s">
        <v>638</v>
      </c>
      <c r="C189" s="289">
        <v>0</v>
      </c>
      <c r="D189" s="289">
        <v>3643283</v>
      </c>
      <c r="E189" s="289">
        <v>0</v>
      </c>
      <c r="F189" s="289">
        <v>0</v>
      </c>
      <c r="G189" s="289">
        <v>0</v>
      </c>
      <c r="H189" s="289">
        <v>5095.2</v>
      </c>
      <c r="I189" s="289">
        <v>51545.120000000003</v>
      </c>
      <c r="J189" s="289">
        <v>0</v>
      </c>
      <c r="K189" s="289">
        <v>279694.87</v>
      </c>
      <c r="L189" s="289">
        <v>0</v>
      </c>
      <c r="M189" s="289">
        <v>0</v>
      </c>
      <c r="N189" s="289">
        <v>0</v>
      </c>
      <c r="O189" s="289">
        <v>0</v>
      </c>
      <c r="P189" s="289">
        <v>24791.42</v>
      </c>
      <c r="Q189" s="289">
        <v>0</v>
      </c>
      <c r="R189" s="289">
        <v>0</v>
      </c>
      <c r="S189" s="289">
        <v>20582.18</v>
      </c>
      <c r="T189" s="289">
        <v>0</v>
      </c>
      <c r="U189" s="289">
        <v>29475.77</v>
      </c>
      <c r="V189" s="289">
        <v>303806</v>
      </c>
      <c r="W189" s="289">
        <v>3802.75</v>
      </c>
      <c r="X189" s="289">
        <v>0</v>
      </c>
      <c r="Y189" s="289">
        <v>96233.58</v>
      </c>
      <c r="Z189" s="289">
        <v>0</v>
      </c>
      <c r="AA189" s="289">
        <v>292820.49</v>
      </c>
      <c r="AB189" s="289">
        <v>0</v>
      </c>
      <c r="AC189" s="289">
        <v>0</v>
      </c>
      <c r="AD189" s="289">
        <v>32499.96</v>
      </c>
      <c r="AE189" s="289">
        <v>144892.43</v>
      </c>
      <c r="AF189" s="289">
        <v>0</v>
      </c>
      <c r="AG189" s="289">
        <v>0</v>
      </c>
      <c r="AH189" s="289">
        <v>0</v>
      </c>
      <c r="AI189" s="289">
        <v>11769</v>
      </c>
      <c r="AJ189" s="289">
        <v>0</v>
      </c>
      <c r="AK189" s="289">
        <v>0</v>
      </c>
      <c r="AL189" s="289">
        <v>0</v>
      </c>
      <c r="AM189" s="289">
        <v>14096.49</v>
      </c>
      <c r="AN189" s="289">
        <v>16465</v>
      </c>
      <c r="AO189" s="289">
        <v>0</v>
      </c>
      <c r="AP189" s="289">
        <v>520.79999999999995</v>
      </c>
      <c r="AQ189" s="289">
        <v>684762.08</v>
      </c>
      <c r="AR189" s="289">
        <v>906382.32</v>
      </c>
      <c r="AS189" s="289">
        <v>270340.44</v>
      </c>
      <c r="AT189" s="289">
        <v>82119.25</v>
      </c>
      <c r="AU189" s="289">
        <v>90967.81</v>
      </c>
      <c r="AV189" s="289">
        <v>0</v>
      </c>
      <c r="AW189" s="289">
        <v>88761.68</v>
      </c>
      <c r="AX189" s="289">
        <v>89546.6</v>
      </c>
      <c r="AY189" s="289">
        <v>286122.09999999998</v>
      </c>
      <c r="AZ189" s="289">
        <v>207984.87</v>
      </c>
      <c r="BA189" s="289">
        <v>1231998.74</v>
      </c>
      <c r="BB189" s="289">
        <v>247505.17</v>
      </c>
      <c r="BC189" s="289">
        <v>50862.66</v>
      </c>
      <c r="BD189" s="289">
        <v>0</v>
      </c>
      <c r="BE189" s="289">
        <v>12557.58</v>
      </c>
      <c r="BF189" s="289">
        <v>306904.40999999997</v>
      </c>
      <c r="BG189" s="289">
        <v>348554.84</v>
      </c>
      <c r="BH189" s="289">
        <v>115.77</v>
      </c>
      <c r="BI189" s="289">
        <v>15769.85</v>
      </c>
      <c r="BJ189" s="289">
        <v>28739.25</v>
      </c>
      <c r="BK189" s="289">
        <v>0</v>
      </c>
      <c r="BL189" s="289">
        <v>55037.04</v>
      </c>
      <c r="BM189" s="289">
        <v>10249.52</v>
      </c>
      <c r="BN189" s="289">
        <v>0</v>
      </c>
      <c r="BO189" s="289">
        <v>0</v>
      </c>
      <c r="BP189" s="289">
        <v>0</v>
      </c>
      <c r="BQ189" s="289">
        <v>1956092.95</v>
      </c>
      <c r="BR189" s="289">
        <v>1964223.77</v>
      </c>
      <c r="BS189" s="289">
        <v>1982112.32</v>
      </c>
      <c r="BT189" s="289">
        <v>2048000.06</v>
      </c>
      <c r="BU189" s="289">
        <v>0</v>
      </c>
      <c r="BV189" s="289">
        <v>0</v>
      </c>
      <c r="BW189" s="289">
        <v>246904.41</v>
      </c>
      <c r="BX189" s="289">
        <v>0</v>
      </c>
      <c r="BY189" s="289">
        <v>0</v>
      </c>
      <c r="BZ189" s="289">
        <v>0</v>
      </c>
      <c r="CA189" s="289">
        <v>0</v>
      </c>
      <c r="CB189" s="289">
        <v>0</v>
      </c>
      <c r="CC189" s="289">
        <v>0</v>
      </c>
      <c r="CD189" s="289">
        <v>0</v>
      </c>
      <c r="CE189" s="289">
        <v>0</v>
      </c>
      <c r="CF189" s="289">
        <v>0</v>
      </c>
      <c r="CG189" s="289">
        <v>0</v>
      </c>
      <c r="CH189" s="289">
        <v>115178.08</v>
      </c>
      <c r="CI189" s="289">
        <v>0</v>
      </c>
      <c r="CJ189" s="289">
        <v>299174.96000000002</v>
      </c>
      <c r="CK189" s="289">
        <v>13567.04</v>
      </c>
      <c r="CL189" s="289">
        <v>0</v>
      </c>
      <c r="CM189" s="289">
        <v>0</v>
      </c>
      <c r="CN189" s="289">
        <v>0</v>
      </c>
      <c r="CO189" s="289">
        <v>0</v>
      </c>
      <c r="CP189" s="289">
        <v>0</v>
      </c>
      <c r="CQ189" s="289">
        <v>0</v>
      </c>
      <c r="CR189" s="289">
        <v>172.71</v>
      </c>
      <c r="CS189" s="289">
        <v>0</v>
      </c>
      <c r="CT189" s="289">
        <v>114000.55</v>
      </c>
      <c r="CU189" s="289">
        <v>0</v>
      </c>
      <c r="CV189" s="289">
        <v>0</v>
      </c>
      <c r="CW189" s="289">
        <v>0</v>
      </c>
      <c r="CX189" s="289">
        <v>0</v>
      </c>
      <c r="CY189" s="289">
        <v>0</v>
      </c>
      <c r="CZ189" s="289">
        <v>0</v>
      </c>
      <c r="DA189" s="289">
        <v>0</v>
      </c>
      <c r="DB189" s="289">
        <v>0</v>
      </c>
      <c r="DC189" s="289">
        <v>0</v>
      </c>
      <c r="DD189" s="289">
        <v>78</v>
      </c>
      <c r="DE189" s="289">
        <v>0</v>
      </c>
      <c r="DF189" s="289">
        <v>0</v>
      </c>
      <c r="DG189" s="289">
        <v>0</v>
      </c>
      <c r="DH189" s="289">
        <v>0</v>
      </c>
      <c r="DI189" s="289">
        <v>335843.31</v>
      </c>
      <c r="DJ189" s="289">
        <v>0</v>
      </c>
      <c r="DK189" s="289">
        <v>0</v>
      </c>
      <c r="DL189" s="289">
        <v>95375.84</v>
      </c>
      <c r="DM189" s="289">
        <v>55153.15</v>
      </c>
      <c r="DN189" s="289">
        <v>0</v>
      </c>
      <c r="DO189" s="289">
        <v>0</v>
      </c>
      <c r="DP189" s="289">
        <v>999.16</v>
      </c>
      <c r="DQ189" s="289">
        <v>1277.67</v>
      </c>
      <c r="DR189" s="289">
        <v>0</v>
      </c>
      <c r="DS189" s="289">
        <v>0</v>
      </c>
      <c r="DT189" s="289">
        <v>0</v>
      </c>
      <c r="DU189" s="289">
        <v>0</v>
      </c>
      <c r="DV189" s="289">
        <v>297648.53000000003</v>
      </c>
      <c r="DW189" s="289">
        <v>2778.09</v>
      </c>
      <c r="DX189" s="289">
        <v>0</v>
      </c>
      <c r="DY189" s="289">
        <v>0</v>
      </c>
      <c r="DZ189" s="289">
        <v>0</v>
      </c>
      <c r="EA189" s="289">
        <v>0</v>
      </c>
      <c r="EB189" s="289">
        <v>0</v>
      </c>
      <c r="EC189" s="289">
        <v>0</v>
      </c>
      <c r="ED189" s="289">
        <v>193308</v>
      </c>
      <c r="EE189" s="289">
        <v>131158.84</v>
      </c>
      <c r="EF189" s="289">
        <v>120796.84</v>
      </c>
      <c r="EG189" s="289">
        <v>120633</v>
      </c>
      <c r="EH189" s="289">
        <v>0</v>
      </c>
      <c r="EI189" s="289">
        <v>0</v>
      </c>
      <c r="EJ189" s="289">
        <v>0</v>
      </c>
      <c r="EK189" s="289">
        <v>62313</v>
      </c>
      <c r="EL189" s="289">
        <v>0</v>
      </c>
      <c r="EM189" s="289">
        <v>535000</v>
      </c>
      <c r="EN189" s="289">
        <v>480645.14</v>
      </c>
      <c r="EO189" s="289">
        <v>543159.47</v>
      </c>
      <c r="EP189" s="289">
        <v>62514.33</v>
      </c>
      <c r="EQ189" s="289">
        <v>0</v>
      </c>
      <c r="ER189" s="289">
        <v>0</v>
      </c>
      <c r="ES189" s="289">
        <v>0</v>
      </c>
      <c r="ET189" s="289">
        <v>0</v>
      </c>
      <c r="EU189" s="289">
        <v>11218.28</v>
      </c>
      <c r="EV189" s="289">
        <v>24757.78</v>
      </c>
      <c r="EW189" s="289">
        <v>196408.15</v>
      </c>
      <c r="EX189" s="289">
        <v>182868.65</v>
      </c>
      <c r="EY189" s="289">
        <v>0</v>
      </c>
      <c r="EZ189" s="289">
        <v>11162.75</v>
      </c>
      <c r="FA189" s="289">
        <v>5659.28</v>
      </c>
      <c r="FB189" s="289">
        <v>48879.81</v>
      </c>
      <c r="FC189" s="289">
        <v>6708.9</v>
      </c>
      <c r="FD189" s="289">
        <v>47674.38</v>
      </c>
      <c r="FE189" s="289">
        <v>0</v>
      </c>
      <c r="FF189" s="289">
        <v>0</v>
      </c>
      <c r="FG189" s="289">
        <v>0</v>
      </c>
      <c r="FH189" s="289">
        <v>0</v>
      </c>
      <c r="FI189" s="289">
        <v>0</v>
      </c>
      <c r="FJ189" s="289">
        <v>0</v>
      </c>
      <c r="FK189" s="289">
        <v>0</v>
      </c>
    </row>
    <row r="190" spans="1:167" x14ac:dyDescent="0.15">
      <c r="A190" s="287">
        <v>2898</v>
      </c>
      <c r="B190" s="287" t="s">
        <v>639</v>
      </c>
      <c r="C190" s="289">
        <v>0</v>
      </c>
      <c r="D190" s="289">
        <v>6354362.1600000001</v>
      </c>
      <c r="E190" s="289">
        <v>16134</v>
      </c>
      <c r="F190" s="289">
        <v>16157.41</v>
      </c>
      <c r="G190" s="289">
        <v>27850.3</v>
      </c>
      <c r="H190" s="289">
        <v>7651.81</v>
      </c>
      <c r="I190" s="289">
        <v>146332.54</v>
      </c>
      <c r="J190" s="289">
        <v>13984.99</v>
      </c>
      <c r="K190" s="289">
        <v>338183.99</v>
      </c>
      <c r="L190" s="289">
        <v>0</v>
      </c>
      <c r="M190" s="289">
        <v>0</v>
      </c>
      <c r="N190" s="289">
        <v>0</v>
      </c>
      <c r="O190" s="289">
        <v>0</v>
      </c>
      <c r="P190" s="289">
        <v>4504.5600000000004</v>
      </c>
      <c r="Q190" s="289">
        <v>0</v>
      </c>
      <c r="R190" s="289">
        <v>0</v>
      </c>
      <c r="S190" s="289">
        <v>0</v>
      </c>
      <c r="T190" s="289">
        <v>0</v>
      </c>
      <c r="U190" s="289">
        <v>70590.27</v>
      </c>
      <c r="V190" s="289">
        <v>7891853</v>
      </c>
      <c r="W190" s="289">
        <v>34573.769999999997</v>
      </c>
      <c r="X190" s="289">
        <v>0</v>
      </c>
      <c r="Y190" s="289">
        <v>0</v>
      </c>
      <c r="Z190" s="289">
        <v>7749.22</v>
      </c>
      <c r="AA190" s="289">
        <v>383668</v>
      </c>
      <c r="AB190" s="289">
        <v>0</v>
      </c>
      <c r="AC190" s="289">
        <v>0</v>
      </c>
      <c r="AD190" s="289">
        <v>34637.68</v>
      </c>
      <c r="AE190" s="289">
        <v>150659.03</v>
      </c>
      <c r="AF190" s="289">
        <v>0</v>
      </c>
      <c r="AG190" s="289">
        <v>0</v>
      </c>
      <c r="AH190" s="289">
        <v>25444.21</v>
      </c>
      <c r="AI190" s="289">
        <v>0</v>
      </c>
      <c r="AJ190" s="289">
        <v>0</v>
      </c>
      <c r="AK190" s="289">
        <v>1000</v>
      </c>
      <c r="AL190" s="289">
        <v>57727.15</v>
      </c>
      <c r="AM190" s="289">
        <v>22961.66</v>
      </c>
      <c r="AN190" s="289">
        <v>11592.25</v>
      </c>
      <c r="AO190" s="289">
        <v>0</v>
      </c>
      <c r="AP190" s="289">
        <v>3566.44</v>
      </c>
      <c r="AQ190" s="289">
        <v>2458708.67</v>
      </c>
      <c r="AR190" s="289">
        <v>3633110.79</v>
      </c>
      <c r="AS190" s="289">
        <v>519679.07</v>
      </c>
      <c r="AT190" s="289">
        <v>288704.5</v>
      </c>
      <c r="AU190" s="289">
        <v>305024.96000000002</v>
      </c>
      <c r="AV190" s="289">
        <v>20382.68</v>
      </c>
      <c r="AW190" s="289">
        <v>320165.51</v>
      </c>
      <c r="AX190" s="289">
        <v>1024369.35</v>
      </c>
      <c r="AY190" s="289">
        <v>415149.66</v>
      </c>
      <c r="AZ190" s="289">
        <v>1078127.83</v>
      </c>
      <c r="BA190" s="289">
        <v>3296761.05</v>
      </c>
      <c r="BB190" s="289">
        <v>699911.61</v>
      </c>
      <c r="BC190" s="289">
        <v>169122.94</v>
      </c>
      <c r="BD190" s="289">
        <v>58951.88</v>
      </c>
      <c r="BE190" s="289">
        <v>137705.68</v>
      </c>
      <c r="BF190" s="289">
        <v>1787234.87</v>
      </c>
      <c r="BG190" s="289">
        <v>617012.17000000004</v>
      </c>
      <c r="BH190" s="289">
        <v>73.599999999999994</v>
      </c>
      <c r="BI190" s="289">
        <v>0</v>
      </c>
      <c r="BJ190" s="289">
        <v>0</v>
      </c>
      <c r="BK190" s="289">
        <v>0</v>
      </c>
      <c r="BL190" s="289">
        <v>0</v>
      </c>
      <c r="BM190" s="289">
        <v>0</v>
      </c>
      <c r="BN190" s="289">
        <v>0</v>
      </c>
      <c r="BO190" s="289">
        <v>0</v>
      </c>
      <c r="BP190" s="289">
        <v>0</v>
      </c>
      <c r="BQ190" s="289">
        <v>5279994.99</v>
      </c>
      <c r="BR190" s="289">
        <v>4070982.61</v>
      </c>
      <c r="BS190" s="289">
        <v>5279994.99</v>
      </c>
      <c r="BT190" s="289">
        <v>4070982.61</v>
      </c>
      <c r="BU190" s="289">
        <v>0</v>
      </c>
      <c r="BV190" s="289">
        <v>0</v>
      </c>
      <c r="BW190" s="289">
        <v>1738380.9</v>
      </c>
      <c r="BX190" s="289">
        <v>0</v>
      </c>
      <c r="BY190" s="289">
        <v>0</v>
      </c>
      <c r="BZ190" s="289">
        <v>0</v>
      </c>
      <c r="CA190" s="289">
        <v>0</v>
      </c>
      <c r="CB190" s="289">
        <v>693.11</v>
      </c>
      <c r="CC190" s="289">
        <v>0</v>
      </c>
      <c r="CD190" s="289">
        <v>0</v>
      </c>
      <c r="CE190" s="289">
        <v>0</v>
      </c>
      <c r="CF190" s="289">
        <v>0</v>
      </c>
      <c r="CG190" s="289">
        <v>0</v>
      </c>
      <c r="CH190" s="289">
        <v>2812.23</v>
      </c>
      <c r="CI190" s="289">
        <v>0</v>
      </c>
      <c r="CJ190" s="289">
        <v>0</v>
      </c>
      <c r="CK190" s="289">
        <v>0</v>
      </c>
      <c r="CL190" s="289">
        <v>0</v>
      </c>
      <c r="CM190" s="289">
        <v>561117</v>
      </c>
      <c r="CN190" s="289">
        <v>0</v>
      </c>
      <c r="CO190" s="289">
        <v>0</v>
      </c>
      <c r="CP190" s="289">
        <v>0</v>
      </c>
      <c r="CQ190" s="289">
        <v>0</v>
      </c>
      <c r="CR190" s="289">
        <v>518.13</v>
      </c>
      <c r="CS190" s="289">
        <v>0</v>
      </c>
      <c r="CT190" s="289">
        <v>364097.41</v>
      </c>
      <c r="CU190" s="289">
        <v>0</v>
      </c>
      <c r="CV190" s="289">
        <v>0</v>
      </c>
      <c r="CW190" s="289">
        <v>0</v>
      </c>
      <c r="CX190" s="289">
        <v>75334.75</v>
      </c>
      <c r="CY190" s="289">
        <v>0</v>
      </c>
      <c r="CZ190" s="289">
        <v>0</v>
      </c>
      <c r="DA190" s="289">
        <v>0</v>
      </c>
      <c r="DB190" s="289">
        <v>0</v>
      </c>
      <c r="DC190" s="289">
        <v>0</v>
      </c>
      <c r="DD190" s="289">
        <v>0</v>
      </c>
      <c r="DE190" s="289">
        <v>0</v>
      </c>
      <c r="DF190" s="289">
        <v>0</v>
      </c>
      <c r="DG190" s="289">
        <v>0</v>
      </c>
      <c r="DH190" s="289">
        <v>0</v>
      </c>
      <c r="DI190" s="289">
        <v>2027953.28</v>
      </c>
      <c r="DJ190" s="289">
        <v>0</v>
      </c>
      <c r="DK190" s="289">
        <v>0</v>
      </c>
      <c r="DL190" s="289">
        <v>359261.17</v>
      </c>
      <c r="DM190" s="289">
        <v>165659.37</v>
      </c>
      <c r="DN190" s="289">
        <v>0</v>
      </c>
      <c r="DO190" s="289">
        <v>0</v>
      </c>
      <c r="DP190" s="289">
        <v>75287.539999999994</v>
      </c>
      <c r="DQ190" s="289">
        <v>0</v>
      </c>
      <c r="DR190" s="289">
        <v>0</v>
      </c>
      <c r="DS190" s="289">
        <v>0</v>
      </c>
      <c r="DT190" s="289">
        <v>0</v>
      </c>
      <c r="DU190" s="289">
        <v>0</v>
      </c>
      <c r="DV190" s="289">
        <v>104583.99</v>
      </c>
      <c r="DW190" s="289">
        <v>10208.18</v>
      </c>
      <c r="DX190" s="289">
        <v>40671.26</v>
      </c>
      <c r="DY190" s="289">
        <v>9583.99</v>
      </c>
      <c r="DZ190" s="289">
        <v>46244.22</v>
      </c>
      <c r="EA190" s="289">
        <v>16127.85</v>
      </c>
      <c r="EB190" s="289">
        <v>61203.64</v>
      </c>
      <c r="EC190" s="289">
        <v>0</v>
      </c>
      <c r="ED190" s="289">
        <v>882031.82</v>
      </c>
      <c r="EE190" s="289">
        <v>852805.46</v>
      </c>
      <c r="EF190" s="289">
        <v>2430012.64</v>
      </c>
      <c r="EG190" s="289">
        <v>2159091</v>
      </c>
      <c r="EH190" s="289">
        <v>0</v>
      </c>
      <c r="EI190" s="289">
        <v>0</v>
      </c>
      <c r="EJ190" s="289">
        <v>0</v>
      </c>
      <c r="EK190" s="289">
        <v>300148</v>
      </c>
      <c r="EL190" s="289">
        <v>0</v>
      </c>
      <c r="EM190" s="289">
        <v>29785041.960000001</v>
      </c>
      <c r="EN190" s="289">
        <v>22882.39</v>
      </c>
      <c r="EO190" s="289">
        <v>21948.71</v>
      </c>
      <c r="EP190" s="289">
        <v>150000</v>
      </c>
      <c r="EQ190" s="289">
        <v>0</v>
      </c>
      <c r="ER190" s="289">
        <v>150933.68</v>
      </c>
      <c r="ES190" s="289">
        <v>0</v>
      </c>
      <c r="ET190" s="289">
        <v>0</v>
      </c>
      <c r="EU190" s="289">
        <v>0</v>
      </c>
      <c r="EV190" s="289">
        <v>0</v>
      </c>
      <c r="EW190" s="289">
        <v>651586.21</v>
      </c>
      <c r="EX190" s="289">
        <v>651586.21</v>
      </c>
      <c r="EY190" s="289">
        <v>0</v>
      </c>
      <c r="EZ190" s="289">
        <v>122923.27</v>
      </c>
      <c r="FA190" s="289">
        <v>87441.89</v>
      </c>
      <c r="FB190" s="289">
        <v>258580.26</v>
      </c>
      <c r="FC190" s="289">
        <v>14158.16</v>
      </c>
      <c r="FD190" s="289">
        <v>279903.48</v>
      </c>
      <c r="FE190" s="289">
        <v>0</v>
      </c>
      <c r="FF190" s="289">
        <v>0</v>
      </c>
      <c r="FG190" s="289">
        <v>0</v>
      </c>
      <c r="FH190" s="289">
        <v>0</v>
      </c>
      <c r="FI190" s="289">
        <v>0</v>
      </c>
      <c r="FJ190" s="289">
        <v>0</v>
      </c>
      <c r="FK190" s="289">
        <v>0</v>
      </c>
    </row>
    <row r="191" spans="1:167" x14ac:dyDescent="0.15">
      <c r="A191" s="287">
        <v>2912</v>
      </c>
      <c r="B191" s="287" t="s">
        <v>640</v>
      </c>
      <c r="C191" s="289">
        <v>10384.52</v>
      </c>
      <c r="D191" s="289">
        <v>3909017</v>
      </c>
      <c r="E191" s="289">
        <v>0</v>
      </c>
      <c r="F191" s="289">
        <v>0</v>
      </c>
      <c r="G191" s="289">
        <v>29006</v>
      </c>
      <c r="H191" s="289">
        <v>5088.22</v>
      </c>
      <c r="I191" s="289">
        <v>38314.769999999997</v>
      </c>
      <c r="J191" s="289">
        <v>0</v>
      </c>
      <c r="K191" s="289">
        <v>242256.5</v>
      </c>
      <c r="L191" s="289">
        <v>0</v>
      </c>
      <c r="M191" s="289">
        <v>0</v>
      </c>
      <c r="N191" s="289">
        <v>0</v>
      </c>
      <c r="O191" s="289">
        <v>0</v>
      </c>
      <c r="P191" s="289">
        <v>5446</v>
      </c>
      <c r="Q191" s="289">
        <v>0</v>
      </c>
      <c r="R191" s="289">
        <v>0</v>
      </c>
      <c r="S191" s="289">
        <v>0</v>
      </c>
      <c r="T191" s="289">
        <v>0</v>
      </c>
      <c r="U191" s="289">
        <v>56677.38</v>
      </c>
      <c r="V191" s="289">
        <v>6377674</v>
      </c>
      <c r="W191" s="289">
        <v>11570.93</v>
      </c>
      <c r="X191" s="289">
        <v>811</v>
      </c>
      <c r="Y191" s="289">
        <v>281986.76</v>
      </c>
      <c r="Z191" s="289">
        <v>0</v>
      </c>
      <c r="AA191" s="289">
        <v>253378</v>
      </c>
      <c r="AB191" s="289">
        <v>0</v>
      </c>
      <c r="AC191" s="289">
        <v>0</v>
      </c>
      <c r="AD191" s="289">
        <v>48149</v>
      </c>
      <c r="AE191" s="289">
        <v>158670</v>
      </c>
      <c r="AF191" s="289">
        <v>0</v>
      </c>
      <c r="AG191" s="289">
        <v>0</v>
      </c>
      <c r="AH191" s="289">
        <v>8050.88</v>
      </c>
      <c r="AI191" s="289">
        <v>0</v>
      </c>
      <c r="AJ191" s="289">
        <v>0</v>
      </c>
      <c r="AK191" s="289">
        <v>32483.06</v>
      </c>
      <c r="AL191" s="289">
        <v>0</v>
      </c>
      <c r="AM191" s="289">
        <v>0</v>
      </c>
      <c r="AN191" s="289">
        <v>23131.45</v>
      </c>
      <c r="AO191" s="289">
        <v>0</v>
      </c>
      <c r="AP191" s="289">
        <v>5483.28</v>
      </c>
      <c r="AQ191" s="289">
        <v>2265406.66</v>
      </c>
      <c r="AR191" s="289">
        <v>2307844.13</v>
      </c>
      <c r="AS191" s="289">
        <v>524580.21</v>
      </c>
      <c r="AT191" s="289">
        <v>331169.01</v>
      </c>
      <c r="AU191" s="289">
        <v>245823.85</v>
      </c>
      <c r="AV191" s="289">
        <v>9026.74</v>
      </c>
      <c r="AW191" s="289">
        <v>274561.48</v>
      </c>
      <c r="AX191" s="289">
        <v>238480.32</v>
      </c>
      <c r="AY191" s="289">
        <v>271677.06</v>
      </c>
      <c r="AZ191" s="289">
        <v>700515.06</v>
      </c>
      <c r="BA191" s="289">
        <v>2145949.66</v>
      </c>
      <c r="BB191" s="289">
        <v>329935.52</v>
      </c>
      <c r="BC191" s="289">
        <v>131697.06</v>
      </c>
      <c r="BD191" s="289">
        <v>4406.7</v>
      </c>
      <c r="BE191" s="289">
        <v>64201.26</v>
      </c>
      <c r="BF191" s="289">
        <v>1230244.3700000001</v>
      </c>
      <c r="BG191" s="289">
        <v>314097.34999999998</v>
      </c>
      <c r="BH191" s="289">
        <v>8406.57</v>
      </c>
      <c r="BI191" s="289">
        <v>0</v>
      </c>
      <c r="BJ191" s="289">
        <v>0</v>
      </c>
      <c r="BK191" s="289">
        <v>3000</v>
      </c>
      <c r="BL191" s="289">
        <v>2000</v>
      </c>
      <c r="BM191" s="289">
        <v>0</v>
      </c>
      <c r="BN191" s="289">
        <v>0</v>
      </c>
      <c r="BO191" s="289">
        <v>0</v>
      </c>
      <c r="BP191" s="289">
        <v>0</v>
      </c>
      <c r="BQ191" s="289">
        <v>1479414.94</v>
      </c>
      <c r="BR191" s="289">
        <v>1579970.68</v>
      </c>
      <c r="BS191" s="289">
        <v>1482414.94</v>
      </c>
      <c r="BT191" s="289">
        <v>1581970.68</v>
      </c>
      <c r="BU191" s="289">
        <v>0</v>
      </c>
      <c r="BV191" s="289">
        <v>0</v>
      </c>
      <c r="BW191" s="289">
        <v>1197153.19</v>
      </c>
      <c r="BX191" s="289">
        <v>0</v>
      </c>
      <c r="BY191" s="289">
        <v>0</v>
      </c>
      <c r="BZ191" s="289">
        <v>0</v>
      </c>
      <c r="CA191" s="289">
        <v>0</v>
      </c>
      <c r="CB191" s="289">
        <v>0</v>
      </c>
      <c r="CC191" s="289">
        <v>0</v>
      </c>
      <c r="CD191" s="289">
        <v>0</v>
      </c>
      <c r="CE191" s="289">
        <v>0</v>
      </c>
      <c r="CF191" s="289">
        <v>0</v>
      </c>
      <c r="CG191" s="289">
        <v>0</v>
      </c>
      <c r="CH191" s="289">
        <v>31535.57</v>
      </c>
      <c r="CI191" s="289">
        <v>0</v>
      </c>
      <c r="CJ191" s="289">
        <v>0</v>
      </c>
      <c r="CK191" s="289">
        <v>0</v>
      </c>
      <c r="CL191" s="289">
        <v>0</v>
      </c>
      <c r="CM191" s="289">
        <v>438297</v>
      </c>
      <c r="CN191" s="289">
        <v>91723</v>
      </c>
      <c r="CO191" s="289">
        <v>0</v>
      </c>
      <c r="CP191" s="289">
        <v>0</v>
      </c>
      <c r="CQ191" s="289">
        <v>0</v>
      </c>
      <c r="CR191" s="289">
        <v>0</v>
      </c>
      <c r="CS191" s="289">
        <v>26357</v>
      </c>
      <c r="CT191" s="289">
        <v>328231.17</v>
      </c>
      <c r="CU191" s="289">
        <v>0</v>
      </c>
      <c r="CV191" s="289">
        <v>0</v>
      </c>
      <c r="CW191" s="289">
        <v>0</v>
      </c>
      <c r="CX191" s="289">
        <v>121062.18</v>
      </c>
      <c r="CY191" s="289">
        <v>0</v>
      </c>
      <c r="CZ191" s="289">
        <v>0</v>
      </c>
      <c r="DA191" s="289">
        <v>0</v>
      </c>
      <c r="DB191" s="289">
        <v>0</v>
      </c>
      <c r="DC191" s="289">
        <v>0</v>
      </c>
      <c r="DD191" s="289">
        <v>0</v>
      </c>
      <c r="DE191" s="289">
        <v>0</v>
      </c>
      <c r="DF191" s="289">
        <v>0</v>
      </c>
      <c r="DG191" s="289">
        <v>1253.54</v>
      </c>
      <c r="DH191" s="289">
        <v>0</v>
      </c>
      <c r="DI191" s="289">
        <v>1735774.68</v>
      </c>
      <c r="DJ191" s="289">
        <v>0</v>
      </c>
      <c r="DK191" s="289">
        <v>0</v>
      </c>
      <c r="DL191" s="289">
        <v>151057.65</v>
      </c>
      <c r="DM191" s="289">
        <v>140672.24</v>
      </c>
      <c r="DN191" s="289">
        <v>0</v>
      </c>
      <c r="DO191" s="289">
        <v>0</v>
      </c>
      <c r="DP191" s="289">
        <v>0</v>
      </c>
      <c r="DQ191" s="289">
        <v>0</v>
      </c>
      <c r="DR191" s="289">
        <v>0</v>
      </c>
      <c r="DS191" s="289">
        <v>0</v>
      </c>
      <c r="DT191" s="289">
        <v>0</v>
      </c>
      <c r="DU191" s="289">
        <v>0</v>
      </c>
      <c r="DV191" s="289">
        <v>195216.48</v>
      </c>
      <c r="DW191" s="289">
        <v>0</v>
      </c>
      <c r="DX191" s="289">
        <v>22232.48</v>
      </c>
      <c r="DY191" s="289">
        <v>56161.81</v>
      </c>
      <c r="DZ191" s="289">
        <v>35404.129999999997</v>
      </c>
      <c r="EA191" s="289">
        <v>1474.8</v>
      </c>
      <c r="EB191" s="289">
        <v>0</v>
      </c>
      <c r="EC191" s="289">
        <v>0</v>
      </c>
      <c r="ED191" s="289">
        <v>0</v>
      </c>
      <c r="EE191" s="289">
        <v>0</v>
      </c>
      <c r="EF191" s="289">
        <v>0</v>
      </c>
      <c r="EG191" s="289">
        <v>0</v>
      </c>
      <c r="EH191" s="289">
        <v>0</v>
      </c>
      <c r="EI191" s="289">
        <v>0</v>
      </c>
      <c r="EJ191" s="289">
        <v>0</v>
      </c>
      <c r="EK191" s="289">
        <v>0</v>
      </c>
      <c r="EL191" s="289">
        <v>0</v>
      </c>
      <c r="EM191" s="289">
        <v>0</v>
      </c>
      <c r="EN191" s="289">
        <v>0</v>
      </c>
      <c r="EO191" s="289">
        <v>0</v>
      </c>
      <c r="EP191" s="289">
        <v>0</v>
      </c>
      <c r="EQ191" s="289">
        <v>0</v>
      </c>
      <c r="ER191" s="289">
        <v>0</v>
      </c>
      <c r="ES191" s="289">
        <v>0</v>
      </c>
      <c r="ET191" s="289">
        <v>0</v>
      </c>
      <c r="EU191" s="289">
        <v>0</v>
      </c>
      <c r="EV191" s="289">
        <v>0</v>
      </c>
      <c r="EW191" s="289">
        <v>447354.89</v>
      </c>
      <c r="EX191" s="289">
        <v>447354.89</v>
      </c>
      <c r="EY191" s="289">
        <v>0</v>
      </c>
      <c r="EZ191" s="289">
        <v>0</v>
      </c>
      <c r="FA191" s="289">
        <v>0</v>
      </c>
      <c r="FB191" s="289">
        <v>0</v>
      </c>
      <c r="FC191" s="289">
        <v>0</v>
      </c>
      <c r="FD191" s="289">
        <v>0</v>
      </c>
      <c r="FE191" s="289">
        <v>0</v>
      </c>
      <c r="FF191" s="289">
        <v>0</v>
      </c>
      <c r="FG191" s="289">
        <v>0</v>
      </c>
      <c r="FH191" s="289">
        <v>0</v>
      </c>
      <c r="FI191" s="289">
        <v>0</v>
      </c>
      <c r="FJ191" s="289">
        <v>0</v>
      </c>
      <c r="FK191" s="289">
        <v>0</v>
      </c>
    </row>
    <row r="192" spans="1:167" x14ac:dyDescent="0.15">
      <c r="A192" s="287">
        <v>2940</v>
      </c>
      <c r="B192" s="287" t="s">
        <v>641</v>
      </c>
      <c r="C192" s="289">
        <v>0</v>
      </c>
      <c r="D192" s="289">
        <v>1887333</v>
      </c>
      <c r="E192" s="289">
        <v>0</v>
      </c>
      <c r="F192" s="289">
        <v>300</v>
      </c>
      <c r="G192" s="289">
        <v>5910</v>
      </c>
      <c r="H192" s="289">
        <v>4772.6000000000004</v>
      </c>
      <c r="I192" s="289">
        <v>108114.5</v>
      </c>
      <c r="J192" s="289">
        <v>0</v>
      </c>
      <c r="K192" s="289">
        <v>227804</v>
      </c>
      <c r="L192" s="289">
        <v>0</v>
      </c>
      <c r="M192" s="289">
        <v>0</v>
      </c>
      <c r="N192" s="289">
        <v>0</v>
      </c>
      <c r="O192" s="289">
        <v>0</v>
      </c>
      <c r="P192" s="289">
        <v>1839</v>
      </c>
      <c r="Q192" s="289">
        <v>0</v>
      </c>
      <c r="R192" s="289">
        <v>0</v>
      </c>
      <c r="S192" s="289">
        <v>0</v>
      </c>
      <c r="T192" s="289">
        <v>750</v>
      </c>
      <c r="U192" s="289">
        <v>96187.05</v>
      </c>
      <c r="V192" s="289">
        <v>922453</v>
      </c>
      <c r="W192" s="289">
        <v>2796.27</v>
      </c>
      <c r="X192" s="289">
        <v>0</v>
      </c>
      <c r="Y192" s="289">
        <v>64901.72</v>
      </c>
      <c r="Z192" s="289">
        <v>2947.14</v>
      </c>
      <c r="AA192" s="289">
        <v>127016.56</v>
      </c>
      <c r="AB192" s="289">
        <v>0</v>
      </c>
      <c r="AC192" s="289">
        <v>29759.66</v>
      </c>
      <c r="AD192" s="289">
        <v>18145.400000000001</v>
      </c>
      <c r="AE192" s="289">
        <v>59012.07</v>
      </c>
      <c r="AF192" s="289">
        <v>0</v>
      </c>
      <c r="AG192" s="289">
        <v>0</v>
      </c>
      <c r="AH192" s="289">
        <v>53533.96</v>
      </c>
      <c r="AI192" s="289">
        <v>16504</v>
      </c>
      <c r="AJ192" s="289">
        <v>0</v>
      </c>
      <c r="AK192" s="289">
        <v>0</v>
      </c>
      <c r="AL192" s="289">
        <v>0</v>
      </c>
      <c r="AM192" s="289">
        <v>2844</v>
      </c>
      <c r="AN192" s="289">
        <v>0</v>
      </c>
      <c r="AO192" s="289">
        <v>0</v>
      </c>
      <c r="AP192" s="289">
        <v>2884.13</v>
      </c>
      <c r="AQ192" s="289">
        <v>589529.27</v>
      </c>
      <c r="AR192" s="289">
        <v>625301.01</v>
      </c>
      <c r="AS192" s="289">
        <v>158542.24</v>
      </c>
      <c r="AT192" s="289">
        <v>57178.95</v>
      </c>
      <c r="AU192" s="289">
        <v>52088.24</v>
      </c>
      <c r="AV192" s="289">
        <v>0</v>
      </c>
      <c r="AW192" s="289">
        <v>57900.2</v>
      </c>
      <c r="AX192" s="289">
        <v>105680.62</v>
      </c>
      <c r="AY192" s="289">
        <v>131484.12</v>
      </c>
      <c r="AZ192" s="289">
        <v>265153.46000000002</v>
      </c>
      <c r="BA192" s="289">
        <v>772878.77</v>
      </c>
      <c r="BB192" s="289">
        <v>97886.18</v>
      </c>
      <c r="BC192" s="289">
        <v>39278.32</v>
      </c>
      <c r="BD192" s="289">
        <v>0</v>
      </c>
      <c r="BE192" s="289">
        <v>26367.1</v>
      </c>
      <c r="BF192" s="289">
        <v>331700.71999999997</v>
      </c>
      <c r="BG192" s="289">
        <v>203151.72</v>
      </c>
      <c r="BH192" s="289">
        <v>2868.29</v>
      </c>
      <c r="BI192" s="289">
        <v>0</v>
      </c>
      <c r="BJ192" s="289">
        <v>0</v>
      </c>
      <c r="BK192" s="289">
        <v>0</v>
      </c>
      <c r="BL192" s="289">
        <v>0</v>
      </c>
      <c r="BM192" s="289">
        <v>0</v>
      </c>
      <c r="BN192" s="289">
        <v>0</v>
      </c>
      <c r="BO192" s="289">
        <v>0</v>
      </c>
      <c r="BP192" s="289">
        <v>0</v>
      </c>
      <c r="BQ192" s="289">
        <v>1532530.23</v>
      </c>
      <c r="BR192" s="289">
        <v>1651349.08</v>
      </c>
      <c r="BS192" s="289">
        <v>1532530.23</v>
      </c>
      <c r="BT192" s="289">
        <v>1651349.08</v>
      </c>
      <c r="BU192" s="289">
        <v>0</v>
      </c>
      <c r="BV192" s="289">
        <v>0</v>
      </c>
      <c r="BW192" s="289">
        <v>240759.47</v>
      </c>
      <c r="BX192" s="289">
        <v>0</v>
      </c>
      <c r="BY192" s="289">
        <v>0</v>
      </c>
      <c r="BZ192" s="289">
        <v>0</v>
      </c>
      <c r="CA192" s="289">
        <v>0</v>
      </c>
      <c r="CB192" s="289">
        <v>1688.33</v>
      </c>
      <c r="CC192" s="289">
        <v>30606.46</v>
      </c>
      <c r="CD192" s="289">
        <v>0</v>
      </c>
      <c r="CE192" s="289">
        <v>0</v>
      </c>
      <c r="CF192" s="289">
        <v>0</v>
      </c>
      <c r="CG192" s="289">
        <v>0</v>
      </c>
      <c r="CH192" s="289">
        <v>20181.54</v>
      </c>
      <c r="CI192" s="289">
        <v>0</v>
      </c>
      <c r="CJ192" s="289">
        <v>0</v>
      </c>
      <c r="CK192" s="289">
        <v>0</v>
      </c>
      <c r="CL192" s="289">
        <v>7500</v>
      </c>
      <c r="CM192" s="289">
        <v>55204</v>
      </c>
      <c r="CN192" s="289">
        <v>0</v>
      </c>
      <c r="CO192" s="289">
        <v>0</v>
      </c>
      <c r="CP192" s="289">
        <v>0</v>
      </c>
      <c r="CQ192" s="289">
        <v>0</v>
      </c>
      <c r="CR192" s="289">
        <v>0</v>
      </c>
      <c r="CS192" s="289">
        <v>0</v>
      </c>
      <c r="CT192" s="289">
        <v>37722.9</v>
      </c>
      <c r="CU192" s="289">
        <v>0</v>
      </c>
      <c r="CV192" s="289">
        <v>0</v>
      </c>
      <c r="CW192" s="289">
        <v>0</v>
      </c>
      <c r="CX192" s="289">
        <v>26591.95</v>
      </c>
      <c r="CY192" s="289">
        <v>0</v>
      </c>
      <c r="CZ192" s="289">
        <v>1500</v>
      </c>
      <c r="DA192" s="289">
        <v>0</v>
      </c>
      <c r="DB192" s="289">
        <v>0</v>
      </c>
      <c r="DC192" s="289">
        <v>0</v>
      </c>
      <c r="DD192" s="289">
        <v>0</v>
      </c>
      <c r="DE192" s="289">
        <v>0</v>
      </c>
      <c r="DF192" s="289">
        <v>0</v>
      </c>
      <c r="DG192" s="289">
        <v>0</v>
      </c>
      <c r="DH192" s="289">
        <v>0</v>
      </c>
      <c r="DI192" s="289">
        <v>322854.36</v>
      </c>
      <c r="DJ192" s="289">
        <v>0</v>
      </c>
      <c r="DK192" s="289">
        <v>0</v>
      </c>
      <c r="DL192" s="289">
        <v>51920.13</v>
      </c>
      <c r="DM192" s="289">
        <v>17551.43</v>
      </c>
      <c r="DN192" s="289">
        <v>0</v>
      </c>
      <c r="DO192" s="289">
        <v>0</v>
      </c>
      <c r="DP192" s="289">
        <v>0</v>
      </c>
      <c r="DQ192" s="289">
        <v>0</v>
      </c>
      <c r="DR192" s="289">
        <v>0</v>
      </c>
      <c r="DS192" s="289">
        <v>0</v>
      </c>
      <c r="DT192" s="289">
        <v>0</v>
      </c>
      <c r="DU192" s="289">
        <v>0</v>
      </c>
      <c r="DV192" s="289">
        <v>22406.06</v>
      </c>
      <c r="DW192" s="289">
        <v>7022.67</v>
      </c>
      <c r="DX192" s="289">
        <v>9416.73</v>
      </c>
      <c r="DY192" s="289">
        <v>12340.59</v>
      </c>
      <c r="DZ192" s="289">
        <v>28476.34</v>
      </c>
      <c r="EA192" s="289">
        <v>13067.29</v>
      </c>
      <c r="EB192" s="289">
        <v>12485.19</v>
      </c>
      <c r="EC192" s="289">
        <v>0</v>
      </c>
      <c r="ED192" s="289">
        <v>0</v>
      </c>
      <c r="EE192" s="289">
        <v>0</v>
      </c>
      <c r="EF192" s="289">
        <v>100000</v>
      </c>
      <c r="EG192" s="289">
        <v>0</v>
      </c>
      <c r="EH192" s="289">
        <v>0</v>
      </c>
      <c r="EI192" s="289">
        <v>0</v>
      </c>
      <c r="EJ192" s="289">
        <v>0</v>
      </c>
      <c r="EK192" s="289">
        <v>100000</v>
      </c>
      <c r="EL192" s="289">
        <v>0</v>
      </c>
      <c r="EM192" s="289">
        <v>214935.2</v>
      </c>
      <c r="EN192" s="289">
        <v>0</v>
      </c>
      <c r="EO192" s="289">
        <v>0</v>
      </c>
      <c r="EP192" s="289">
        <v>0</v>
      </c>
      <c r="EQ192" s="289">
        <v>0</v>
      </c>
      <c r="ER192" s="289">
        <v>0</v>
      </c>
      <c r="ES192" s="289">
        <v>0</v>
      </c>
      <c r="ET192" s="289">
        <v>0</v>
      </c>
      <c r="EU192" s="289">
        <v>0</v>
      </c>
      <c r="EV192" s="289">
        <v>0</v>
      </c>
      <c r="EW192" s="289">
        <v>198044.69</v>
      </c>
      <c r="EX192" s="289">
        <v>198044.69</v>
      </c>
      <c r="EY192" s="289">
        <v>0</v>
      </c>
      <c r="EZ192" s="289">
        <v>839.66</v>
      </c>
      <c r="FA192" s="289">
        <v>-2008.58</v>
      </c>
      <c r="FB192" s="289">
        <v>123359.06</v>
      </c>
      <c r="FC192" s="289">
        <v>0</v>
      </c>
      <c r="FD192" s="289">
        <v>126207.3</v>
      </c>
      <c r="FE192" s="289">
        <v>0</v>
      </c>
      <c r="FF192" s="289">
        <v>0</v>
      </c>
      <c r="FG192" s="289">
        <v>0</v>
      </c>
      <c r="FH192" s="289">
        <v>0</v>
      </c>
      <c r="FI192" s="289">
        <v>0</v>
      </c>
      <c r="FJ192" s="289">
        <v>0</v>
      </c>
      <c r="FK192" s="289">
        <v>0</v>
      </c>
    </row>
    <row r="193" spans="1:167" x14ac:dyDescent="0.15">
      <c r="A193" s="287">
        <v>2961</v>
      </c>
      <c r="B193" s="287" t="s">
        <v>642</v>
      </c>
      <c r="C193" s="289">
        <v>0</v>
      </c>
      <c r="D193" s="289">
        <v>1671715.38</v>
      </c>
      <c r="E193" s="289">
        <v>1890</v>
      </c>
      <c r="F193" s="289">
        <v>0</v>
      </c>
      <c r="G193" s="289">
        <v>129137.54</v>
      </c>
      <c r="H193" s="289">
        <v>1820.08</v>
      </c>
      <c r="I193" s="289">
        <v>26110.46</v>
      </c>
      <c r="J193" s="289">
        <v>0</v>
      </c>
      <c r="K193" s="289">
        <v>324486</v>
      </c>
      <c r="L193" s="289">
        <v>0</v>
      </c>
      <c r="M193" s="289">
        <v>0</v>
      </c>
      <c r="N193" s="289">
        <v>0</v>
      </c>
      <c r="O193" s="289">
        <v>0</v>
      </c>
      <c r="P193" s="289">
        <v>2200</v>
      </c>
      <c r="Q193" s="289">
        <v>0</v>
      </c>
      <c r="R193" s="289">
        <v>0</v>
      </c>
      <c r="S193" s="289">
        <v>0</v>
      </c>
      <c r="T193" s="289">
        <v>0</v>
      </c>
      <c r="U193" s="289">
        <v>28685.14</v>
      </c>
      <c r="V193" s="289">
        <v>2706502</v>
      </c>
      <c r="W193" s="289">
        <v>3686.92</v>
      </c>
      <c r="X193" s="289">
        <v>0</v>
      </c>
      <c r="Y193" s="289">
        <v>0</v>
      </c>
      <c r="Z193" s="289">
        <v>592.87</v>
      </c>
      <c r="AA193" s="289">
        <v>233157</v>
      </c>
      <c r="AB193" s="289">
        <v>0</v>
      </c>
      <c r="AC193" s="289">
        <v>0</v>
      </c>
      <c r="AD193" s="289">
        <v>19347.830000000002</v>
      </c>
      <c r="AE193" s="289">
        <v>55519.26</v>
      </c>
      <c r="AF193" s="289">
        <v>0</v>
      </c>
      <c r="AG193" s="289">
        <v>0</v>
      </c>
      <c r="AH193" s="289">
        <v>0</v>
      </c>
      <c r="AI193" s="289">
        <v>22802.98</v>
      </c>
      <c r="AJ193" s="289">
        <v>0</v>
      </c>
      <c r="AK193" s="289">
        <v>0</v>
      </c>
      <c r="AL193" s="289">
        <v>0</v>
      </c>
      <c r="AM193" s="289">
        <v>2171.0700000000002</v>
      </c>
      <c r="AN193" s="289">
        <v>26840.03</v>
      </c>
      <c r="AO193" s="289">
        <v>0</v>
      </c>
      <c r="AP193" s="289">
        <v>2196.7600000000002</v>
      </c>
      <c r="AQ193" s="289">
        <v>1197154.42</v>
      </c>
      <c r="AR193" s="289">
        <v>449138.61</v>
      </c>
      <c r="AS193" s="289">
        <v>287820.15000000002</v>
      </c>
      <c r="AT193" s="289">
        <v>113210.16</v>
      </c>
      <c r="AU193" s="289">
        <v>206510.74</v>
      </c>
      <c r="AV193" s="289">
        <v>0</v>
      </c>
      <c r="AW193" s="289">
        <v>98767.82</v>
      </c>
      <c r="AX193" s="289">
        <v>304354.23</v>
      </c>
      <c r="AY193" s="289">
        <v>150264.67000000001</v>
      </c>
      <c r="AZ193" s="289">
        <v>238502.8</v>
      </c>
      <c r="BA193" s="289">
        <v>866641.62</v>
      </c>
      <c r="BB193" s="289">
        <v>107149.54</v>
      </c>
      <c r="BC193" s="289">
        <v>40576</v>
      </c>
      <c r="BD193" s="289">
        <v>0</v>
      </c>
      <c r="BE193" s="289">
        <v>30676.49</v>
      </c>
      <c r="BF193" s="289">
        <v>499298.27</v>
      </c>
      <c r="BG193" s="289">
        <v>573071.16</v>
      </c>
      <c r="BH193" s="289">
        <v>0</v>
      </c>
      <c r="BI193" s="289">
        <v>0</v>
      </c>
      <c r="BJ193" s="289">
        <v>0</v>
      </c>
      <c r="BK193" s="289">
        <v>0</v>
      </c>
      <c r="BL193" s="289">
        <v>0</v>
      </c>
      <c r="BM193" s="289">
        <v>0</v>
      </c>
      <c r="BN193" s="289">
        <v>0</v>
      </c>
      <c r="BO193" s="289">
        <v>0</v>
      </c>
      <c r="BP193" s="289">
        <v>0</v>
      </c>
      <c r="BQ193" s="289">
        <v>1821417.65</v>
      </c>
      <c r="BR193" s="289">
        <v>1917142.29</v>
      </c>
      <c r="BS193" s="289">
        <v>1821417.65</v>
      </c>
      <c r="BT193" s="289">
        <v>1917142.29</v>
      </c>
      <c r="BU193" s="289">
        <v>0</v>
      </c>
      <c r="BV193" s="289">
        <v>0</v>
      </c>
      <c r="BW193" s="289">
        <v>452782.81</v>
      </c>
      <c r="BX193" s="289">
        <v>0</v>
      </c>
      <c r="BY193" s="289">
        <v>0</v>
      </c>
      <c r="BZ193" s="289">
        <v>0</v>
      </c>
      <c r="CA193" s="289">
        <v>105.72</v>
      </c>
      <c r="CB193" s="289">
        <v>0</v>
      </c>
      <c r="CC193" s="289">
        <v>0</v>
      </c>
      <c r="CD193" s="289">
        <v>0</v>
      </c>
      <c r="CE193" s="289">
        <v>0</v>
      </c>
      <c r="CF193" s="289">
        <v>0</v>
      </c>
      <c r="CG193" s="289">
        <v>0</v>
      </c>
      <c r="CH193" s="289">
        <v>12013.18</v>
      </c>
      <c r="CI193" s="289">
        <v>0</v>
      </c>
      <c r="CJ193" s="289">
        <v>0</v>
      </c>
      <c r="CK193" s="289">
        <v>0</v>
      </c>
      <c r="CL193" s="289">
        <v>0</v>
      </c>
      <c r="CM193" s="289">
        <v>144882</v>
      </c>
      <c r="CN193" s="289">
        <v>0</v>
      </c>
      <c r="CO193" s="289">
        <v>0</v>
      </c>
      <c r="CP193" s="289">
        <v>0</v>
      </c>
      <c r="CQ193" s="289">
        <v>0</v>
      </c>
      <c r="CR193" s="289">
        <v>57.57</v>
      </c>
      <c r="CS193" s="289">
        <v>0</v>
      </c>
      <c r="CT193" s="289">
        <v>82915.89</v>
      </c>
      <c r="CU193" s="289">
        <v>0</v>
      </c>
      <c r="CV193" s="289">
        <v>0</v>
      </c>
      <c r="CW193" s="289">
        <v>0</v>
      </c>
      <c r="CX193" s="289">
        <v>0</v>
      </c>
      <c r="CY193" s="289">
        <v>0</v>
      </c>
      <c r="CZ193" s="289">
        <v>0</v>
      </c>
      <c r="DA193" s="289">
        <v>0</v>
      </c>
      <c r="DB193" s="289">
        <v>0</v>
      </c>
      <c r="DC193" s="289">
        <v>0</v>
      </c>
      <c r="DD193" s="289">
        <v>0</v>
      </c>
      <c r="DE193" s="289">
        <v>0</v>
      </c>
      <c r="DF193" s="289">
        <v>0</v>
      </c>
      <c r="DG193" s="289">
        <v>0</v>
      </c>
      <c r="DH193" s="289">
        <v>0</v>
      </c>
      <c r="DI193" s="289">
        <v>578176.41</v>
      </c>
      <c r="DJ193" s="289">
        <v>0</v>
      </c>
      <c r="DK193" s="289">
        <v>0</v>
      </c>
      <c r="DL193" s="289">
        <v>48076.05</v>
      </c>
      <c r="DM193" s="289">
        <v>52579.21</v>
      </c>
      <c r="DN193" s="289">
        <v>0</v>
      </c>
      <c r="DO193" s="289">
        <v>0</v>
      </c>
      <c r="DP193" s="289">
        <v>126.98</v>
      </c>
      <c r="DQ193" s="289">
        <v>1800</v>
      </c>
      <c r="DR193" s="289">
        <v>0</v>
      </c>
      <c r="DS193" s="289">
        <v>0</v>
      </c>
      <c r="DT193" s="289">
        <v>0</v>
      </c>
      <c r="DU193" s="289">
        <v>0</v>
      </c>
      <c r="DV193" s="289">
        <v>11998.52</v>
      </c>
      <c r="DW193" s="289">
        <v>0</v>
      </c>
      <c r="DX193" s="289">
        <v>10786.73</v>
      </c>
      <c r="DY193" s="289">
        <v>72274.42</v>
      </c>
      <c r="DZ193" s="289">
        <v>69795</v>
      </c>
      <c r="EA193" s="289">
        <v>8307.31</v>
      </c>
      <c r="EB193" s="289">
        <v>0</v>
      </c>
      <c r="EC193" s="289">
        <v>0</v>
      </c>
      <c r="ED193" s="289">
        <v>40763.72</v>
      </c>
      <c r="EE193" s="289">
        <v>29767.95</v>
      </c>
      <c r="EF193" s="289">
        <v>291229.59999999998</v>
      </c>
      <c r="EG193" s="289">
        <v>250614.83</v>
      </c>
      <c r="EH193" s="289">
        <v>0</v>
      </c>
      <c r="EI193" s="289">
        <v>0</v>
      </c>
      <c r="EJ193" s="289">
        <v>0</v>
      </c>
      <c r="EK193" s="289">
        <v>51610.54</v>
      </c>
      <c r="EL193" s="289">
        <v>0</v>
      </c>
      <c r="EM193" s="289">
        <v>1247370.1200000001</v>
      </c>
      <c r="EN193" s="289">
        <v>0</v>
      </c>
      <c r="EO193" s="289">
        <v>0</v>
      </c>
      <c r="EP193" s="289">
        <v>0</v>
      </c>
      <c r="EQ193" s="289">
        <v>0</v>
      </c>
      <c r="ER193" s="289">
        <v>0</v>
      </c>
      <c r="ES193" s="289">
        <v>0</v>
      </c>
      <c r="ET193" s="289">
        <v>0</v>
      </c>
      <c r="EU193" s="289">
        <v>0</v>
      </c>
      <c r="EV193" s="289">
        <v>0</v>
      </c>
      <c r="EW193" s="289">
        <v>211920.97</v>
      </c>
      <c r="EX193" s="289">
        <v>211920.97</v>
      </c>
      <c r="EY193" s="289">
        <v>0</v>
      </c>
      <c r="EZ193" s="289">
        <v>18251.740000000002</v>
      </c>
      <c r="FA193" s="289">
        <v>25184.92</v>
      </c>
      <c r="FB193" s="289">
        <v>11500</v>
      </c>
      <c r="FC193" s="289">
        <v>0</v>
      </c>
      <c r="FD193" s="289">
        <v>4566.82</v>
      </c>
      <c r="FE193" s="289">
        <v>0</v>
      </c>
      <c r="FF193" s="289">
        <v>0</v>
      </c>
      <c r="FG193" s="289">
        <v>0</v>
      </c>
      <c r="FH193" s="289">
        <v>0</v>
      </c>
      <c r="FI193" s="289">
        <v>0</v>
      </c>
      <c r="FJ193" s="289">
        <v>0</v>
      </c>
      <c r="FK193" s="289">
        <v>0</v>
      </c>
    </row>
    <row r="194" spans="1:167" x14ac:dyDescent="0.15">
      <c r="A194" s="287">
        <v>3087</v>
      </c>
      <c r="B194" s="287" t="s">
        <v>643</v>
      </c>
      <c r="C194" s="289">
        <v>0</v>
      </c>
      <c r="D194" s="289">
        <v>1774093</v>
      </c>
      <c r="E194" s="289">
        <v>0</v>
      </c>
      <c r="F194" s="289">
        <v>293</v>
      </c>
      <c r="G194" s="289">
        <v>1512.9</v>
      </c>
      <c r="H194" s="289">
        <v>764</v>
      </c>
      <c r="I194" s="289">
        <v>3222.03</v>
      </c>
      <c r="J194" s="289">
        <v>2813.57</v>
      </c>
      <c r="K194" s="289">
        <v>210286</v>
      </c>
      <c r="L194" s="289">
        <v>0</v>
      </c>
      <c r="M194" s="289">
        <v>0</v>
      </c>
      <c r="N194" s="289">
        <v>0</v>
      </c>
      <c r="O194" s="289">
        <v>0</v>
      </c>
      <c r="P194" s="289">
        <v>3531.09</v>
      </c>
      <c r="Q194" s="289">
        <v>0</v>
      </c>
      <c r="R194" s="289">
        <v>0</v>
      </c>
      <c r="S194" s="289">
        <v>0</v>
      </c>
      <c r="T194" s="289">
        <v>0</v>
      </c>
      <c r="U194" s="289">
        <v>5099.09</v>
      </c>
      <c r="V194" s="289">
        <v>5562</v>
      </c>
      <c r="W194" s="289">
        <v>1709.5</v>
      </c>
      <c r="X194" s="289">
        <v>0</v>
      </c>
      <c r="Y194" s="289">
        <v>0</v>
      </c>
      <c r="Z194" s="289">
        <v>0</v>
      </c>
      <c r="AA194" s="289">
        <v>57774</v>
      </c>
      <c r="AB194" s="289">
        <v>0</v>
      </c>
      <c r="AC194" s="289">
        <v>0</v>
      </c>
      <c r="AD194" s="289">
        <v>1359.8</v>
      </c>
      <c r="AE194" s="289">
        <v>21560.41</v>
      </c>
      <c r="AF194" s="289">
        <v>0</v>
      </c>
      <c r="AG194" s="289">
        <v>0</v>
      </c>
      <c r="AH194" s="289">
        <v>0</v>
      </c>
      <c r="AI194" s="289">
        <v>18732</v>
      </c>
      <c r="AJ194" s="289">
        <v>0</v>
      </c>
      <c r="AK194" s="289">
        <v>0</v>
      </c>
      <c r="AL194" s="289">
        <v>63718.54</v>
      </c>
      <c r="AM194" s="289">
        <v>0</v>
      </c>
      <c r="AN194" s="289">
        <v>1438</v>
      </c>
      <c r="AO194" s="289">
        <v>0</v>
      </c>
      <c r="AP194" s="289">
        <v>1259.8699999999999</v>
      </c>
      <c r="AQ194" s="289">
        <v>1041544.31</v>
      </c>
      <c r="AR194" s="289">
        <v>161747.37</v>
      </c>
      <c r="AS194" s="289">
        <v>0</v>
      </c>
      <c r="AT194" s="289">
        <v>306.45</v>
      </c>
      <c r="AU194" s="289">
        <v>7998.39</v>
      </c>
      <c r="AV194" s="289">
        <v>355</v>
      </c>
      <c r="AW194" s="289">
        <v>18108.04</v>
      </c>
      <c r="AX194" s="289">
        <v>45308.67</v>
      </c>
      <c r="AY194" s="289">
        <v>15898.66</v>
      </c>
      <c r="AZ194" s="289">
        <v>182295.4</v>
      </c>
      <c r="BA194" s="289">
        <v>269052.42</v>
      </c>
      <c r="BB194" s="289">
        <v>5669.09</v>
      </c>
      <c r="BC194" s="289">
        <v>24726</v>
      </c>
      <c r="BD194" s="289">
        <v>21264.26</v>
      </c>
      <c r="BE194" s="289">
        <v>14271.5</v>
      </c>
      <c r="BF194" s="289">
        <v>52961.05</v>
      </c>
      <c r="BG194" s="289">
        <v>224821</v>
      </c>
      <c r="BH194" s="289">
        <v>59.82</v>
      </c>
      <c r="BI194" s="289">
        <v>26995</v>
      </c>
      <c r="BJ194" s="289">
        <v>7661.6</v>
      </c>
      <c r="BK194" s="289">
        <v>0</v>
      </c>
      <c r="BL194" s="289">
        <v>0</v>
      </c>
      <c r="BM194" s="289">
        <v>0</v>
      </c>
      <c r="BN194" s="289">
        <v>0</v>
      </c>
      <c r="BO194" s="289">
        <v>0</v>
      </c>
      <c r="BP194" s="289">
        <v>0</v>
      </c>
      <c r="BQ194" s="289">
        <v>890822.67</v>
      </c>
      <c r="BR194" s="289">
        <v>998497.44</v>
      </c>
      <c r="BS194" s="289">
        <v>917817.67</v>
      </c>
      <c r="BT194" s="289">
        <v>1006159.04</v>
      </c>
      <c r="BU194" s="289">
        <v>0</v>
      </c>
      <c r="BV194" s="289">
        <v>0</v>
      </c>
      <c r="BW194" s="289">
        <v>52961.05</v>
      </c>
      <c r="BX194" s="289">
        <v>0</v>
      </c>
      <c r="BY194" s="289">
        <v>0</v>
      </c>
      <c r="BZ194" s="289">
        <v>0</v>
      </c>
      <c r="CA194" s="289">
        <v>0</v>
      </c>
      <c r="CB194" s="289">
        <v>0</v>
      </c>
      <c r="CC194" s="289">
        <v>0</v>
      </c>
      <c r="CD194" s="289">
        <v>0</v>
      </c>
      <c r="CE194" s="289">
        <v>0</v>
      </c>
      <c r="CF194" s="289">
        <v>0</v>
      </c>
      <c r="CG194" s="289">
        <v>0</v>
      </c>
      <c r="CH194" s="289">
        <v>1854.56</v>
      </c>
      <c r="CI194" s="289">
        <v>0</v>
      </c>
      <c r="CJ194" s="289">
        <v>0</v>
      </c>
      <c r="CK194" s="289">
        <v>0</v>
      </c>
      <c r="CL194" s="289">
        <v>0</v>
      </c>
      <c r="CM194" s="289">
        <v>16891</v>
      </c>
      <c r="CN194" s="289">
        <v>0</v>
      </c>
      <c r="CO194" s="289">
        <v>0</v>
      </c>
      <c r="CP194" s="289">
        <v>0</v>
      </c>
      <c r="CQ194" s="289">
        <v>0</v>
      </c>
      <c r="CR194" s="289">
        <v>0</v>
      </c>
      <c r="CS194" s="289">
        <v>0</v>
      </c>
      <c r="CT194" s="289">
        <v>20036.650000000001</v>
      </c>
      <c r="CU194" s="289">
        <v>0</v>
      </c>
      <c r="CV194" s="289">
        <v>0</v>
      </c>
      <c r="CW194" s="289">
        <v>0</v>
      </c>
      <c r="CX194" s="289">
        <v>0</v>
      </c>
      <c r="CY194" s="289">
        <v>0</v>
      </c>
      <c r="CZ194" s="289">
        <v>0</v>
      </c>
      <c r="DA194" s="289">
        <v>0</v>
      </c>
      <c r="DB194" s="289">
        <v>0</v>
      </c>
      <c r="DC194" s="289">
        <v>0</v>
      </c>
      <c r="DD194" s="289">
        <v>0</v>
      </c>
      <c r="DE194" s="289">
        <v>0</v>
      </c>
      <c r="DF194" s="289">
        <v>0</v>
      </c>
      <c r="DG194" s="289">
        <v>0</v>
      </c>
      <c r="DH194" s="289">
        <v>0</v>
      </c>
      <c r="DI194" s="289">
        <v>83553.759999999995</v>
      </c>
      <c r="DJ194" s="289">
        <v>0</v>
      </c>
      <c r="DK194" s="289">
        <v>0</v>
      </c>
      <c r="DL194" s="289">
        <v>7889.5</v>
      </c>
      <c r="DM194" s="289">
        <v>300</v>
      </c>
      <c r="DN194" s="289">
        <v>0</v>
      </c>
      <c r="DO194" s="289">
        <v>0</v>
      </c>
      <c r="DP194" s="289">
        <v>0</v>
      </c>
      <c r="DQ194" s="289">
        <v>0</v>
      </c>
      <c r="DR194" s="289">
        <v>0</v>
      </c>
      <c r="DS194" s="289">
        <v>0</v>
      </c>
      <c r="DT194" s="289">
        <v>0</v>
      </c>
      <c r="DU194" s="289">
        <v>0</v>
      </c>
      <c r="DV194" s="289">
        <v>0</v>
      </c>
      <c r="DW194" s="289">
        <v>0</v>
      </c>
      <c r="DX194" s="289">
        <v>0</v>
      </c>
      <c r="DY194" s="289">
        <v>6408</v>
      </c>
      <c r="DZ194" s="289">
        <v>6408</v>
      </c>
      <c r="EA194" s="289">
        <v>0</v>
      </c>
      <c r="EB194" s="289">
        <v>0</v>
      </c>
      <c r="EC194" s="289">
        <v>0</v>
      </c>
      <c r="ED194" s="289">
        <v>0</v>
      </c>
      <c r="EE194" s="289">
        <v>34157.300000000003</v>
      </c>
      <c r="EF194" s="289">
        <v>275697.3</v>
      </c>
      <c r="EG194" s="289">
        <v>241540</v>
      </c>
      <c r="EH194" s="289">
        <v>0</v>
      </c>
      <c r="EI194" s="289">
        <v>0</v>
      </c>
      <c r="EJ194" s="289">
        <v>0</v>
      </c>
      <c r="EK194" s="289">
        <v>0</v>
      </c>
      <c r="EL194" s="289">
        <v>0</v>
      </c>
      <c r="EM194" s="289">
        <v>1762912.31</v>
      </c>
      <c r="EN194" s="289">
        <v>0</v>
      </c>
      <c r="EO194" s="289">
        <v>483925.1</v>
      </c>
      <c r="EP194" s="289">
        <v>1890000</v>
      </c>
      <c r="EQ194" s="289">
        <v>0</v>
      </c>
      <c r="ER194" s="289">
        <v>1406074.9</v>
      </c>
      <c r="ES194" s="289">
        <v>0</v>
      </c>
      <c r="ET194" s="289">
        <v>0</v>
      </c>
      <c r="EU194" s="289">
        <v>5326.05</v>
      </c>
      <c r="EV194" s="289">
        <v>3858.15</v>
      </c>
      <c r="EW194" s="289">
        <v>25941.58</v>
      </c>
      <c r="EX194" s="289">
        <v>27409.48</v>
      </c>
      <c r="EY194" s="289">
        <v>0</v>
      </c>
      <c r="EZ194" s="289">
        <v>0</v>
      </c>
      <c r="FA194" s="289">
        <v>0</v>
      </c>
      <c r="FB194" s="289">
        <v>0</v>
      </c>
      <c r="FC194" s="289">
        <v>0</v>
      </c>
      <c r="FD194" s="289">
        <v>0</v>
      </c>
      <c r="FE194" s="289">
        <v>0</v>
      </c>
      <c r="FF194" s="289">
        <v>0</v>
      </c>
      <c r="FG194" s="289">
        <v>0</v>
      </c>
      <c r="FH194" s="289">
        <v>0</v>
      </c>
      <c r="FI194" s="289">
        <v>0</v>
      </c>
      <c r="FJ194" s="289">
        <v>0</v>
      </c>
      <c r="FK194" s="289">
        <v>0</v>
      </c>
    </row>
    <row r="195" spans="1:167" x14ac:dyDescent="0.15">
      <c r="A195" s="287">
        <v>3094</v>
      </c>
      <c r="B195" s="287" t="s">
        <v>644</v>
      </c>
      <c r="C195" s="289">
        <v>0</v>
      </c>
      <c r="D195" s="289">
        <v>1344884</v>
      </c>
      <c r="E195" s="289">
        <v>0</v>
      </c>
      <c r="F195" s="289">
        <v>1465.29</v>
      </c>
      <c r="G195" s="289">
        <v>1033</v>
      </c>
      <c r="H195" s="289">
        <v>1100.9100000000001</v>
      </c>
      <c r="I195" s="289">
        <v>28672.17</v>
      </c>
      <c r="J195" s="289">
        <v>0</v>
      </c>
      <c r="K195" s="289">
        <v>297613.23</v>
      </c>
      <c r="L195" s="289">
        <v>0</v>
      </c>
      <c r="M195" s="289">
        <v>0</v>
      </c>
      <c r="N195" s="289">
        <v>0</v>
      </c>
      <c r="O195" s="289">
        <v>0</v>
      </c>
      <c r="P195" s="289">
        <v>1514</v>
      </c>
      <c r="Q195" s="289">
        <v>0</v>
      </c>
      <c r="R195" s="289">
        <v>0</v>
      </c>
      <c r="S195" s="289">
        <v>0</v>
      </c>
      <c r="T195" s="289">
        <v>0</v>
      </c>
      <c r="U195" s="289">
        <v>5086.58</v>
      </c>
      <c r="V195" s="289">
        <v>1295</v>
      </c>
      <c r="W195" s="289">
        <v>1766.25</v>
      </c>
      <c r="X195" s="289">
        <v>0</v>
      </c>
      <c r="Y195" s="289">
        <v>0</v>
      </c>
      <c r="Z195" s="289">
        <v>0</v>
      </c>
      <c r="AA195" s="289">
        <v>76887.44</v>
      </c>
      <c r="AB195" s="289">
        <v>0</v>
      </c>
      <c r="AC195" s="289">
        <v>0</v>
      </c>
      <c r="AD195" s="289">
        <v>0</v>
      </c>
      <c r="AE195" s="289">
        <v>14665</v>
      </c>
      <c r="AF195" s="289">
        <v>0</v>
      </c>
      <c r="AG195" s="289">
        <v>0</v>
      </c>
      <c r="AH195" s="289">
        <v>2737.57</v>
      </c>
      <c r="AI195" s="289">
        <v>16061</v>
      </c>
      <c r="AJ195" s="289">
        <v>0</v>
      </c>
      <c r="AK195" s="289">
        <v>5975</v>
      </c>
      <c r="AL195" s="289">
        <v>0</v>
      </c>
      <c r="AM195" s="289">
        <v>947</v>
      </c>
      <c r="AN195" s="289">
        <v>8870.8799999999992</v>
      </c>
      <c r="AO195" s="289">
        <v>0</v>
      </c>
      <c r="AP195" s="289">
        <v>2961.12</v>
      </c>
      <c r="AQ195" s="289">
        <v>669390.59</v>
      </c>
      <c r="AR195" s="289">
        <v>161184.57</v>
      </c>
      <c r="AS195" s="289">
        <v>0</v>
      </c>
      <c r="AT195" s="289">
        <v>58000.54</v>
      </c>
      <c r="AU195" s="289">
        <v>26525.78</v>
      </c>
      <c r="AV195" s="289">
        <v>681.13</v>
      </c>
      <c r="AW195" s="289">
        <v>21215.89</v>
      </c>
      <c r="AX195" s="289">
        <v>81059.199999999997</v>
      </c>
      <c r="AY195" s="289">
        <v>246251.28</v>
      </c>
      <c r="AZ195" s="289">
        <v>0</v>
      </c>
      <c r="BA195" s="289">
        <v>294568.82</v>
      </c>
      <c r="BB195" s="289">
        <v>0</v>
      </c>
      <c r="BC195" s="289">
        <v>31538.5</v>
      </c>
      <c r="BD195" s="289">
        <v>2258.5700000000002</v>
      </c>
      <c r="BE195" s="289">
        <v>448</v>
      </c>
      <c r="BF195" s="289">
        <v>96158.07</v>
      </c>
      <c r="BG195" s="289">
        <v>92114</v>
      </c>
      <c r="BH195" s="289">
        <v>0</v>
      </c>
      <c r="BI195" s="289">
        <v>0</v>
      </c>
      <c r="BJ195" s="289">
        <v>2105.06</v>
      </c>
      <c r="BK195" s="289">
        <v>0</v>
      </c>
      <c r="BL195" s="289">
        <v>0</v>
      </c>
      <c r="BM195" s="289">
        <v>37707.72</v>
      </c>
      <c r="BN195" s="289">
        <v>0</v>
      </c>
      <c r="BO195" s="289">
        <v>564008.93999999994</v>
      </c>
      <c r="BP195" s="289">
        <v>0</v>
      </c>
      <c r="BQ195" s="289">
        <v>0</v>
      </c>
      <c r="BR195" s="289">
        <v>631752.1</v>
      </c>
      <c r="BS195" s="289">
        <v>601716.66</v>
      </c>
      <c r="BT195" s="289">
        <v>633857.16</v>
      </c>
      <c r="BU195" s="289">
        <v>0</v>
      </c>
      <c r="BV195" s="289">
        <v>0</v>
      </c>
      <c r="BW195" s="289">
        <v>96158.07</v>
      </c>
      <c r="BX195" s="289">
        <v>0</v>
      </c>
      <c r="BY195" s="289">
        <v>0</v>
      </c>
      <c r="BZ195" s="289">
        <v>0</v>
      </c>
      <c r="CA195" s="289">
        <v>0</v>
      </c>
      <c r="CB195" s="289">
        <v>13045.83</v>
      </c>
      <c r="CC195" s="289">
        <v>0</v>
      </c>
      <c r="CD195" s="289">
        <v>0</v>
      </c>
      <c r="CE195" s="289">
        <v>0</v>
      </c>
      <c r="CF195" s="289">
        <v>0</v>
      </c>
      <c r="CG195" s="289">
        <v>0</v>
      </c>
      <c r="CH195" s="289">
        <v>0</v>
      </c>
      <c r="CI195" s="289">
        <v>0</v>
      </c>
      <c r="CJ195" s="289">
        <v>0</v>
      </c>
      <c r="CK195" s="289">
        <v>0</v>
      </c>
      <c r="CL195" s="289">
        <v>0</v>
      </c>
      <c r="CM195" s="289">
        <v>23066</v>
      </c>
      <c r="CN195" s="289">
        <v>0</v>
      </c>
      <c r="CO195" s="289">
        <v>0</v>
      </c>
      <c r="CP195" s="289">
        <v>0</v>
      </c>
      <c r="CQ195" s="289">
        <v>0</v>
      </c>
      <c r="CR195" s="289">
        <v>0</v>
      </c>
      <c r="CS195" s="289">
        <v>0</v>
      </c>
      <c r="CT195" s="289">
        <v>21726</v>
      </c>
      <c r="CU195" s="289">
        <v>0</v>
      </c>
      <c r="CV195" s="289">
        <v>0</v>
      </c>
      <c r="CW195" s="289">
        <v>0</v>
      </c>
      <c r="CX195" s="289">
        <v>5665.66</v>
      </c>
      <c r="CY195" s="289">
        <v>0</v>
      </c>
      <c r="CZ195" s="289">
        <v>0</v>
      </c>
      <c r="DA195" s="289">
        <v>0</v>
      </c>
      <c r="DB195" s="289">
        <v>0</v>
      </c>
      <c r="DC195" s="289">
        <v>0</v>
      </c>
      <c r="DD195" s="289">
        <v>0</v>
      </c>
      <c r="DE195" s="289">
        <v>0</v>
      </c>
      <c r="DF195" s="289">
        <v>0</v>
      </c>
      <c r="DG195" s="289">
        <v>0</v>
      </c>
      <c r="DH195" s="289">
        <v>0</v>
      </c>
      <c r="DI195" s="289">
        <v>114597.57</v>
      </c>
      <c r="DJ195" s="289">
        <v>0</v>
      </c>
      <c r="DK195" s="289">
        <v>0</v>
      </c>
      <c r="DL195" s="289">
        <v>12797.11</v>
      </c>
      <c r="DM195" s="289">
        <v>1140.5999999999999</v>
      </c>
      <c r="DN195" s="289">
        <v>0</v>
      </c>
      <c r="DO195" s="289">
        <v>0</v>
      </c>
      <c r="DP195" s="289">
        <v>4240.46</v>
      </c>
      <c r="DQ195" s="289">
        <v>0</v>
      </c>
      <c r="DR195" s="289">
        <v>0</v>
      </c>
      <c r="DS195" s="289">
        <v>0</v>
      </c>
      <c r="DT195" s="289">
        <v>0</v>
      </c>
      <c r="DU195" s="289">
        <v>0</v>
      </c>
      <c r="DV195" s="289">
        <v>26885.82</v>
      </c>
      <c r="DW195" s="289">
        <v>0</v>
      </c>
      <c r="DX195" s="289">
        <v>0</v>
      </c>
      <c r="DY195" s="289">
        <v>0</v>
      </c>
      <c r="DZ195" s="289">
        <v>0</v>
      </c>
      <c r="EA195" s="289">
        <v>0</v>
      </c>
      <c r="EB195" s="289">
        <v>0</v>
      </c>
      <c r="EC195" s="289">
        <v>0</v>
      </c>
      <c r="ED195" s="289">
        <v>80602.75</v>
      </c>
      <c r="EE195" s="289">
        <v>78515.34</v>
      </c>
      <c r="EF195" s="289">
        <v>277758.03999999998</v>
      </c>
      <c r="EG195" s="289">
        <v>279845.45</v>
      </c>
      <c r="EH195" s="289">
        <v>0</v>
      </c>
      <c r="EI195" s="289">
        <v>0</v>
      </c>
      <c r="EJ195" s="289">
        <v>0</v>
      </c>
      <c r="EK195" s="289">
        <v>0</v>
      </c>
      <c r="EL195" s="289">
        <v>0</v>
      </c>
      <c r="EM195" s="289">
        <v>3108248.52</v>
      </c>
      <c r="EN195" s="289">
        <v>-119408.25</v>
      </c>
      <c r="EO195" s="289">
        <v>0</v>
      </c>
      <c r="EP195" s="289">
        <v>801122.1</v>
      </c>
      <c r="EQ195" s="289">
        <v>0</v>
      </c>
      <c r="ER195" s="289">
        <v>681709.5</v>
      </c>
      <c r="ES195" s="289">
        <v>0</v>
      </c>
      <c r="ET195" s="289">
        <v>4.3499999999999996</v>
      </c>
      <c r="EU195" s="289">
        <v>7320.47</v>
      </c>
      <c r="EV195" s="289">
        <v>7969.41</v>
      </c>
      <c r="EW195" s="289">
        <v>24903.39</v>
      </c>
      <c r="EX195" s="289">
        <v>24254.45</v>
      </c>
      <c r="EY195" s="289">
        <v>0</v>
      </c>
      <c r="EZ195" s="289">
        <v>4570.66</v>
      </c>
      <c r="FA195" s="289">
        <v>-3244.46</v>
      </c>
      <c r="FB195" s="289">
        <v>65275.78</v>
      </c>
      <c r="FC195" s="289">
        <v>0</v>
      </c>
      <c r="FD195" s="289">
        <v>73090.899999999994</v>
      </c>
      <c r="FE195" s="289">
        <v>0</v>
      </c>
      <c r="FF195" s="289">
        <v>0</v>
      </c>
      <c r="FG195" s="289">
        <v>0</v>
      </c>
      <c r="FH195" s="289">
        <v>0</v>
      </c>
      <c r="FI195" s="289">
        <v>0</v>
      </c>
      <c r="FJ195" s="289">
        <v>0</v>
      </c>
      <c r="FK195" s="289">
        <v>0</v>
      </c>
    </row>
    <row r="196" spans="1:167" x14ac:dyDescent="0.15">
      <c r="A196" s="287">
        <v>3122</v>
      </c>
      <c r="B196" s="287" t="s">
        <v>645</v>
      </c>
      <c r="C196" s="289">
        <v>1038.77</v>
      </c>
      <c r="D196" s="289">
        <v>2639390</v>
      </c>
      <c r="E196" s="289">
        <v>829.87</v>
      </c>
      <c r="F196" s="289">
        <v>2175</v>
      </c>
      <c r="G196" s="289">
        <v>9495.17</v>
      </c>
      <c r="H196" s="289">
        <v>1921.71</v>
      </c>
      <c r="I196" s="289">
        <v>56844.57</v>
      </c>
      <c r="J196" s="289">
        <v>0</v>
      </c>
      <c r="K196" s="289">
        <v>304748</v>
      </c>
      <c r="L196" s="289">
        <v>0</v>
      </c>
      <c r="M196" s="289">
        <v>0</v>
      </c>
      <c r="N196" s="289">
        <v>0</v>
      </c>
      <c r="O196" s="289">
        <v>0</v>
      </c>
      <c r="P196" s="289">
        <v>0</v>
      </c>
      <c r="Q196" s="289">
        <v>0</v>
      </c>
      <c r="R196" s="289">
        <v>0</v>
      </c>
      <c r="S196" s="289">
        <v>0</v>
      </c>
      <c r="T196" s="289">
        <v>0</v>
      </c>
      <c r="U196" s="289">
        <v>23997.38</v>
      </c>
      <c r="V196" s="289">
        <v>2442787</v>
      </c>
      <c r="W196" s="289">
        <v>4209.5</v>
      </c>
      <c r="X196" s="289">
        <v>0</v>
      </c>
      <c r="Y196" s="289">
        <v>0</v>
      </c>
      <c r="Z196" s="289">
        <v>0</v>
      </c>
      <c r="AA196" s="289">
        <v>110427</v>
      </c>
      <c r="AB196" s="289">
        <v>0</v>
      </c>
      <c r="AC196" s="289">
        <v>0</v>
      </c>
      <c r="AD196" s="289">
        <v>5209</v>
      </c>
      <c r="AE196" s="289">
        <v>5889</v>
      </c>
      <c r="AF196" s="289">
        <v>0</v>
      </c>
      <c r="AG196" s="289">
        <v>0</v>
      </c>
      <c r="AH196" s="289">
        <v>949.75</v>
      </c>
      <c r="AI196" s="289">
        <v>0</v>
      </c>
      <c r="AJ196" s="289">
        <v>0</v>
      </c>
      <c r="AK196" s="289">
        <v>0</v>
      </c>
      <c r="AL196" s="289">
        <v>0</v>
      </c>
      <c r="AM196" s="289">
        <v>52.4</v>
      </c>
      <c r="AN196" s="289">
        <v>4508.3599999999997</v>
      </c>
      <c r="AO196" s="289">
        <v>0</v>
      </c>
      <c r="AP196" s="289">
        <v>4340.03</v>
      </c>
      <c r="AQ196" s="289">
        <v>2147379.44</v>
      </c>
      <c r="AR196" s="289">
        <v>278748.92</v>
      </c>
      <c r="AS196" s="289">
        <v>0</v>
      </c>
      <c r="AT196" s="289">
        <v>103336.1</v>
      </c>
      <c r="AU196" s="289">
        <v>61976.34</v>
      </c>
      <c r="AV196" s="289">
        <v>87124.54</v>
      </c>
      <c r="AW196" s="289">
        <v>239833.07</v>
      </c>
      <c r="AX196" s="289">
        <v>452186.66</v>
      </c>
      <c r="AY196" s="289">
        <v>250373.98</v>
      </c>
      <c r="AZ196" s="289">
        <v>148652.75</v>
      </c>
      <c r="BA196" s="289">
        <v>819970.78</v>
      </c>
      <c r="BB196" s="289">
        <v>138029.57999999999</v>
      </c>
      <c r="BC196" s="289">
        <v>53112.62</v>
      </c>
      <c r="BD196" s="289">
        <v>0</v>
      </c>
      <c r="BE196" s="289">
        <v>80152.800000000003</v>
      </c>
      <c r="BF196" s="289">
        <v>410086.25</v>
      </c>
      <c r="BG196" s="289">
        <v>199469.8</v>
      </c>
      <c r="BH196" s="289">
        <v>15341.26</v>
      </c>
      <c r="BI196" s="289">
        <v>0</v>
      </c>
      <c r="BJ196" s="289">
        <v>0</v>
      </c>
      <c r="BK196" s="289">
        <v>0</v>
      </c>
      <c r="BL196" s="289">
        <v>0</v>
      </c>
      <c r="BM196" s="289">
        <v>0</v>
      </c>
      <c r="BN196" s="289">
        <v>0</v>
      </c>
      <c r="BO196" s="289">
        <v>0</v>
      </c>
      <c r="BP196" s="289">
        <v>0</v>
      </c>
      <c r="BQ196" s="289">
        <v>2223181.2000000002</v>
      </c>
      <c r="BR196" s="289">
        <v>2356218.8199999998</v>
      </c>
      <c r="BS196" s="289">
        <v>2223181.2000000002</v>
      </c>
      <c r="BT196" s="289">
        <v>2356218.8199999998</v>
      </c>
      <c r="BU196" s="289">
        <v>0</v>
      </c>
      <c r="BV196" s="289">
        <v>0</v>
      </c>
      <c r="BW196" s="289">
        <v>399953.72</v>
      </c>
      <c r="BX196" s="289">
        <v>0</v>
      </c>
      <c r="BY196" s="289">
        <v>0</v>
      </c>
      <c r="BZ196" s="289">
        <v>0</v>
      </c>
      <c r="CA196" s="289">
        <v>0</v>
      </c>
      <c r="CB196" s="289">
        <v>0</v>
      </c>
      <c r="CC196" s="289">
        <v>0</v>
      </c>
      <c r="CD196" s="289">
        <v>0</v>
      </c>
      <c r="CE196" s="289">
        <v>0</v>
      </c>
      <c r="CF196" s="289">
        <v>0</v>
      </c>
      <c r="CG196" s="289">
        <v>0</v>
      </c>
      <c r="CH196" s="289">
        <v>0</v>
      </c>
      <c r="CI196" s="289">
        <v>0</v>
      </c>
      <c r="CJ196" s="289">
        <v>0</v>
      </c>
      <c r="CK196" s="289">
        <v>0</v>
      </c>
      <c r="CL196" s="289">
        <v>0</v>
      </c>
      <c r="CM196" s="289">
        <v>125029</v>
      </c>
      <c r="CN196" s="289">
        <v>0</v>
      </c>
      <c r="CO196" s="289">
        <v>0</v>
      </c>
      <c r="CP196" s="289">
        <v>0</v>
      </c>
      <c r="CQ196" s="289">
        <v>0</v>
      </c>
      <c r="CR196" s="289">
        <v>0</v>
      </c>
      <c r="CS196" s="289">
        <v>0</v>
      </c>
      <c r="CT196" s="289">
        <v>58639.22</v>
      </c>
      <c r="CU196" s="289">
        <v>0</v>
      </c>
      <c r="CV196" s="289">
        <v>0</v>
      </c>
      <c r="CW196" s="289">
        <v>0</v>
      </c>
      <c r="CX196" s="289">
        <v>14391.51</v>
      </c>
      <c r="CY196" s="289">
        <v>0</v>
      </c>
      <c r="CZ196" s="289">
        <v>0</v>
      </c>
      <c r="DA196" s="289">
        <v>0</v>
      </c>
      <c r="DB196" s="289">
        <v>0</v>
      </c>
      <c r="DC196" s="289">
        <v>10188.040000000001</v>
      </c>
      <c r="DD196" s="289">
        <v>0</v>
      </c>
      <c r="DE196" s="289">
        <v>0</v>
      </c>
      <c r="DF196" s="289">
        <v>0</v>
      </c>
      <c r="DG196" s="289">
        <v>0</v>
      </c>
      <c r="DH196" s="289">
        <v>0</v>
      </c>
      <c r="DI196" s="289">
        <v>380514.33</v>
      </c>
      <c r="DJ196" s="289">
        <v>0</v>
      </c>
      <c r="DK196" s="289">
        <v>0</v>
      </c>
      <c r="DL196" s="289">
        <v>122877.17</v>
      </c>
      <c r="DM196" s="289">
        <v>67374.3</v>
      </c>
      <c r="DN196" s="289">
        <v>0</v>
      </c>
      <c r="DO196" s="289">
        <v>0</v>
      </c>
      <c r="DP196" s="289">
        <v>20228.45</v>
      </c>
      <c r="DQ196" s="289">
        <v>0</v>
      </c>
      <c r="DR196" s="289">
        <v>0</v>
      </c>
      <c r="DS196" s="289">
        <v>0</v>
      </c>
      <c r="DT196" s="289">
        <v>13020</v>
      </c>
      <c r="DU196" s="289">
        <v>0</v>
      </c>
      <c r="DV196" s="289">
        <v>4187.24</v>
      </c>
      <c r="DW196" s="289">
        <v>0</v>
      </c>
      <c r="DX196" s="289">
        <v>0</v>
      </c>
      <c r="DY196" s="289">
        <v>0</v>
      </c>
      <c r="DZ196" s="289">
        <v>0</v>
      </c>
      <c r="EA196" s="289">
        <v>0</v>
      </c>
      <c r="EB196" s="289">
        <v>0</v>
      </c>
      <c r="EC196" s="289">
        <v>0</v>
      </c>
      <c r="ED196" s="289">
        <v>59012.39</v>
      </c>
      <c r="EE196" s="289">
        <v>0</v>
      </c>
      <c r="EF196" s="289">
        <v>389209.38</v>
      </c>
      <c r="EG196" s="289">
        <v>447183</v>
      </c>
      <c r="EH196" s="289">
        <v>0</v>
      </c>
      <c r="EI196" s="289">
        <v>0</v>
      </c>
      <c r="EJ196" s="289">
        <v>0</v>
      </c>
      <c r="EK196" s="289">
        <v>0</v>
      </c>
      <c r="EL196" s="289">
        <v>1038.77</v>
      </c>
      <c r="EM196" s="289">
        <v>0</v>
      </c>
      <c r="EN196" s="289">
        <v>0</v>
      </c>
      <c r="EO196" s="289">
        <v>0</v>
      </c>
      <c r="EP196" s="289">
        <v>0</v>
      </c>
      <c r="EQ196" s="289">
        <v>0</v>
      </c>
      <c r="ER196" s="289">
        <v>0</v>
      </c>
      <c r="ES196" s="289">
        <v>0</v>
      </c>
      <c r="ET196" s="289">
        <v>0</v>
      </c>
      <c r="EU196" s="289">
        <v>30411.99</v>
      </c>
      <c r="EV196" s="289">
        <v>30417.06</v>
      </c>
      <c r="EW196" s="289">
        <v>166441.92000000001</v>
      </c>
      <c r="EX196" s="289">
        <v>166436.85</v>
      </c>
      <c r="EY196" s="289">
        <v>0</v>
      </c>
      <c r="EZ196" s="289">
        <v>0</v>
      </c>
      <c r="FA196" s="289">
        <v>0</v>
      </c>
      <c r="FB196" s="289">
        <v>0</v>
      </c>
      <c r="FC196" s="289">
        <v>0</v>
      </c>
      <c r="FD196" s="289">
        <v>0</v>
      </c>
      <c r="FE196" s="289">
        <v>0</v>
      </c>
      <c r="FF196" s="289">
        <v>0</v>
      </c>
      <c r="FG196" s="289">
        <v>0</v>
      </c>
      <c r="FH196" s="289">
        <v>0</v>
      </c>
      <c r="FI196" s="289">
        <v>0</v>
      </c>
      <c r="FJ196" s="289">
        <v>0</v>
      </c>
      <c r="FK196" s="289">
        <v>0</v>
      </c>
    </row>
    <row r="197" spans="1:167" x14ac:dyDescent="0.15">
      <c r="A197" s="287">
        <v>3129</v>
      </c>
      <c r="B197" s="287" t="s">
        <v>646</v>
      </c>
      <c r="C197" s="289">
        <v>0</v>
      </c>
      <c r="D197" s="289">
        <v>3924870.75</v>
      </c>
      <c r="E197" s="289">
        <v>5260.75</v>
      </c>
      <c r="F197" s="289">
        <v>2731.85</v>
      </c>
      <c r="G197" s="289">
        <v>75389.119999999995</v>
      </c>
      <c r="H197" s="289">
        <v>19888.11</v>
      </c>
      <c r="I197" s="289">
        <v>160212.88</v>
      </c>
      <c r="J197" s="289">
        <v>0</v>
      </c>
      <c r="K197" s="289">
        <v>2690952</v>
      </c>
      <c r="L197" s="289">
        <v>0</v>
      </c>
      <c r="M197" s="289">
        <v>0</v>
      </c>
      <c r="N197" s="289">
        <v>0</v>
      </c>
      <c r="O197" s="289">
        <v>0</v>
      </c>
      <c r="P197" s="289">
        <v>18433.66</v>
      </c>
      <c r="Q197" s="289">
        <v>0</v>
      </c>
      <c r="R197" s="289">
        <v>0</v>
      </c>
      <c r="S197" s="289">
        <v>0</v>
      </c>
      <c r="T197" s="289">
        <v>0</v>
      </c>
      <c r="U197" s="289">
        <v>50122.64</v>
      </c>
      <c r="V197" s="289">
        <v>9247182</v>
      </c>
      <c r="W197" s="289">
        <v>35503.01</v>
      </c>
      <c r="X197" s="289">
        <v>0</v>
      </c>
      <c r="Y197" s="289">
        <v>0</v>
      </c>
      <c r="Z197" s="289">
        <v>0</v>
      </c>
      <c r="AA197" s="289">
        <v>349959</v>
      </c>
      <c r="AB197" s="289">
        <v>0</v>
      </c>
      <c r="AC197" s="289">
        <v>0</v>
      </c>
      <c r="AD197" s="289">
        <v>43547</v>
      </c>
      <c r="AE197" s="289">
        <v>209701.37</v>
      </c>
      <c r="AF197" s="289">
        <v>0</v>
      </c>
      <c r="AG197" s="289">
        <v>0</v>
      </c>
      <c r="AH197" s="289">
        <v>0</v>
      </c>
      <c r="AI197" s="289">
        <v>0</v>
      </c>
      <c r="AJ197" s="289">
        <v>0</v>
      </c>
      <c r="AK197" s="289">
        <v>18548.18</v>
      </c>
      <c r="AL197" s="289">
        <v>0</v>
      </c>
      <c r="AM197" s="289">
        <v>5246.51</v>
      </c>
      <c r="AN197" s="289">
        <v>36224.06</v>
      </c>
      <c r="AO197" s="289">
        <v>0</v>
      </c>
      <c r="AP197" s="289">
        <v>13093.88</v>
      </c>
      <c r="AQ197" s="289">
        <v>2963866.29</v>
      </c>
      <c r="AR197" s="289">
        <v>3506901.67</v>
      </c>
      <c r="AS197" s="289">
        <v>533707.97</v>
      </c>
      <c r="AT197" s="289">
        <v>374639.84</v>
      </c>
      <c r="AU197" s="289">
        <v>289753.44</v>
      </c>
      <c r="AV197" s="289">
        <v>100569.17</v>
      </c>
      <c r="AW197" s="289">
        <v>484509.94</v>
      </c>
      <c r="AX197" s="289">
        <v>577408.06000000006</v>
      </c>
      <c r="AY197" s="289">
        <v>474096.21</v>
      </c>
      <c r="AZ197" s="289">
        <v>868927.41</v>
      </c>
      <c r="BA197" s="289">
        <v>2516502.41</v>
      </c>
      <c r="BB197" s="289">
        <v>588576.91</v>
      </c>
      <c r="BC197" s="289">
        <v>102983.01</v>
      </c>
      <c r="BD197" s="289">
        <v>0</v>
      </c>
      <c r="BE197" s="289">
        <v>222135.05</v>
      </c>
      <c r="BF197" s="289">
        <v>1667850.41</v>
      </c>
      <c r="BG197" s="289">
        <v>1005513.28</v>
      </c>
      <c r="BH197" s="289">
        <v>401.31</v>
      </c>
      <c r="BI197" s="289">
        <v>0</v>
      </c>
      <c r="BJ197" s="289">
        <v>0</v>
      </c>
      <c r="BK197" s="289">
        <v>39864.730000000003</v>
      </c>
      <c r="BL197" s="289">
        <v>39864.730000000003</v>
      </c>
      <c r="BM197" s="289">
        <v>0</v>
      </c>
      <c r="BN197" s="289">
        <v>0</v>
      </c>
      <c r="BO197" s="289">
        <v>372770</v>
      </c>
      <c r="BP197" s="289">
        <v>252610</v>
      </c>
      <c r="BQ197" s="289">
        <v>5174066.78</v>
      </c>
      <c r="BR197" s="289">
        <v>5922751.1699999999</v>
      </c>
      <c r="BS197" s="289">
        <v>5586701.5099999998</v>
      </c>
      <c r="BT197" s="289">
        <v>6215225.9000000004</v>
      </c>
      <c r="BU197" s="289">
        <v>0</v>
      </c>
      <c r="BV197" s="289">
        <v>0</v>
      </c>
      <c r="BW197" s="289">
        <v>1596850.41</v>
      </c>
      <c r="BX197" s="289">
        <v>0</v>
      </c>
      <c r="BY197" s="289">
        <v>0</v>
      </c>
      <c r="BZ197" s="289">
        <v>0</v>
      </c>
      <c r="CA197" s="289">
        <v>0</v>
      </c>
      <c r="CB197" s="289">
        <v>0</v>
      </c>
      <c r="CC197" s="289">
        <v>0</v>
      </c>
      <c r="CD197" s="289">
        <v>0</v>
      </c>
      <c r="CE197" s="289">
        <v>0</v>
      </c>
      <c r="CF197" s="289">
        <v>0</v>
      </c>
      <c r="CG197" s="289">
        <v>0</v>
      </c>
      <c r="CH197" s="289">
        <v>0</v>
      </c>
      <c r="CI197" s="289">
        <v>0</v>
      </c>
      <c r="CJ197" s="289">
        <v>0</v>
      </c>
      <c r="CK197" s="289">
        <v>0</v>
      </c>
      <c r="CL197" s="289">
        <v>0</v>
      </c>
      <c r="CM197" s="289">
        <v>559624</v>
      </c>
      <c r="CN197" s="289">
        <v>0</v>
      </c>
      <c r="CO197" s="289">
        <v>0</v>
      </c>
      <c r="CP197" s="289">
        <v>0</v>
      </c>
      <c r="CQ197" s="289">
        <v>0</v>
      </c>
      <c r="CR197" s="289">
        <v>0</v>
      </c>
      <c r="CS197" s="289">
        <v>0</v>
      </c>
      <c r="CT197" s="289">
        <v>311416.28000000003</v>
      </c>
      <c r="CU197" s="289">
        <v>0</v>
      </c>
      <c r="CV197" s="289">
        <v>0</v>
      </c>
      <c r="CW197" s="289">
        <v>0</v>
      </c>
      <c r="CX197" s="289">
        <v>165867.51999999999</v>
      </c>
      <c r="CY197" s="289">
        <v>0</v>
      </c>
      <c r="CZ197" s="289">
        <v>0</v>
      </c>
      <c r="DA197" s="289">
        <v>0</v>
      </c>
      <c r="DB197" s="289">
        <v>0</v>
      </c>
      <c r="DC197" s="289">
        <v>0</v>
      </c>
      <c r="DD197" s="289">
        <v>0</v>
      </c>
      <c r="DE197" s="289">
        <v>0</v>
      </c>
      <c r="DF197" s="289">
        <v>0</v>
      </c>
      <c r="DG197" s="289">
        <v>0</v>
      </c>
      <c r="DH197" s="289">
        <v>0</v>
      </c>
      <c r="DI197" s="289">
        <v>1911019.43</v>
      </c>
      <c r="DJ197" s="289">
        <v>0</v>
      </c>
      <c r="DK197" s="289">
        <v>0</v>
      </c>
      <c r="DL197" s="289">
        <v>307223.27</v>
      </c>
      <c r="DM197" s="289">
        <v>198407.18</v>
      </c>
      <c r="DN197" s="289">
        <v>0</v>
      </c>
      <c r="DO197" s="289">
        <v>0</v>
      </c>
      <c r="DP197" s="289">
        <v>53940.01</v>
      </c>
      <c r="DQ197" s="289">
        <v>0</v>
      </c>
      <c r="DR197" s="289">
        <v>0</v>
      </c>
      <c r="DS197" s="289">
        <v>0</v>
      </c>
      <c r="DT197" s="289">
        <v>0</v>
      </c>
      <c r="DU197" s="289">
        <v>0</v>
      </c>
      <c r="DV197" s="289">
        <v>163167.95000000001</v>
      </c>
      <c r="DW197" s="289">
        <v>0.37</v>
      </c>
      <c r="DX197" s="289">
        <v>18289.53</v>
      </c>
      <c r="DY197" s="289">
        <v>41014.519999999997</v>
      </c>
      <c r="DZ197" s="289">
        <v>73351.490000000005</v>
      </c>
      <c r="EA197" s="289">
        <v>46129.599999999999</v>
      </c>
      <c r="EB197" s="289">
        <v>4496.8999999999996</v>
      </c>
      <c r="EC197" s="289">
        <v>0</v>
      </c>
      <c r="ED197" s="289">
        <v>189525.98</v>
      </c>
      <c r="EE197" s="289">
        <v>174455.84</v>
      </c>
      <c r="EF197" s="289">
        <v>987219.27</v>
      </c>
      <c r="EG197" s="289">
        <v>927763</v>
      </c>
      <c r="EH197" s="289">
        <v>0</v>
      </c>
      <c r="EI197" s="289">
        <v>0</v>
      </c>
      <c r="EJ197" s="289">
        <v>0</v>
      </c>
      <c r="EK197" s="289">
        <v>74526.41</v>
      </c>
      <c r="EL197" s="289">
        <v>0</v>
      </c>
      <c r="EM197" s="289">
        <v>4027310.96</v>
      </c>
      <c r="EN197" s="289">
        <v>226718.55</v>
      </c>
      <c r="EO197" s="289">
        <v>324041.78000000003</v>
      </c>
      <c r="EP197" s="289">
        <v>97323.23</v>
      </c>
      <c r="EQ197" s="289">
        <v>0</v>
      </c>
      <c r="ER197" s="289">
        <v>0</v>
      </c>
      <c r="ES197" s="289">
        <v>0</v>
      </c>
      <c r="ET197" s="289">
        <v>0</v>
      </c>
      <c r="EU197" s="289">
        <v>101596.7</v>
      </c>
      <c r="EV197" s="289">
        <v>99977.44</v>
      </c>
      <c r="EW197" s="289">
        <v>482552.51</v>
      </c>
      <c r="EX197" s="289">
        <v>484171.77</v>
      </c>
      <c r="EY197" s="289">
        <v>0</v>
      </c>
      <c r="EZ197" s="289">
        <v>52736.89</v>
      </c>
      <c r="FA197" s="289">
        <v>52736.89</v>
      </c>
      <c r="FB197" s="289">
        <v>69875</v>
      </c>
      <c r="FC197" s="289">
        <v>21484.54</v>
      </c>
      <c r="FD197" s="289">
        <v>48390.46</v>
      </c>
      <c r="FE197" s="289">
        <v>0</v>
      </c>
      <c r="FF197" s="289">
        <v>0</v>
      </c>
      <c r="FG197" s="289">
        <v>0</v>
      </c>
      <c r="FH197" s="289">
        <v>0</v>
      </c>
      <c r="FI197" s="289">
        <v>0</v>
      </c>
      <c r="FJ197" s="289">
        <v>0</v>
      </c>
      <c r="FK197" s="289">
        <v>0</v>
      </c>
    </row>
    <row r="198" spans="1:167" x14ac:dyDescent="0.15">
      <c r="A198" s="287">
        <v>3150</v>
      </c>
      <c r="B198" s="287" t="s">
        <v>647</v>
      </c>
      <c r="C198" s="289">
        <v>15627.37</v>
      </c>
      <c r="D198" s="289">
        <v>10800920.68</v>
      </c>
      <c r="E198" s="289">
        <v>32322.32</v>
      </c>
      <c r="F198" s="289">
        <v>30175.46</v>
      </c>
      <c r="G198" s="289">
        <v>35920</v>
      </c>
      <c r="H198" s="289">
        <v>10039.219999999999</v>
      </c>
      <c r="I198" s="289">
        <v>170721.82</v>
      </c>
      <c r="J198" s="289">
        <v>6247</v>
      </c>
      <c r="K198" s="289">
        <v>451996</v>
      </c>
      <c r="L198" s="289">
        <v>0</v>
      </c>
      <c r="M198" s="289">
        <v>0</v>
      </c>
      <c r="N198" s="289">
        <v>0</v>
      </c>
      <c r="O198" s="289">
        <v>0</v>
      </c>
      <c r="P198" s="289">
        <v>5571.85</v>
      </c>
      <c r="Q198" s="289">
        <v>0</v>
      </c>
      <c r="R198" s="289">
        <v>0</v>
      </c>
      <c r="S198" s="289">
        <v>0</v>
      </c>
      <c r="T198" s="289">
        <v>600</v>
      </c>
      <c r="U198" s="289">
        <v>90473.58</v>
      </c>
      <c r="V198" s="289">
        <v>5300325</v>
      </c>
      <c r="W198" s="289">
        <v>32973.4</v>
      </c>
      <c r="X198" s="289">
        <v>0</v>
      </c>
      <c r="Y198" s="289">
        <v>0</v>
      </c>
      <c r="Z198" s="289">
        <v>32803.29</v>
      </c>
      <c r="AA198" s="289">
        <v>388519</v>
      </c>
      <c r="AB198" s="289">
        <v>0</v>
      </c>
      <c r="AC198" s="289">
        <v>0</v>
      </c>
      <c r="AD198" s="289">
        <v>31049.61</v>
      </c>
      <c r="AE198" s="289">
        <v>101642.06</v>
      </c>
      <c r="AF198" s="289">
        <v>0</v>
      </c>
      <c r="AG198" s="289">
        <v>0</v>
      </c>
      <c r="AH198" s="289">
        <v>10289.52</v>
      </c>
      <c r="AI198" s="289">
        <v>0</v>
      </c>
      <c r="AJ198" s="289">
        <v>0</v>
      </c>
      <c r="AK198" s="289">
        <v>0</v>
      </c>
      <c r="AL198" s="289">
        <v>0</v>
      </c>
      <c r="AM198" s="289">
        <v>4.53</v>
      </c>
      <c r="AN198" s="289">
        <v>131589.29</v>
      </c>
      <c r="AO198" s="289">
        <v>0</v>
      </c>
      <c r="AP198" s="289">
        <v>55830.59</v>
      </c>
      <c r="AQ198" s="289">
        <v>3488788.63</v>
      </c>
      <c r="AR198" s="289">
        <v>3717103.14</v>
      </c>
      <c r="AS198" s="289">
        <v>567306.68000000005</v>
      </c>
      <c r="AT198" s="289">
        <v>613992.43999999994</v>
      </c>
      <c r="AU198" s="289">
        <v>384383.05</v>
      </c>
      <c r="AV198" s="289">
        <v>1120.1300000000001</v>
      </c>
      <c r="AW198" s="289">
        <v>383209.29</v>
      </c>
      <c r="AX198" s="289">
        <v>458958.51</v>
      </c>
      <c r="AY198" s="289">
        <v>322003.78999999998</v>
      </c>
      <c r="AZ198" s="289">
        <v>1085214.32</v>
      </c>
      <c r="BA198" s="289">
        <v>3630040.12</v>
      </c>
      <c r="BB198" s="289">
        <v>581337.05000000005</v>
      </c>
      <c r="BC198" s="289">
        <v>175969</v>
      </c>
      <c r="BD198" s="289">
        <v>0</v>
      </c>
      <c r="BE198" s="289">
        <v>253395.11</v>
      </c>
      <c r="BF198" s="289">
        <v>2266958.33</v>
      </c>
      <c r="BG198" s="289">
        <v>645205.61</v>
      </c>
      <c r="BH198" s="289">
        <v>4794.46</v>
      </c>
      <c r="BI198" s="289">
        <v>0</v>
      </c>
      <c r="BJ198" s="289">
        <v>0</v>
      </c>
      <c r="BK198" s="289">
        <v>0</v>
      </c>
      <c r="BL198" s="289">
        <v>0</v>
      </c>
      <c r="BM198" s="289">
        <v>0</v>
      </c>
      <c r="BN198" s="289">
        <v>0</v>
      </c>
      <c r="BO198" s="289">
        <v>0</v>
      </c>
      <c r="BP198" s="289">
        <v>0</v>
      </c>
      <c r="BQ198" s="289">
        <v>5567705.9400000004</v>
      </c>
      <c r="BR198" s="289">
        <v>4723567.87</v>
      </c>
      <c r="BS198" s="289">
        <v>5567705.9400000004</v>
      </c>
      <c r="BT198" s="289">
        <v>4723567.87</v>
      </c>
      <c r="BU198" s="289">
        <v>0</v>
      </c>
      <c r="BV198" s="289">
        <v>0</v>
      </c>
      <c r="BW198" s="289">
        <v>2256178.9500000002</v>
      </c>
      <c r="BX198" s="289">
        <v>0</v>
      </c>
      <c r="BY198" s="289">
        <v>5737.25</v>
      </c>
      <c r="BZ198" s="289">
        <v>0</v>
      </c>
      <c r="CA198" s="289">
        <v>0</v>
      </c>
      <c r="CB198" s="289">
        <v>24236.26</v>
      </c>
      <c r="CC198" s="289">
        <v>0</v>
      </c>
      <c r="CD198" s="289">
        <v>0</v>
      </c>
      <c r="CE198" s="289">
        <v>0</v>
      </c>
      <c r="CF198" s="289">
        <v>0</v>
      </c>
      <c r="CG198" s="289">
        <v>0</v>
      </c>
      <c r="CH198" s="289">
        <v>22974.79</v>
      </c>
      <c r="CI198" s="289">
        <v>0</v>
      </c>
      <c r="CJ198" s="289">
        <v>0</v>
      </c>
      <c r="CK198" s="289">
        <v>0</v>
      </c>
      <c r="CL198" s="289">
        <v>0</v>
      </c>
      <c r="CM198" s="289">
        <v>740792</v>
      </c>
      <c r="CN198" s="289">
        <v>50968</v>
      </c>
      <c r="CO198" s="289">
        <v>0</v>
      </c>
      <c r="CP198" s="289">
        <v>0</v>
      </c>
      <c r="CQ198" s="289">
        <v>0</v>
      </c>
      <c r="CR198" s="289">
        <v>0</v>
      </c>
      <c r="CS198" s="289">
        <v>14647</v>
      </c>
      <c r="CT198" s="289">
        <v>301842.84000000003</v>
      </c>
      <c r="CU198" s="289">
        <v>0</v>
      </c>
      <c r="CV198" s="289">
        <v>0</v>
      </c>
      <c r="CW198" s="289">
        <v>0</v>
      </c>
      <c r="CX198" s="289">
        <v>67374.44</v>
      </c>
      <c r="CY198" s="289">
        <v>0</v>
      </c>
      <c r="CZ198" s="289">
        <v>0</v>
      </c>
      <c r="DA198" s="289">
        <v>0</v>
      </c>
      <c r="DB198" s="289">
        <v>0</v>
      </c>
      <c r="DC198" s="289">
        <v>0</v>
      </c>
      <c r="DD198" s="289">
        <v>0</v>
      </c>
      <c r="DE198" s="289">
        <v>0</v>
      </c>
      <c r="DF198" s="289">
        <v>0</v>
      </c>
      <c r="DG198" s="289">
        <v>0</v>
      </c>
      <c r="DH198" s="289">
        <v>0</v>
      </c>
      <c r="DI198" s="289">
        <v>2500719.84</v>
      </c>
      <c r="DJ198" s="289">
        <v>0</v>
      </c>
      <c r="DK198" s="289">
        <v>0</v>
      </c>
      <c r="DL198" s="289">
        <v>311246.43</v>
      </c>
      <c r="DM198" s="289">
        <v>145031.91</v>
      </c>
      <c r="DN198" s="289">
        <v>0</v>
      </c>
      <c r="DO198" s="289">
        <v>0</v>
      </c>
      <c r="DP198" s="289">
        <v>351656.05</v>
      </c>
      <c r="DQ198" s="289">
        <v>0</v>
      </c>
      <c r="DR198" s="289">
        <v>0</v>
      </c>
      <c r="DS198" s="289">
        <v>0</v>
      </c>
      <c r="DT198" s="289">
        <v>16831.580000000002</v>
      </c>
      <c r="DU198" s="289">
        <v>0</v>
      </c>
      <c r="DV198" s="289">
        <v>143638.35</v>
      </c>
      <c r="DW198" s="289">
        <v>0</v>
      </c>
      <c r="DX198" s="289">
        <v>246149.52</v>
      </c>
      <c r="DY198" s="289">
        <v>241109.11</v>
      </c>
      <c r="DZ198" s="289">
        <v>156983.20000000001</v>
      </c>
      <c r="EA198" s="289">
        <v>121630.08</v>
      </c>
      <c r="EB198" s="289">
        <v>40393.53</v>
      </c>
      <c r="EC198" s="289">
        <v>0</v>
      </c>
      <c r="ED198" s="289">
        <v>127150.39999999999</v>
      </c>
      <c r="EE198" s="289">
        <v>311894.13</v>
      </c>
      <c r="EF198" s="289">
        <v>12715834.68</v>
      </c>
      <c r="EG198" s="289">
        <v>2541090.9500000002</v>
      </c>
      <c r="EH198" s="289">
        <v>9990000</v>
      </c>
      <c r="EI198" s="289">
        <v>0</v>
      </c>
      <c r="EJ198" s="289">
        <v>0</v>
      </c>
      <c r="EK198" s="289">
        <v>0</v>
      </c>
      <c r="EL198" s="289">
        <v>0</v>
      </c>
      <c r="EM198" s="289">
        <v>21915000</v>
      </c>
      <c r="EN198" s="289">
        <v>533056.88</v>
      </c>
      <c r="EO198" s="289">
        <v>20576261.890000001</v>
      </c>
      <c r="EP198" s="289">
        <v>22095251.59</v>
      </c>
      <c r="EQ198" s="289">
        <v>0</v>
      </c>
      <c r="ER198" s="289">
        <v>2052046.58</v>
      </c>
      <c r="ES198" s="289">
        <v>0</v>
      </c>
      <c r="ET198" s="289">
        <v>0</v>
      </c>
      <c r="EU198" s="289">
        <v>189162.74</v>
      </c>
      <c r="EV198" s="289">
        <v>225579.75</v>
      </c>
      <c r="EW198" s="289">
        <v>678122.46</v>
      </c>
      <c r="EX198" s="289">
        <v>641705.44999999995</v>
      </c>
      <c r="EY198" s="289">
        <v>0</v>
      </c>
      <c r="EZ198" s="289">
        <v>55040.66</v>
      </c>
      <c r="FA198" s="289">
        <v>120989.65</v>
      </c>
      <c r="FB198" s="289">
        <v>343179.39</v>
      </c>
      <c r="FC198" s="289">
        <v>21880.73</v>
      </c>
      <c r="FD198" s="289">
        <v>255349.67</v>
      </c>
      <c r="FE198" s="289">
        <v>0</v>
      </c>
      <c r="FF198" s="289">
        <v>0</v>
      </c>
      <c r="FG198" s="289">
        <v>0</v>
      </c>
      <c r="FH198" s="289">
        <v>36124.71</v>
      </c>
      <c r="FI198" s="289">
        <v>36124.71</v>
      </c>
      <c r="FJ198" s="289">
        <v>0</v>
      </c>
      <c r="FK198" s="289">
        <v>0</v>
      </c>
    </row>
    <row r="199" spans="1:167" x14ac:dyDescent="0.15">
      <c r="A199" s="287">
        <v>3171</v>
      </c>
      <c r="B199" s="287" t="s">
        <v>648</v>
      </c>
      <c r="C199" s="289">
        <v>0</v>
      </c>
      <c r="D199" s="289">
        <v>4163808.98</v>
      </c>
      <c r="E199" s="289">
        <v>0</v>
      </c>
      <c r="F199" s="289">
        <v>13857.83</v>
      </c>
      <c r="G199" s="289">
        <v>47151.46</v>
      </c>
      <c r="H199" s="289">
        <v>20819.05</v>
      </c>
      <c r="I199" s="289">
        <v>80583.210000000006</v>
      </c>
      <c r="J199" s="289">
        <v>0</v>
      </c>
      <c r="K199" s="289">
        <v>658724</v>
      </c>
      <c r="L199" s="289">
        <v>0</v>
      </c>
      <c r="M199" s="289">
        <v>21112.2</v>
      </c>
      <c r="N199" s="289">
        <v>0</v>
      </c>
      <c r="O199" s="289">
        <v>0</v>
      </c>
      <c r="P199" s="289">
        <v>2003.7</v>
      </c>
      <c r="Q199" s="289">
        <v>0</v>
      </c>
      <c r="R199" s="289">
        <v>0</v>
      </c>
      <c r="S199" s="289">
        <v>0</v>
      </c>
      <c r="T199" s="289">
        <v>0</v>
      </c>
      <c r="U199" s="289">
        <v>69374.22</v>
      </c>
      <c r="V199" s="289">
        <v>6527362</v>
      </c>
      <c r="W199" s="289">
        <v>38083.03</v>
      </c>
      <c r="X199" s="289">
        <v>0</v>
      </c>
      <c r="Y199" s="289">
        <v>0</v>
      </c>
      <c r="Z199" s="289">
        <v>0</v>
      </c>
      <c r="AA199" s="289">
        <v>299637</v>
      </c>
      <c r="AB199" s="289">
        <v>0</v>
      </c>
      <c r="AC199" s="289">
        <v>0</v>
      </c>
      <c r="AD199" s="289">
        <v>44731.28</v>
      </c>
      <c r="AE199" s="289">
        <v>98307.35</v>
      </c>
      <c r="AF199" s="289">
        <v>0</v>
      </c>
      <c r="AG199" s="289">
        <v>0</v>
      </c>
      <c r="AH199" s="289">
        <v>0</v>
      </c>
      <c r="AI199" s="289">
        <v>0</v>
      </c>
      <c r="AJ199" s="289">
        <v>0</v>
      </c>
      <c r="AK199" s="289">
        <v>0</v>
      </c>
      <c r="AL199" s="289">
        <v>0</v>
      </c>
      <c r="AM199" s="289">
        <v>11030.24</v>
      </c>
      <c r="AN199" s="289">
        <v>79461.69</v>
      </c>
      <c r="AO199" s="289">
        <v>0</v>
      </c>
      <c r="AP199" s="289">
        <v>9052.15</v>
      </c>
      <c r="AQ199" s="289">
        <v>737891.95</v>
      </c>
      <c r="AR199" s="289">
        <v>4735098.8099999996</v>
      </c>
      <c r="AS199" s="289">
        <v>580426.26</v>
      </c>
      <c r="AT199" s="289">
        <v>327351.07</v>
      </c>
      <c r="AU199" s="289">
        <v>248593.04</v>
      </c>
      <c r="AV199" s="289">
        <v>600</v>
      </c>
      <c r="AW199" s="289">
        <v>262005.3</v>
      </c>
      <c r="AX199" s="289">
        <v>170038.96</v>
      </c>
      <c r="AY199" s="289">
        <v>272863.26</v>
      </c>
      <c r="AZ199" s="289">
        <v>574083.42000000004</v>
      </c>
      <c r="BA199" s="289">
        <v>1860163.95</v>
      </c>
      <c r="BB199" s="289">
        <v>261378.26</v>
      </c>
      <c r="BC199" s="289">
        <v>125853.31</v>
      </c>
      <c r="BD199" s="289">
        <v>0</v>
      </c>
      <c r="BE199" s="289">
        <v>75028.91</v>
      </c>
      <c r="BF199" s="289">
        <v>1267744.8400000001</v>
      </c>
      <c r="BG199" s="289">
        <v>609571.94999999995</v>
      </c>
      <c r="BH199" s="289">
        <v>24031.68</v>
      </c>
      <c r="BI199" s="289">
        <v>0</v>
      </c>
      <c r="BJ199" s="289">
        <v>0</v>
      </c>
      <c r="BK199" s="289">
        <v>0</v>
      </c>
      <c r="BL199" s="289">
        <v>0</v>
      </c>
      <c r="BM199" s="289">
        <v>0</v>
      </c>
      <c r="BN199" s="289">
        <v>0</v>
      </c>
      <c r="BO199" s="289">
        <v>0</v>
      </c>
      <c r="BP199" s="289">
        <v>0</v>
      </c>
      <c r="BQ199" s="289">
        <v>3509185.55</v>
      </c>
      <c r="BR199" s="289">
        <v>3561559.97</v>
      </c>
      <c r="BS199" s="289">
        <v>3509185.55</v>
      </c>
      <c r="BT199" s="289">
        <v>3561559.97</v>
      </c>
      <c r="BU199" s="289">
        <v>0</v>
      </c>
      <c r="BV199" s="289">
        <v>0</v>
      </c>
      <c r="BW199" s="289">
        <v>1017744.84</v>
      </c>
      <c r="BX199" s="289">
        <v>0</v>
      </c>
      <c r="BY199" s="289">
        <v>0</v>
      </c>
      <c r="BZ199" s="289">
        <v>0</v>
      </c>
      <c r="CA199" s="289">
        <v>0</v>
      </c>
      <c r="CB199" s="289">
        <v>0</v>
      </c>
      <c r="CC199" s="289">
        <v>0</v>
      </c>
      <c r="CD199" s="289">
        <v>0</v>
      </c>
      <c r="CE199" s="289">
        <v>0</v>
      </c>
      <c r="CF199" s="289">
        <v>0</v>
      </c>
      <c r="CG199" s="289">
        <v>0</v>
      </c>
      <c r="CH199" s="289">
        <v>13176.07</v>
      </c>
      <c r="CI199" s="289">
        <v>0</v>
      </c>
      <c r="CJ199" s="289">
        <v>0</v>
      </c>
      <c r="CK199" s="289">
        <v>0</v>
      </c>
      <c r="CL199" s="289">
        <v>0</v>
      </c>
      <c r="CM199" s="289">
        <v>321974</v>
      </c>
      <c r="CN199" s="289">
        <v>20019</v>
      </c>
      <c r="CO199" s="289">
        <v>0</v>
      </c>
      <c r="CP199" s="289">
        <v>0</v>
      </c>
      <c r="CQ199" s="289">
        <v>0</v>
      </c>
      <c r="CR199" s="289">
        <v>57.57</v>
      </c>
      <c r="CS199" s="289">
        <v>5753</v>
      </c>
      <c r="CT199" s="289">
        <v>220969.91</v>
      </c>
      <c r="CU199" s="289">
        <v>0</v>
      </c>
      <c r="CV199" s="289">
        <v>0</v>
      </c>
      <c r="CW199" s="289">
        <v>0</v>
      </c>
      <c r="CX199" s="289">
        <v>29641.77</v>
      </c>
      <c r="CY199" s="289">
        <v>0</v>
      </c>
      <c r="CZ199" s="289">
        <v>0</v>
      </c>
      <c r="DA199" s="289">
        <v>0</v>
      </c>
      <c r="DB199" s="289">
        <v>0</v>
      </c>
      <c r="DC199" s="289">
        <v>0</v>
      </c>
      <c r="DD199" s="289">
        <v>0</v>
      </c>
      <c r="DE199" s="289">
        <v>0</v>
      </c>
      <c r="DF199" s="289">
        <v>0</v>
      </c>
      <c r="DG199" s="289">
        <v>0</v>
      </c>
      <c r="DH199" s="289">
        <v>0</v>
      </c>
      <c r="DI199" s="289">
        <v>1221029.1100000001</v>
      </c>
      <c r="DJ199" s="289">
        <v>0</v>
      </c>
      <c r="DK199" s="289">
        <v>0</v>
      </c>
      <c r="DL199" s="289">
        <v>143272.70000000001</v>
      </c>
      <c r="DM199" s="289">
        <v>154679.66</v>
      </c>
      <c r="DN199" s="289">
        <v>0</v>
      </c>
      <c r="DO199" s="289">
        <v>0</v>
      </c>
      <c r="DP199" s="289">
        <v>34447.4</v>
      </c>
      <c r="DQ199" s="289">
        <v>0</v>
      </c>
      <c r="DR199" s="289">
        <v>0</v>
      </c>
      <c r="DS199" s="289">
        <v>0</v>
      </c>
      <c r="DT199" s="289">
        <v>0</v>
      </c>
      <c r="DU199" s="289">
        <v>0</v>
      </c>
      <c r="DV199" s="289">
        <v>75907.289999999994</v>
      </c>
      <c r="DW199" s="289">
        <v>0</v>
      </c>
      <c r="DX199" s="289">
        <v>65625.45</v>
      </c>
      <c r="DY199" s="289">
        <v>45443.7</v>
      </c>
      <c r="DZ199" s="289">
        <v>433.58</v>
      </c>
      <c r="EA199" s="289">
        <v>20615.330000000002</v>
      </c>
      <c r="EB199" s="289">
        <v>0</v>
      </c>
      <c r="EC199" s="289">
        <v>0</v>
      </c>
      <c r="ED199" s="289">
        <v>410783.95</v>
      </c>
      <c r="EE199" s="289">
        <v>408630.65</v>
      </c>
      <c r="EF199" s="289">
        <v>1555331.7</v>
      </c>
      <c r="EG199" s="289">
        <v>1557485</v>
      </c>
      <c r="EH199" s="289">
        <v>0</v>
      </c>
      <c r="EI199" s="289">
        <v>0</v>
      </c>
      <c r="EJ199" s="289">
        <v>0</v>
      </c>
      <c r="EK199" s="289">
        <v>0</v>
      </c>
      <c r="EL199" s="289">
        <v>0</v>
      </c>
      <c r="EM199" s="289">
        <v>22305000</v>
      </c>
      <c r="EN199" s="289">
        <v>1505165.33</v>
      </c>
      <c r="EO199" s="289">
        <v>1320794.22</v>
      </c>
      <c r="EP199" s="289">
        <v>267916.87</v>
      </c>
      <c r="EQ199" s="289">
        <v>0</v>
      </c>
      <c r="ER199" s="289">
        <v>352287.98</v>
      </c>
      <c r="ES199" s="289">
        <v>0</v>
      </c>
      <c r="ET199" s="289">
        <v>100000</v>
      </c>
      <c r="EU199" s="289">
        <v>68037.7</v>
      </c>
      <c r="EV199" s="289">
        <v>92933.73</v>
      </c>
      <c r="EW199" s="289">
        <v>381614.03</v>
      </c>
      <c r="EX199" s="289">
        <v>356718</v>
      </c>
      <c r="EY199" s="289">
        <v>0</v>
      </c>
      <c r="EZ199" s="289">
        <v>-5376.56</v>
      </c>
      <c r="FA199" s="289">
        <v>0.44</v>
      </c>
      <c r="FB199" s="289">
        <v>5377</v>
      </c>
      <c r="FC199" s="289">
        <v>0</v>
      </c>
      <c r="FD199" s="289">
        <v>0</v>
      </c>
      <c r="FE199" s="289">
        <v>0</v>
      </c>
      <c r="FF199" s="289">
        <v>0</v>
      </c>
      <c r="FG199" s="289">
        <v>0</v>
      </c>
      <c r="FH199" s="289">
        <v>0</v>
      </c>
      <c r="FI199" s="289">
        <v>0</v>
      </c>
      <c r="FJ199" s="289">
        <v>0</v>
      </c>
      <c r="FK199" s="289">
        <v>0</v>
      </c>
    </row>
    <row r="200" spans="1:167" x14ac:dyDescent="0.15">
      <c r="A200" s="287">
        <v>3206</v>
      </c>
      <c r="B200" s="287" t="s">
        <v>649</v>
      </c>
      <c r="C200" s="289">
        <v>0</v>
      </c>
      <c r="D200" s="289">
        <v>1824984.62</v>
      </c>
      <c r="E200" s="289">
        <v>0</v>
      </c>
      <c r="F200" s="289">
        <v>2580.75</v>
      </c>
      <c r="G200" s="289">
        <v>11811</v>
      </c>
      <c r="H200" s="289">
        <v>1275.47</v>
      </c>
      <c r="I200" s="289">
        <v>28972</v>
      </c>
      <c r="J200" s="289">
        <v>0</v>
      </c>
      <c r="K200" s="289">
        <v>343266</v>
      </c>
      <c r="L200" s="289">
        <v>0</v>
      </c>
      <c r="M200" s="289">
        <v>36583.1</v>
      </c>
      <c r="N200" s="289">
        <v>0</v>
      </c>
      <c r="O200" s="289">
        <v>0</v>
      </c>
      <c r="P200" s="289">
        <v>38431.910000000003</v>
      </c>
      <c r="Q200" s="289">
        <v>0</v>
      </c>
      <c r="R200" s="289">
        <v>0</v>
      </c>
      <c r="S200" s="289">
        <v>6260.02</v>
      </c>
      <c r="T200" s="289">
        <v>0</v>
      </c>
      <c r="U200" s="289">
        <v>52966.64</v>
      </c>
      <c r="V200" s="289">
        <v>3785497</v>
      </c>
      <c r="W200" s="289">
        <v>6428.01</v>
      </c>
      <c r="X200" s="289">
        <v>0</v>
      </c>
      <c r="Y200" s="289">
        <v>187991.18</v>
      </c>
      <c r="Z200" s="289">
        <v>0</v>
      </c>
      <c r="AA200" s="289">
        <v>301173</v>
      </c>
      <c r="AB200" s="289">
        <v>0</v>
      </c>
      <c r="AC200" s="289">
        <v>0</v>
      </c>
      <c r="AD200" s="289">
        <v>0</v>
      </c>
      <c r="AE200" s="289">
        <v>277943.74</v>
      </c>
      <c r="AF200" s="289">
        <v>0</v>
      </c>
      <c r="AG200" s="289">
        <v>0</v>
      </c>
      <c r="AH200" s="289">
        <v>0</v>
      </c>
      <c r="AI200" s="289">
        <v>24747</v>
      </c>
      <c r="AJ200" s="289">
        <v>0</v>
      </c>
      <c r="AK200" s="289">
        <v>1403.85</v>
      </c>
      <c r="AL200" s="289">
        <v>0</v>
      </c>
      <c r="AM200" s="289">
        <v>5406.08</v>
      </c>
      <c r="AN200" s="289">
        <v>18096.98</v>
      </c>
      <c r="AO200" s="289">
        <v>0</v>
      </c>
      <c r="AP200" s="289">
        <v>1245</v>
      </c>
      <c r="AQ200" s="289">
        <v>1517508.51</v>
      </c>
      <c r="AR200" s="289">
        <v>1203856.79</v>
      </c>
      <c r="AS200" s="289">
        <v>242608.31</v>
      </c>
      <c r="AT200" s="289">
        <v>141286.62</v>
      </c>
      <c r="AU200" s="289">
        <v>241479.04000000001</v>
      </c>
      <c r="AV200" s="289">
        <v>13254.91</v>
      </c>
      <c r="AW200" s="289">
        <v>103144.51</v>
      </c>
      <c r="AX200" s="289">
        <v>347438.13</v>
      </c>
      <c r="AY200" s="289">
        <v>260083.46</v>
      </c>
      <c r="AZ200" s="289">
        <v>299652.46999999997</v>
      </c>
      <c r="BA200" s="289">
        <v>1117853.3899999999</v>
      </c>
      <c r="BB200" s="289">
        <v>282061.12</v>
      </c>
      <c r="BC200" s="289">
        <v>63476</v>
      </c>
      <c r="BD200" s="289">
        <v>0</v>
      </c>
      <c r="BE200" s="289">
        <v>207821</v>
      </c>
      <c r="BF200" s="289">
        <v>549827.43999999994</v>
      </c>
      <c r="BG200" s="289">
        <v>479940.67</v>
      </c>
      <c r="BH200" s="289">
        <v>62535.35</v>
      </c>
      <c r="BI200" s="289">
        <v>0</v>
      </c>
      <c r="BJ200" s="289">
        <v>0</v>
      </c>
      <c r="BK200" s="289">
        <v>0</v>
      </c>
      <c r="BL200" s="289">
        <v>0</v>
      </c>
      <c r="BM200" s="289">
        <v>0</v>
      </c>
      <c r="BN200" s="289">
        <v>0</v>
      </c>
      <c r="BO200" s="289">
        <v>0</v>
      </c>
      <c r="BP200" s="289">
        <v>0</v>
      </c>
      <c r="BQ200" s="289">
        <v>1505318.19</v>
      </c>
      <c r="BR200" s="289">
        <v>1328553.82</v>
      </c>
      <c r="BS200" s="289">
        <v>1505318.19</v>
      </c>
      <c r="BT200" s="289">
        <v>1328553.82</v>
      </c>
      <c r="BU200" s="289">
        <v>0</v>
      </c>
      <c r="BV200" s="289">
        <v>0</v>
      </c>
      <c r="BW200" s="289">
        <v>321231.28000000003</v>
      </c>
      <c r="BX200" s="289">
        <v>0</v>
      </c>
      <c r="BY200" s="289">
        <v>0</v>
      </c>
      <c r="BZ200" s="289">
        <v>0</v>
      </c>
      <c r="CA200" s="289">
        <v>0</v>
      </c>
      <c r="CB200" s="289">
        <v>0</v>
      </c>
      <c r="CC200" s="289">
        <v>0</v>
      </c>
      <c r="CD200" s="289">
        <v>0</v>
      </c>
      <c r="CE200" s="289">
        <v>0</v>
      </c>
      <c r="CF200" s="289">
        <v>0</v>
      </c>
      <c r="CG200" s="289">
        <v>0</v>
      </c>
      <c r="CH200" s="289">
        <v>276962.43</v>
      </c>
      <c r="CI200" s="289">
        <v>0</v>
      </c>
      <c r="CJ200" s="289">
        <v>326520</v>
      </c>
      <c r="CK200" s="289">
        <v>47067.89</v>
      </c>
      <c r="CL200" s="289">
        <v>0</v>
      </c>
      <c r="CM200" s="289">
        <v>9200</v>
      </c>
      <c r="CN200" s="289">
        <v>0</v>
      </c>
      <c r="CO200" s="289">
        <v>0</v>
      </c>
      <c r="CP200" s="289">
        <v>0</v>
      </c>
      <c r="CQ200" s="289">
        <v>0</v>
      </c>
      <c r="CR200" s="289">
        <v>57.57</v>
      </c>
      <c r="CS200" s="289">
        <v>0</v>
      </c>
      <c r="CT200" s="289">
        <v>63101.39</v>
      </c>
      <c r="CU200" s="289">
        <v>0</v>
      </c>
      <c r="CV200" s="289">
        <v>0</v>
      </c>
      <c r="CW200" s="289">
        <v>0</v>
      </c>
      <c r="CX200" s="289">
        <v>0</v>
      </c>
      <c r="CY200" s="289">
        <v>0</v>
      </c>
      <c r="CZ200" s="289">
        <v>0</v>
      </c>
      <c r="DA200" s="289">
        <v>0</v>
      </c>
      <c r="DB200" s="289">
        <v>0</v>
      </c>
      <c r="DC200" s="289">
        <v>0</v>
      </c>
      <c r="DD200" s="289">
        <v>0</v>
      </c>
      <c r="DE200" s="289">
        <v>0</v>
      </c>
      <c r="DF200" s="289">
        <v>0</v>
      </c>
      <c r="DG200" s="289">
        <v>0</v>
      </c>
      <c r="DH200" s="289">
        <v>0</v>
      </c>
      <c r="DI200" s="289">
        <v>383833.7</v>
      </c>
      <c r="DJ200" s="289">
        <v>0</v>
      </c>
      <c r="DK200" s="289">
        <v>0</v>
      </c>
      <c r="DL200" s="289">
        <v>84392.69</v>
      </c>
      <c r="DM200" s="289">
        <v>15681.73</v>
      </c>
      <c r="DN200" s="289">
        <v>0</v>
      </c>
      <c r="DO200" s="289">
        <v>0</v>
      </c>
      <c r="DP200" s="289">
        <v>42240.41</v>
      </c>
      <c r="DQ200" s="289">
        <v>0</v>
      </c>
      <c r="DR200" s="289">
        <v>0</v>
      </c>
      <c r="DS200" s="289">
        <v>0</v>
      </c>
      <c r="DT200" s="289">
        <v>0</v>
      </c>
      <c r="DU200" s="289">
        <v>0</v>
      </c>
      <c r="DV200" s="289">
        <v>507751.83</v>
      </c>
      <c r="DW200" s="289">
        <v>10240.200000000001</v>
      </c>
      <c r="DX200" s="289">
        <v>0</v>
      </c>
      <c r="DY200" s="289">
        <v>0</v>
      </c>
      <c r="DZ200" s="289">
        <v>0</v>
      </c>
      <c r="EA200" s="289">
        <v>0</v>
      </c>
      <c r="EB200" s="289">
        <v>0</v>
      </c>
      <c r="EC200" s="289">
        <v>0</v>
      </c>
      <c r="ED200" s="289">
        <v>0</v>
      </c>
      <c r="EE200" s="289">
        <v>0</v>
      </c>
      <c r="EF200" s="289">
        <v>39596.160000000003</v>
      </c>
      <c r="EG200" s="289">
        <v>0</v>
      </c>
      <c r="EH200" s="289">
        <v>0</v>
      </c>
      <c r="EI200" s="289">
        <v>0</v>
      </c>
      <c r="EJ200" s="289">
        <v>0</v>
      </c>
      <c r="EK200" s="289">
        <v>39596.160000000003</v>
      </c>
      <c r="EL200" s="289">
        <v>0</v>
      </c>
      <c r="EM200" s="289">
        <v>186487.2</v>
      </c>
      <c r="EN200" s="289">
        <v>1000</v>
      </c>
      <c r="EO200" s="289">
        <v>190000</v>
      </c>
      <c r="EP200" s="289">
        <v>189000</v>
      </c>
      <c r="EQ200" s="289">
        <v>0</v>
      </c>
      <c r="ER200" s="289">
        <v>0</v>
      </c>
      <c r="ES200" s="289">
        <v>0</v>
      </c>
      <c r="ET200" s="289">
        <v>0</v>
      </c>
      <c r="EU200" s="289">
        <v>24625.41</v>
      </c>
      <c r="EV200" s="289">
        <v>362.38</v>
      </c>
      <c r="EW200" s="289">
        <v>347428.34</v>
      </c>
      <c r="EX200" s="289">
        <v>371691.37</v>
      </c>
      <c r="EY200" s="289">
        <v>0</v>
      </c>
      <c r="EZ200" s="289">
        <v>21789.41</v>
      </c>
      <c r="FA200" s="289">
        <v>14012.28</v>
      </c>
      <c r="FB200" s="289">
        <v>2644</v>
      </c>
      <c r="FC200" s="289">
        <v>6556.22</v>
      </c>
      <c r="FD200" s="289">
        <v>3864.91</v>
      </c>
      <c r="FE200" s="289">
        <v>0</v>
      </c>
      <c r="FF200" s="289">
        <v>0</v>
      </c>
      <c r="FG200" s="289">
        <v>0</v>
      </c>
      <c r="FH200" s="289">
        <v>0</v>
      </c>
      <c r="FI200" s="289">
        <v>0</v>
      </c>
      <c r="FJ200" s="289">
        <v>0</v>
      </c>
      <c r="FK200" s="289">
        <v>0</v>
      </c>
    </row>
    <row r="201" spans="1:167" x14ac:dyDescent="0.15">
      <c r="A201" s="287">
        <v>3213</v>
      </c>
      <c r="B201" s="287" t="s">
        <v>650</v>
      </c>
      <c r="C201" s="289">
        <v>2293.34</v>
      </c>
      <c r="D201" s="289">
        <v>2596915.15</v>
      </c>
      <c r="E201" s="289">
        <v>0</v>
      </c>
      <c r="F201" s="289">
        <v>1578.5</v>
      </c>
      <c r="G201" s="289">
        <v>23546.36</v>
      </c>
      <c r="H201" s="289">
        <v>3303.67</v>
      </c>
      <c r="I201" s="289">
        <v>65608.53</v>
      </c>
      <c r="J201" s="289">
        <v>0</v>
      </c>
      <c r="K201" s="289">
        <v>484623.31</v>
      </c>
      <c r="L201" s="289">
        <v>0</v>
      </c>
      <c r="M201" s="289">
        <v>0</v>
      </c>
      <c r="N201" s="289">
        <v>0</v>
      </c>
      <c r="O201" s="289">
        <v>0</v>
      </c>
      <c r="P201" s="289">
        <v>0</v>
      </c>
      <c r="Q201" s="289">
        <v>0</v>
      </c>
      <c r="R201" s="289">
        <v>0</v>
      </c>
      <c r="S201" s="289">
        <v>0</v>
      </c>
      <c r="T201" s="289">
        <v>8887</v>
      </c>
      <c r="U201" s="289">
        <v>36156.31</v>
      </c>
      <c r="V201" s="289">
        <v>2469670</v>
      </c>
      <c r="W201" s="289">
        <v>29160.5</v>
      </c>
      <c r="X201" s="289">
        <v>0</v>
      </c>
      <c r="Y201" s="289">
        <v>145469.35999999999</v>
      </c>
      <c r="Z201" s="289">
        <v>54914.52</v>
      </c>
      <c r="AA201" s="289">
        <v>292493</v>
      </c>
      <c r="AB201" s="289">
        <v>0</v>
      </c>
      <c r="AC201" s="289">
        <v>0</v>
      </c>
      <c r="AD201" s="289">
        <v>93176.91</v>
      </c>
      <c r="AE201" s="289">
        <v>103770.45</v>
      </c>
      <c r="AF201" s="289">
        <v>0</v>
      </c>
      <c r="AG201" s="289">
        <v>0</v>
      </c>
      <c r="AH201" s="289">
        <v>755.2</v>
      </c>
      <c r="AI201" s="289">
        <v>32952</v>
      </c>
      <c r="AJ201" s="289">
        <v>0</v>
      </c>
      <c r="AK201" s="289">
        <v>0</v>
      </c>
      <c r="AL201" s="289">
        <v>0</v>
      </c>
      <c r="AM201" s="289">
        <v>534.6</v>
      </c>
      <c r="AN201" s="289">
        <v>77367.89</v>
      </c>
      <c r="AO201" s="289">
        <v>0</v>
      </c>
      <c r="AP201" s="289">
        <v>8562.2199999999993</v>
      </c>
      <c r="AQ201" s="289">
        <v>1157967.18</v>
      </c>
      <c r="AR201" s="289">
        <v>877546.72</v>
      </c>
      <c r="AS201" s="289">
        <v>231073.4</v>
      </c>
      <c r="AT201" s="289">
        <v>157702.73000000001</v>
      </c>
      <c r="AU201" s="289">
        <v>218195.88</v>
      </c>
      <c r="AV201" s="289">
        <v>0</v>
      </c>
      <c r="AW201" s="289">
        <v>135258.92000000001</v>
      </c>
      <c r="AX201" s="289">
        <v>183196.36</v>
      </c>
      <c r="AY201" s="289">
        <v>188644.53</v>
      </c>
      <c r="AZ201" s="289">
        <v>305199.40000000002</v>
      </c>
      <c r="BA201" s="289">
        <v>904638.28</v>
      </c>
      <c r="BB201" s="289">
        <v>269774.7</v>
      </c>
      <c r="BC201" s="289">
        <v>78227.73</v>
      </c>
      <c r="BD201" s="289">
        <v>37449.08</v>
      </c>
      <c r="BE201" s="289">
        <v>118501.6</v>
      </c>
      <c r="BF201" s="289">
        <v>659397.13</v>
      </c>
      <c r="BG201" s="289">
        <v>840200.53</v>
      </c>
      <c r="BH201" s="289">
        <v>0</v>
      </c>
      <c r="BI201" s="289">
        <v>0</v>
      </c>
      <c r="BJ201" s="289">
        <v>0</v>
      </c>
      <c r="BK201" s="289">
        <v>0</v>
      </c>
      <c r="BL201" s="289">
        <v>0</v>
      </c>
      <c r="BM201" s="289">
        <v>0</v>
      </c>
      <c r="BN201" s="289">
        <v>0</v>
      </c>
      <c r="BO201" s="289">
        <v>1237562.6200000001</v>
      </c>
      <c r="BP201" s="289">
        <v>1406327.27</v>
      </c>
      <c r="BQ201" s="289">
        <v>0</v>
      </c>
      <c r="BR201" s="289">
        <v>0</v>
      </c>
      <c r="BS201" s="289">
        <v>1237562.6200000001</v>
      </c>
      <c r="BT201" s="289">
        <v>1406327.27</v>
      </c>
      <c r="BU201" s="289">
        <v>0</v>
      </c>
      <c r="BV201" s="289">
        <v>0</v>
      </c>
      <c r="BW201" s="289">
        <v>367216.13</v>
      </c>
      <c r="BX201" s="289">
        <v>0</v>
      </c>
      <c r="BY201" s="289">
        <v>0</v>
      </c>
      <c r="BZ201" s="289">
        <v>0</v>
      </c>
      <c r="CA201" s="289">
        <v>0</v>
      </c>
      <c r="CB201" s="289">
        <v>0</v>
      </c>
      <c r="CC201" s="289">
        <v>0</v>
      </c>
      <c r="CD201" s="289">
        <v>0</v>
      </c>
      <c r="CE201" s="289">
        <v>0</v>
      </c>
      <c r="CF201" s="289">
        <v>0</v>
      </c>
      <c r="CG201" s="289">
        <v>0</v>
      </c>
      <c r="CH201" s="289">
        <v>4454</v>
      </c>
      <c r="CI201" s="289">
        <v>0</v>
      </c>
      <c r="CJ201" s="289">
        <v>0</v>
      </c>
      <c r="CK201" s="289">
        <v>0</v>
      </c>
      <c r="CL201" s="289">
        <v>0</v>
      </c>
      <c r="CM201" s="289">
        <v>126385</v>
      </c>
      <c r="CN201" s="289">
        <v>0</v>
      </c>
      <c r="CO201" s="289">
        <v>0</v>
      </c>
      <c r="CP201" s="289">
        <v>0</v>
      </c>
      <c r="CQ201" s="289">
        <v>0</v>
      </c>
      <c r="CR201" s="289">
        <v>0</v>
      </c>
      <c r="CS201" s="289">
        <v>0</v>
      </c>
      <c r="CT201" s="289">
        <v>119880.54</v>
      </c>
      <c r="CU201" s="289">
        <v>0</v>
      </c>
      <c r="CV201" s="289">
        <v>0</v>
      </c>
      <c r="CW201" s="289">
        <v>0</v>
      </c>
      <c r="CX201" s="289">
        <v>29715.7</v>
      </c>
      <c r="CY201" s="289">
        <v>0</v>
      </c>
      <c r="CZ201" s="289">
        <v>14000</v>
      </c>
      <c r="DA201" s="289">
        <v>0</v>
      </c>
      <c r="DB201" s="289">
        <v>0</v>
      </c>
      <c r="DC201" s="289">
        <v>0</v>
      </c>
      <c r="DD201" s="289">
        <v>158.15</v>
      </c>
      <c r="DE201" s="289">
        <v>0</v>
      </c>
      <c r="DF201" s="289">
        <v>0</v>
      </c>
      <c r="DG201" s="289">
        <v>0</v>
      </c>
      <c r="DH201" s="289">
        <v>0</v>
      </c>
      <c r="DI201" s="289">
        <v>519350.29</v>
      </c>
      <c r="DJ201" s="289">
        <v>0</v>
      </c>
      <c r="DK201" s="289">
        <v>0</v>
      </c>
      <c r="DL201" s="289">
        <v>24916.51</v>
      </c>
      <c r="DM201" s="289">
        <v>36213.24</v>
      </c>
      <c r="DN201" s="289">
        <v>0</v>
      </c>
      <c r="DO201" s="289">
        <v>0</v>
      </c>
      <c r="DP201" s="289">
        <v>57251.360000000001</v>
      </c>
      <c r="DQ201" s="289">
        <v>0</v>
      </c>
      <c r="DR201" s="289">
        <v>0</v>
      </c>
      <c r="DS201" s="289">
        <v>0</v>
      </c>
      <c r="DT201" s="289">
        <v>6417.54</v>
      </c>
      <c r="DU201" s="289">
        <v>0</v>
      </c>
      <c r="DV201" s="289">
        <v>15367.24</v>
      </c>
      <c r="DW201" s="289">
        <v>0</v>
      </c>
      <c r="DX201" s="289">
        <v>47030.05</v>
      </c>
      <c r="DY201" s="289">
        <v>51530.7</v>
      </c>
      <c r="DZ201" s="289">
        <v>7481.7</v>
      </c>
      <c r="EA201" s="289">
        <v>335.2</v>
      </c>
      <c r="EB201" s="289">
        <v>2645.85</v>
      </c>
      <c r="EC201" s="289">
        <v>0</v>
      </c>
      <c r="ED201" s="289">
        <v>88769.26</v>
      </c>
      <c r="EE201" s="289">
        <v>82746.11</v>
      </c>
      <c r="EF201" s="289">
        <v>627777.9</v>
      </c>
      <c r="EG201" s="289">
        <v>450698.2</v>
      </c>
      <c r="EH201" s="289">
        <v>0</v>
      </c>
      <c r="EI201" s="289">
        <v>0</v>
      </c>
      <c r="EJ201" s="289">
        <v>0</v>
      </c>
      <c r="EK201" s="289">
        <v>183102.85</v>
      </c>
      <c r="EL201" s="289">
        <v>0</v>
      </c>
      <c r="EM201" s="289">
        <v>2999357.58</v>
      </c>
      <c r="EN201" s="289">
        <v>1414692.79</v>
      </c>
      <c r="EO201" s="289">
        <v>80537</v>
      </c>
      <c r="EP201" s="289">
        <v>8920.26</v>
      </c>
      <c r="EQ201" s="289">
        <v>0</v>
      </c>
      <c r="ER201" s="289">
        <v>1343076.05</v>
      </c>
      <c r="ES201" s="289">
        <v>0</v>
      </c>
      <c r="ET201" s="289">
        <v>0</v>
      </c>
      <c r="EU201" s="289">
        <v>3598.16</v>
      </c>
      <c r="EV201" s="289">
        <v>9264.06</v>
      </c>
      <c r="EW201" s="289">
        <v>269143.57</v>
      </c>
      <c r="EX201" s="289">
        <v>263477.67</v>
      </c>
      <c r="EY201" s="289">
        <v>0</v>
      </c>
      <c r="EZ201" s="289">
        <v>31568.37</v>
      </c>
      <c r="FA201" s="289">
        <v>54854.5</v>
      </c>
      <c r="FB201" s="289">
        <v>110987.45</v>
      </c>
      <c r="FC201" s="289">
        <v>1114.32</v>
      </c>
      <c r="FD201" s="289">
        <v>86587</v>
      </c>
      <c r="FE201" s="289">
        <v>0</v>
      </c>
      <c r="FF201" s="289">
        <v>0</v>
      </c>
      <c r="FG201" s="289">
        <v>0</v>
      </c>
      <c r="FH201" s="289">
        <v>0</v>
      </c>
      <c r="FI201" s="289">
        <v>0</v>
      </c>
      <c r="FJ201" s="289">
        <v>0</v>
      </c>
      <c r="FK201" s="289">
        <v>0</v>
      </c>
    </row>
    <row r="202" spans="1:167" x14ac:dyDescent="0.15">
      <c r="A202" s="287">
        <v>3220</v>
      </c>
      <c r="B202" s="287" t="s">
        <v>651</v>
      </c>
      <c r="C202" s="289">
        <v>0</v>
      </c>
      <c r="D202" s="289">
        <v>6918053.1900000004</v>
      </c>
      <c r="E202" s="289">
        <v>4915.87</v>
      </c>
      <c r="F202" s="289">
        <v>2422.71</v>
      </c>
      <c r="G202" s="289">
        <v>27436</v>
      </c>
      <c r="H202" s="289">
        <v>5169.6899999999996</v>
      </c>
      <c r="I202" s="289">
        <v>95030.41</v>
      </c>
      <c r="J202" s="289">
        <v>0</v>
      </c>
      <c r="K202" s="289">
        <v>637482</v>
      </c>
      <c r="L202" s="289">
        <v>0</v>
      </c>
      <c r="M202" s="289">
        <v>0</v>
      </c>
      <c r="N202" s="289">
        <v>0</v>
      </c>
      <c r="O202" s="289">
        <v>0</v>
      </c>
      <c r="P202" s="289">
        <v>7670.38</v>
      </c>
      <c r="Q202" s="289">
        <v>0</v>
      </c>
      <c r="R202" s="289">
        <v>0</v>
      </c>
      <c r="S202" s="289">
        <v>0</v>
      </c>
      <c r="T202" s="289">
        <v>0</v>
      </c>
      <c r="U202" s="289">
        <v>214896.53</v>
      </c>
      <c r="V202" s="289">
        <v>10622482</v>
      </c>
      <c r="W202" s="289">
        <v>168100</v>
      </c>
      <c r="X202" s="289">
        <v>0</v>
      </c>
      <c r="Y202" s="289">
        <v>0</v>
      </c>
      <c r="Z202" s="289">
        <v>3752.36</v>
      </c>
      <c r="AA202" s="289">
        <v>495987</v>
      </c>
      <c r="AB202" s="289">
        <v>0</v>
      </c>
      <c r="AC202" s="289">
        <v>0</v>
      </c>
      <c r="AD202" s="289">
        <v>44424</v>
      </c>
      <c r="AE202" s="289">
        <v>158707</v>
      </c>
      <c r="AF202" s="289">
        <v>0</v>
      </c>
      <c r="AG202" s="289">
        <v>0</v>
      </c>
      <c r="AH202" s="289">
        <v>1231.1300000000001</v>
      </c>
      <c r="AI202" s="289">
        <v>0</v>
      </c>
      <c r="AJ202" s="289">
        <v>0</v>
      </c>
      <c r="AK202" s="289">
        <v>5746.1</v>
      </c>
      <c r="AL202" s="289">
        <v>0</v>
      </c>
      <c r="AM202" s="289">
        <v>6049.27</v>
      </c>
      <c r="AN202" s="289">
        <v>42391.11</v>
      </c>
      <c r="AO202" s="289">
        <v>0</v>
      </c>
      <c r="AP202" s="289">
        <v>8363.1299999999992</v>
      </c>
      <c r="AQ202" s="289">
        <v>3662644.65</v>
      </c>
      <c r="AR202" s="289">
        <v>4425958.29</v>
      </c>
      <c r="AS202" s="289">
        <v>607503.17000000004</v>
      </c>
      <c r="AT202" s="289">
        <v>524227.65</v>
      </c>
      <c r="AU202" s="289">
        <v>358219.17</v>
      </c>
      <c r="AV202" s="289">
        <v>97683</v>
      </c>
      <c r="AW202" s="289">
        <v>466481.48</v>
      </c>
      <c r="AX202" s="289">
        <v>1077295.04</v>
      </c>
      <c r="AY202" s="289">
        <v>354381.59</v>
      </c>
      <c r="AZ202" s="289">
        <v>826171.64</v>
      </c>
      <c r="BA202" s="289">
        <v>3030882.59</v>
      </c>
      <c r="BB202" s="289">
        <v>1217611.77</v>
      </c>
      <c r="BC202" s="289">
        <v>213986.26</v>
      </c>
      <c r="BD202" s="289">
        <v>0</v>
      </c>
      <c r="BE202" s="289">
        <v>60217</v>
      </c>
      <c r="BF202" s="289">
        <v>1821820.75</v>
      </c>
      <c r="BG202" s="289">
        <v>733845</v>
      </c>
      <c r="BH202" s="289">
        <v>27034.37</v>
      </c>
      <c r="BI202" s="289">
        <v>0</v>
      </c>
      <c r="BJ202" s="289">
        <v>0</v>
      </c>
      <c r="BK202" s="289">
        <v>0</v>
      </c>
      <c r="BL202" s="289">
        <v>0</v>
      </c>
      <c r="BM202" s="289">
        <v>0</v>
      </c>
      <c r="BN202" s="289">
        <v>0</v>
      </c>
      <c r="BO202" s="289">
        <v>5112505.8</v>
      </c>
      <c r="BP202" s="289">
        <v>5076852.26</v>
      </c>
      <c r="BQ202" s="289">
        <v>0</v>
      </c>
      <c r="BR202" s="289">
        <v>0</v>
      </c>
      <c r="BS202" s="289">
        <v>5112505.8</v>
      </c>
      <c r="BT202" s="289">
        <v>5076852.26</v>
      </c>
      <c r="BU202" s="289">
        <v>0</v>
      </c>
      <c r="BV202" s="289">
        <v>0</v>
      </c>
      <c r="BW202" s="289">
        <v>1821820.75</v>
      </c>
      <c r="BX202" s="289">
        <v>0</v>
      </c>
      <c r="BY202" s="289">
        <v>0</v>
      </c>
      <c r="BZ202" s="289">
        <v>0</v>
      </c>
      <c r="CA202" s="289">
        <v>0</v>
      </c>
      <c r="CB202" s="289">
        <v>0</v>
      </c>
      <c r="CC202" s="289">
        <v>0</v>
      </c>
      <c r="CD202" s="289">
        <v>0</v>
      </c>
      <c r="CE202" s="289">
        <v>0</v>
      </c>
      <c r="CF202" s="289">
        <v>0</v>
      </c>
      <c r="CG202" s="289">
        <v>0</v>
      </c>
      <c r="CH202" s="289">
        <v>35159.94</v>
      </c>
      <c r="CI202" s="289">
        <v>0</v>
      </c>
      <c r="CJ202" s="289">
        <v>0</v>
      </c>
      <c r="CK202" s="289">
        <v>0</v>
      </c>
      <c r="CL202" s="289">
        <v>0</v>
      </c>
      <c r="CM202" s="289">
        <v>602439</v>
      </c>
      <c r="CN202" s="289">
        <v>0</v>
      </c>
      <c r="CO202" s="289">
        <v>0</v>
      </c>
      <c r="CP202" s="289">
        <v>0</v>
      </c>
      <c r="CQ202" s="289">
        <v>0</v>
      </c>
      <c r="CR202" s="289">
        <v>0</v>
      </c>
      <c r="CS202" s="289">
        <v>0</v>
      </c>
      <c r="CT202" s="289">
        <v>341546.79</v>
      </c>
      <c r="CU202" s="289">
        <v>0</v>
      </c>
      <c r="CV202" s="289">
        <v>0</v>
      </c>
      <c r="CW202" s="289">
        <v>0</v>
      </c>
      <c r="CX202" s="289">
        <v>122737.68</v>
      </c>
      <c r="CY202" s="289">
        <v>0</v>
      </c>
      <c r="CZ202" s="289">
        <v>0</v>
      </c>
      <c r="DA202" s="289">
        <v>0</v>
      </c>
      <c r="DB202" s="289">
        <v>0</v>
      </c>
      <c r="DC202" s="289">
        <v>0</v>
      </c>
      <c r="DD202" s="289">
        <v>156</v>
      </c>
      <c r="DE202" s="289">
        <v>0</v>
      </c>
      <c r="DF202" s="289">
        <v>0</v>
      </c>
      <c r="DG202" s="289">
        <v>0</v>
      </c>
      <c r="DH202" s="289">
        <v>0</v>
      </c>
      <c r="DI202" s="289">
        <v>2346387.2000000002</v>
      </c>
      <c r="DJ202" s="289">
        <v>0</v>
      </c>
      <c r="DK202" s="289">
        <v>74.19</v>
      </c>
      <c r="DL202" s="289">
        <v>192902.75</v>
      </c>
      <c r="DM202" s="289">
        <v>179391.29</v>
      </c>
      <c r="DN202" s="289">
        <v>0</v>
      </c>
      <c r="DO202" s="289">
        <v>0</v>
      </c>
      <c r="DP202" s="289">
        <v>41508.6</v>
      </c>
      <c r="DQ202" s="289">
        <v>6143.36</v>
      </c>
      <c r="DR202" s="289">
        <v>0</v>
      </c>
      <c r="DS202" s="289">
        <v>0</v>
      </c>
      <c r="DT202" s="289">
        <v>0</v>
      </c>
      <c r="DU202" s="289">
        <v>0</v>
      </c>
      <c r="DV202" s="289">
        <v>157452.76999999999</v>
      </c>
      <c r="DW202" s="289">
        <v>0</v>
      </c>
      <c r="DX202" s="289">
        <v>4572.8999999999996</v>
      </c>
      <c r="DY202" s="289">
        <v>15004.42</v>
      </c>
      <c r="DZ202" s="289">
        <v>12343</v>
      </c>
      <c r="EA202" s="289">
        <v>1911.48</v>
      </c>
      <c r="EB202" s="289">
        <v>0</v>
      </c>
      <c r="EC202" s="289">
        <v>0</v>
      </c>
      <c r="ED202" s="289">
        <v>53615.35</v>
      </c>
      <c r="EE202" s="289">
        <v>56662.15</v>
      </c>
      <c r="EF202" s="289">
        <v>9213027.3000000007</v>
      </c>
      <c r="EG202" s="289">
        <v>989832.6</v>
      </c>
      <c r="EH202" s="289">
        <v>8220147.9000000004</v>
      </c>
      <c r="EI202" s="289">
        <v>0</v>
      </c>
      <c r="EJ202" s="289">
        <v>0</v>
      </c>
      <c r="EK202" s="289">
        <v>0</v>
      </c>
      <c r="EL202" s="289">
        <v>0</v>
      </c>
      <c r="EM202" s="289">
        <v>11300000</v>
      </c>
      <c r="EN202" s="289">
        <v>0</v>
      </c>
      <c r="EO202" s="289">
        <v>5772583.5800000001</v>
      </c>
      <c r="EP202" s="289">
        <v>8622497.0399999991</v>
      </c>
      <c r="EQ202" s="289">
        <v>0</v>
      </c>
      <c r="ER202" s="289">
        <v>2849913.46</v>
      </c>
      <c r="ES202" s="289">
        <v>0</v>
      </c>
      <c r="ET202" s="289">
        <v>0</v>
      </c>
      <c r="EU202" s="289">
        <v>171894.62</v>
      </c>
      <c r="EV202" s="289">
        <v>188921.44</v>
      </c>
      <c r="EW202" s="289">
        <v>758773.83</v>
      </c>
      <c r="EX202" s="289">
        <v>741747.01</v>
      </c>
      <c r="EY202" s="289">
        <v>0</v>
      </c>
      <c r="EZ202" s="289">
        <v>70432.69</v>
      </c>
      <c r="FA202" s="289">
        <v>71621.649999999994</v>
      </c>
      <c r="FB202" s="289">
        <v>250000</v>
      </c>
      <c r="FC202" s="289">
        <v>115506.01</v>
      </c>
      <c r="FD202" s="289">
        <v>133305.03</v>
      </c>
      <c r="FE202" s="289">
        <v>0</v>
      </c>
      <c r="FF202" s="289">
        <v>0</v>
      </c>
      <c r="FG202" s="289">
        <v>0</v>
      </c>
      <c r="FH202" s="289">
        <v>12851</v>
      </c>
      <c r="FI202" s="289">
        <v>3924.98</v>
      </c>
      <c r="FJ202" s="289">
        <v>631.03</v>
      </c>
      <c r="FK202" s="289">
        <v>8294.99</v>
      </c>
    </row>
    <row r="203" spans="1:167" x14ac:dyDescent="0.15">
      <c r="A203" s="287">
        <v>3269</v>
      </c>
      <c r="B203" s="287" t="s">
        <v>652</v>
      </c>
      <c r="C203" s="289">
        <v>163840.70000000001</v>
      </c>
      <c r="D203" s="289">
        <v>259557675.02000001</v>
      </c>
      <c r="E203" s="289">
        <v>203390.85</v>
      </c>
      <c r="F203" s="289">
        <v>235.14</v>
      </c>
      <c r="G203" s="289">
        <v>249194.15</v>
      </c>
      <c r="H203" s="289">
        <v>592791.59</v>
      </c>
      <c r="I203" s="289">
        <v>2949055.54</v>
      </c>
      <c r="J203" s="289">
        <v>0</v>
      </c>
      <c r="K203" s="289">
        <v>2686288.1</v>
      </c>
      <c r="L203" s="289">
        <v>0</v>
      </c>
      <c r="M203" s="289">
        <v>0</v>
      </c>
      <c r="N203" s="289">
        <v>0</v>
      </c>
      <c r="O203" s="289">
        <v>0</v>
      </c>
      <c r="P203" s="289">
        <v>103655.34</v>
      </c>
      <c r="Q203" s="289">
        <v>0</v>
      </c>
      <c r="R203" s="289">
        <v>0</v>
      </c>
      <c r="S203" s="289">
        <v>0</v>
      </c>
      <c r="T203" s="289">
        <v>0</v>
      </c>
      <c r="U203" s="289">
        <v>3291963.36</v>
      </c>
      <c r="V203" s="289">
        <v>54104601</v>
      </c>
      <c r="W203" s="289">
        <v>373966.8</v>
      </c>
      <c r="X203" s="289">
        <v>278877</v>
      </c>
      <c r="Y203" s="289">
        <v>7074286.9900000002</v>
      </c>
      <c r="Z203" s="289">
        <v>6813.59</v>
      </c>
      <c r="AA203" s="289">
        <v>8674402.7300000004</v>
      </c>
      <c r="AB203" s="289">
        <v>277307</v>
      </c>
      <c r="AC203" s="289">
        <v>0</v>
      </c>
      <c r="AD203" s="289">
        <v>3818748.31</v>
      </c>
      <c r="AE203" s="289">
        <v>6508696.9199999999</v>
      </c>
      <c r="AF203" s="289">
        <v>0</v>
      </c>
      <c r="AG203" s="289">
        <v>0</v>
      </c>
      <c r="AH203" s="289">
        <v>3601093.17</v>
      </c>
      <c r="AI203" s="289">
        <v>38220.269999999997</v>
      </c>
      <c r="AJ203" s="289">
        <v>0</v>
      </c>
      <c r="AK203" s="289">
        <v>0</v>
      </c>
      <c r="AL203" s="289">
        <v>2055000</v>
      </c>
      <c r="AM203" s="289">
        <v>0</v>
      </c>
      <c r="AN203" s="289">
        <v>578799.79</v>
      </c>
      <c r="AO203" s="289">
        <v>54229.89</v>
      </c>
      <c r="AP203" s="289">
        <v>531628.86</v>
      </c>
      <c r="AQ203" s="289">
        <v>65040760.560000002</v>
      </c>
      <c r="AR203" s="289">
        <v>79106117.299999997</v>
      </c>
      <c r="AS203" s="289">
        <v>4223136.24</v>
      </c>
      <c r="AT203" s="289">
        <v>7893865.0300000003</v>
      </c>
      <c r="AU203" s="289">
        <v>2702656.08</v>
      </c>
      <c r="AV203" s="289">
        <v>422821.18</v>
      </c>
      <c r="AW203" s="289">
        <v>14240667.33</v>
      </c>
      <c r="AX203" s="289">
        <v>23854729.039999999</v>
      </c>
      <c r="AY203" s="289">
        <v>2745345.54</v>
      </c>
      <c r="AZ203" s="289">
        <v>19093323</v>
      </c>
      <c r="BA203" s="289">
        <v>44499655.960000001</v>
      </c>
      <c r="BB203" s="289">
        <v>9985344.0999999996</v>
      </c>
      <c r="BC203" s="289">
        <v>2684754.73</v>
      </c>
      <c r="BD203" s="289">
        <v>817326.61</v>
      </c>
      <c r="BE203" s="289">
        <v>8323600.96</v>
      </c>
      <c r="BF203" s="289">
        <v>48601089.829999998</v>
      </c>
      <c r="BG203" s="289">
        <v>12554161.09</v>
      </c>
      <c r="BH203" s="289">
        <v>738876.08</v>
      </c>
      <c r="BI203" s="289">
        <v>0</v>
      </c>
      <c r="BJ203" s="289">
        <v>0</v>
      </c>
      <c r="BK203" s="289">
        <v>0</v>
      </c>
      <c r="BL203" s="289">
        <v>0</v>
      </c>
      <c r="BM203" s="289">
        <v>0</v>
      </c>
      <c r="BN203" s="289">
        <v>0</v>
      </c>
      <c r="BO203" s="289">
        <v>0</v>
      </c>
      <c r="BP203" s="289">
        <v>0</v>
      </c>
      <c r="BQ203" s="289">
        <v>37509646.880000003</v>
      </c>
      <c r="BR203" s="289">
        <v>47756178.329999998</v>
      </c>
      <c r="BS203" s="289">
        <v>37509646.880000003</v>
      </c>
      <c r="BT203" s="289">
        <v>47756178.329999998</v>
      </c>
      <c r="BU203" s="289">
        <v>0</v>
      </c>
      <c r="BV203" s="289">
        <v>0</v>
      </c>
      <c r="BW203" s="289">
        <v>48559865.32</v>
      </c>
      <c r="BX203" s="289">
        <v>0</v>
      </c>
      <c r="BY203" s="289">
        <v>0</v>
      </c>
      <c r="BZ203" s="289">
        <v>0</v>
      </c>
      <c r="CA203" s="289">
        <v>0</v>
      </c>
      <c r="CB203" s="289">
        <v>0</v>
      </c>
      <c r="CC203" s="289">
        <v>52039</v>
      </c>
      <c r="CD203" s="289">
        <v>0</v>
      </c>
      <c r="CE203" s="289">
        <v>0</v>
      </c>
      <c r="CF203" s="289">
        <v>0</v>
      </c>
      <c r="CG203" s="289">
        <v>0</v>
      </c>
      <c r="CH203" s="289">
        <v>0</v>
      </c>
      <c r="CI203" s="289">
        <v>0</v>
      </c>
      <c r="CJ203" s="289">
        <v>0</v>
      </c>
      <c r="CK203" s="289">
        <v>0</v>
      </c>
      <c r="CL203" s="289">
        <v>0</v>
      </c>
      <c r="CM203" s="289">
        <v>18175229</v>
      </c>
      <c r="CN203" s="289">
        <v>1245334</v>
      </c>
      <c r="CO203" s="289">
        <v>0</v>
      </c>
      <c r="CP203" s="289">
        <v>163079</v>
      </c>
      <c r="CQ203" s="289">
        <v>0</v>
      </c>
      <c r="CR203" s="289">
        <v>18863.16</v>
      </c>
      <c r="CS203" s="289">
        <v>321338</v>
      </c>
      <c r="CT203" s="289">
        <v>4413300.8600000003</v>
      </c>
      <c r="CU203" s="289">
        <v>0</v>
      </c>
      <c r="CV203" s="289">
        <v>0</v>
      </c>
      <c r="CW203" s="289">
        <v>0</v>
      </c>
      <c r="CX203" s="289">
        <v>693615.85</v>
      </c>
      <c r="CY203" s="289">
        <v>0</v>
      </c>
      <c r="CZ203" s="289">
        <v>0</v>
      </c>
      <c r="DA203" s="289">
        <v>0</v>
      </c>
      <c r="DB203" s="289">
        <v>0</v>
      </c>
      <c r="DC203" s="289">
        <v>0</v>
      </c>
      <c r="DD203" s="289">
        <v>4596.43</v>
      </c>
      <c r="DE203" s="289">
        <v>208333.17</v>
      </c>
      <c r="DF203" s="289">
        <v>0</v>
      </c>
      <c r="DG203" s="289">
        <v>0</v>
      </c>
      <c r="DH203" s="289">
        <v>0</v>
      </c>
      <c r="DI203" s="289">
        <v>54025284.859999999</v>
      </c>
      <c r="DJ203" s="289">
        <v>0</v>
      </c>
      <c r="DK203" s="289">
        <v>172516.02</v>
      </c>
      <c r="DL203" s="289">
        <v>12402592.6</v>
      </c>
      <c r="DM203" s="289">
        <v>2303056.63</v>
      </c>
      <c r="DN203" s="289">
        <v>0</v>
      </c>
      <c r="DO203" s="289">
        <v>0</v>
      </c>
      <c r="DP203" s="289">
        <v>4063175.34</v>
      </c>
      <c r="DQ203" s="289">
        <v>0</v>
      </c>
      <c r="DR203" s="289">
        <v>14069.52</v>
      </c>
      <c r="DS203" s="289">
        <v>0</v>
      </c>
      <c r="DT203" s="289">
        <v>0</v>
      </c>
      <c r="DU203" s="289">
        <v>0</v>
      </c>
      <c r="DV203" s="289">
        <v>230222.62</v>
      </c>
      <c r="DW203" s="289">
        <v>64169.16</v>
      </c>
      <c r="DX203" s="289">
        <v>1687024.5</v>
      </c>
      <c r="DY203" s="289">
        <v>1994724.32</v>
      </c>
      <c r="DZ203" s="289">
        <v>3341923.4</v>
      </c>
      <c r="EA203" s="289">
        <v>1159283.03</v>
      </c>
      <c r="EB203" s="289">
        <v>1838192.43</v>
      </c>
      <c r="EC203" s="289">
        <v>36748.120000000003</v>
      </c>
      <c r="ED203" s="289">
        <v>2973485.64</v>
      </c>
      <c r="EE203" s="289">
        <v>2206688.31</v>
      </c>
      <c r="EF203" s="289">
        <v>12251987.5</v>
      </c>
      <c r="EG203" s="289">
        <v>10094140.1</v>
      </c>
      <c r="EH203" s="289">
        <v>0</v>
      </c>
      <c r="EI203" s="289">
        <v>8382.23</v>
      </c>
      <c r="EJ203" s="289">
        <v>0</v>
      </c>
      <c r="EK203" s="289">
        <v>2916262.5</v>
      </c>
      <c r="EL203" s="289">
        <v>0</v>
      </c>
      <c r="EM203" s="289">
        <v>85123287.299999997</v>
      </c>
      <c r="EN203" s="289">
        <v>24963792.02</v>
      </c>
      <c r="EO203" s="289">
        <v>10453250.560000001</v>
      </c>
      <c r="EP203" s="289">
        <v>4102569.9</v>
      </c>
      <c r="EQ203" s="289">
        <v>0</v>
      </c>
      <c r="ER203" s="289">
        <v>18613111.359999999</v>
      </c>
      <c r="ES203" s="289">
        <v>0</v>
      </c>
      <c r="ET203" s="289">
        <v>0</v>
      </c>
      <c r="EU203" s="289">
        <v>838089.71</v>
      </c>
      <c r="EV203" s="289">
        <v>1340910.3</v>
      </c>
      <c r="EW203" s="289">
        <v>10805678.74</v>
      </c>
      <c r="EX203" s="289">
        <v>10302858.15</v>
      </c>
      <c r="EY203" s="289">
        <v>0</v>
      </c>
      <c r="EZ203" s="289">
        <v>392942.21</v>
      </c>
      <c r="FA203" s="289">
        <v>1840059.67</v>
      </c>
      <c r="FB203" s="289">
        <v>15458570.09</v>
      </c>
      <c r="FC203" s="289">
        <v>2011937.84</v>
      </c>
      <c r="FD203" s="289">
        <v>11999514.789999999</v>
      </c>
      <c r="FE203" s="289">
        <v>0</v>
      </c>
      <c r="FF203" s="289">
        <v>0</v>
      </c>
      <c r="FG203" s="289">
        <v>0</v>
      </c>
      <c r="FH203" s="289">
        <v>0</v>
      </c>
      <c r="FI203" s="289">
        <v>0</v>
      </c>
      <c r="FJ203" s="289">
        <v>0</v>
      </c>
      <c r="FK203" s="289">
        <v>0</v>
      </c>
    </row>
    <row r="204" spans="1:167" x14ac:dyDescent="0.15">
      <c r="A204" s="287">
        <v>3276</v>
      </c>
      <c r="B204" s="287" t="s">
        <v>653</v>
      </c>
      <c r="C204" s="289">
        <v>0</v>
      </c>
      <c r="D204" s="289">
        <v>3253058.81</v>
      </c>
      <c r="E204" s="289">
        <v>0</v>
      </c>
      <c r="F204" s="289">
        <v>3084.09</v>
      </c>
      <c r="G204" s="289">
        <v>12467.1</v>
      </c>
      <c r="H204" s="289">
        <v>1542.18</v>
      </c>
      <c r="I204" s="289">
        <v>58752.19</v>
      </c>
      <c r="J204" s="289">
        <v>0</v>
      </c>
      <c r="K204" s="289">
        <v>164543</v>
      </c>
      <c r="L204" s="289">
        <v>0</v>
      </c>
      <c r="M204" s="289">
        <v>0</v>
      </c>
      <c r="N204" s="289">
        <v>0</v>
      </c>
      <c r="O204" s="289">
        <v>0</v>
      </c>
      <c r="P204" s="289">
        <v>6098</v>
      </c>
      <c r="Q204" s="289">
        <v>0</v>
      </c>
      <c r="R204" s="289">
        <v>0</v>
      </c>
      <c r="S204" s="289">
        <v>0</v>
      </c>
      <c r="T204" s="289">
        <v>0</v>
      </c>
      <c r="U204" s="289">
        <v>54877.73</v>
      </c>
      <c r="V204" s="289">
        <v>4065368</v>
      </c>
      <c r="W204" s="289">
        <v>10086</v>
      </c>
      <c r="X204" s="289">
        <v>0</v>
      </c>
      <c r="Y204" s="289">
        <v>0</v>
      </c>
      <c r="Z204" s="289">
        <v>2319.5700000000002</v>
      </c>
      <c r="AA204" s="289">
        <v>190605</v>
      </c>
      <c r="AB204" s="289">
        <v>0</v>
      </c>
      <c r="AC204" s="289">
        <v>0</v>
      </c>
      <c r="AD204" s="289">
        <v>39636.82</v>
      </c>
      <c r="AE204" s="289">
        <v>131092.91</v>
      </c>
      <c r="AF204" s="289">
        <v>0</v>
      </c>
      <c r="AG204" s="289">
        <v>0</v>
      </c>
      <c r="AH204" s="289">
        <v>2853.95</v>
      </c>
      <c r="AI204" s="289">
        <v>0</v>
      </c>
      <c r="AJ204" s="289">
        <v>0</v>
      </c>
      <c r="AK204" s="289">
        <v>360500</v>
      </c>
      <c r="AL204" s="289">
        <v>0</v>
      </c>
      <c r="AM204" s="289">
        <v>17892</v>
      </c>
      <c r="AN204" s="289">
        <v>64360.03</v>
      </c>
      <c r="AO204" s="289">
        <v>0</v>
      </c>
      <c r="AP204" s="289">
        <v>4027.34</v>
      </c>
      <c r="AQ204" s="289">
        <v>1343768.42</v>
      </c>
      <c r="AR204" s="289">
        <v>1398413.41</v>
      </c>
      <c r="AS204" s="289">
        <v>202667.92</v>
      </c>
      <c r="AT204" s="289">
        <v>186815.2</v>
      </c>
      <c r="AU204" s="289">
        <v>178205.22</v>
      </c>
      <c r="AV204" s="289">
        <v>58030.13</v>
      </c>
      <c r="AW204" s="289">
        <v>245893.8</v>
      </c>
      <c r="AX204" s="289">
        <v>389285.96</v>
      </c>
      <c r="AY204" s="289">
        <v>402146.79</v>
      </c>
      <c r="AZ204" s="289">
        <v>396360.21</v>
      </c>
      <c r="BA204" s="289">
        <v>2043021.53</v>
      </c>
      <c r="BB204" s="289">
        <v>295858.49</v>
      </c>
      <c r="BC204" s="289">
        <v>124034.5</v>
      </c>
      <c r="BD204" s="289">
        <v>54241.67</v>
      </c>
      <c r="BE204" s="289">
        <v>90</v>
      </c>
      <c r="BF204" s="289">
        <v>480551.38</v>
      </c>
      <c r="BG204" s="289">
        <v>725102.57</v>
      </c>
      <c r="BH204" s="289">
        <v>0</v>
      </c>
      <c r="BI204" s="289">
        <v>0</v>
      </c>
      <c r="BJ204" s="289">
        <v>0</v>
      </c>
      <c r="BK204" s="289">
        <v>0</v>
      </c>
      <c r="BL204" s="289">
        <v>0</v>
      </c>
      <c r="BM204" s="289">
        <v>0</v>
      </c>
      <c r="BN204" s="289">
        <v>0</v>
      </c>
      <c r="BO204" s="289">
        <v>0</v>
      </c>
      <c r="BP204" s="289">
        <v>0</v>
      </c>
      <c r="BQ204" s="289">
        <v>2397967.2999999998</v>
      </c>
      <c r="BR204" s="289">
        <v>2316644.8199999998</v>
      </c>
      <c r="BS204" s="289">
        <v>2397967.2999999998</v>
      </c>
      <c r="BT204" s="289">
        <v>2316644.8199999998</v>
      </c>
      <c r="BU204" s="289">
        <v>0</v>
      </c>
      <c r="BV204" s="289">
        <v>0</v>
      </c>
      <c r="BW204" s="289">
        <v>480551.38</v>
      </c>
      <c r="BX204" s="289">
        <v>0</v>
      </c>
      <c r="BY204" s="289">
        <v>0</v>
      </c>
      <c r="BZ204" s="289">
        <v>0</v>
      </c>
      <c r="CA204" s="289">
        <v>0</v>
      </c>
      <c r="CB204" s="289">
        <v>0</v>
      </c>
      <c r="CC204" s="289">
        <v>0</v>
      </c>
      <c r="CD204" s="289">
        <v>0</v>
      </c>
      <c r="CE204" s="289">
        <v>0</v>
      </c>
      <c r="CF204" s="289">
        <v>0</v>
      </c>
      <c r="CG204" s="289">
        <v>0</v>
      </c>
      <c r="CH204" s="289">
        <v>260.95</v>
      </c>
      <c r="CI204" s="289">
        <v>0</v>
      </c>
      <c r="CJ204" s="289">
        <v>0</v>
      </c>
      <c r="CK204" s="289">
        <v>0</v>
      </c>
      <c r="CL204" s="289">
        <v>0</v>
      </c>
      <c r="CM204" s="289">
        <v>183524</v>
      </c>
      <c r="CN204" s="289">
        <v>0</v>
      </c>
      <c r="CO204" s="289">
        <v>0</v>
      </c>
      <c r="CP204" s="289">
        <v>0</v>
      </c>
      <c r="CQ204" s="289">
        <v>0</v>
      </c>
      <c r="CR204" s="289">
        <v>0</v>
      </c>
      <c r="CS204" s="289">
        <v>0</v>
      </c>
      <c r="CT204" s="289">
        <v>156561.32999999999</v>
      </c>
      <c r="CU204" s="289">
        <v>0</v>
      </c>
      <c r="CV204" s="289">
        <v>0</v>
      </c>
      <c r="CW204" s="289">
        <v>0</v>
      </c>
      <c r="CX204" s="289">
        <v>31283.94</v>
      </c>
      <c r="CY204" s="289">
        <v>0</v>
      </c>
      <c r="CZ204" s="289">
        <v>0</v>
      </c>
      <c r="DA204" s="289">
        <v>0</v>
      </c>
      <c r="DB204" s="289">
        <v>0</v>
      </c>
      <c r="DC204" s="289">
        <v>0</v>
      </c>
      <c r="DD204" s="289">
        <v>0</v>
      </c>
      <c r="DE204" s="289">
        <v>0</v>
      </c>
      <c r="DF204" s="289">
        <v>0</v>
      </c>
      <c r="DG204" s="289">
        <v>0</v>
      </c>
      <c r="DH204" s="289">
        <v>0</v>
      </c>
      <c r="DI204" s="289">
        <v>605211.18999999994</v>
      </c>
      <c r="DJ204" s="289">
        <v>0</v>
      </c>
      <c r="DK204" s="289">
        <v>0</v>
      </c>
      <c r="DL204" s="289">
        <v>82469.02</v>
      </c>
      <c r="DM204" s="289">
        <v>120175.93</v>
      </c>
      <c r="DN204" s="289">
        <v>0</v>
      </c>
      <c r="DO204" s="289">
        <v>0</v>
      </c>
      <c r="DP204" s="289">
        <v>40768.730000000003</v>
      </c>
      <c r="DQ204" s="289">
        <v>0</v>
      </c>
      <c r="DR204" s="289">
        <v>0</v>
      </c>
      <c r="DS204" s="289">
        <v>0</v>
      </c>
      <c r="DT204" s="289">
        <v>0</v>
      </c>
      <c r="DU204" s="289">
        <v>0</v>
      </c>
      <c r="DV204" s="289">
        <v>3556.73</v>
      </c>
      <c r="DW204" s="289">
        <v>0</v>
      </c>
      <c r="DX204" s="289">
        <v>24678.65</v>
      </c>
      <c r="DY204" s="289">
        <v>42003.46</v>
      </c>
      <c r="DZ204" s="289">
        <v>37278.5</v>
      </c>
      <c r="EA204" s="289">
        <v>11372.31</v>
      </c>
      <c r="EB204" s="289">
        <v>8581.3799999999992</v>
      </c>
      <c r="EC204" s="289">
        <v>0</v>
      </c>
      <c r="ED204" s="289">
        <v>0</v>
      </c>
      <c r="EE204" s="289">
        <v>0</v>
      </c>
      <c r="EF204" s="289">
        <v>0</v>
      </c>
      <c r="EG204" s="289">
        <v>0</v>
      </c>
      <c r="EH204" s="289">
        <v>0</v>
      </c>
      <c r="EI204" s="289">
        <v>0</v>
      </c>
      <c r="EJ204" s="289">
        <v>0</v>
      </c>
      <c r="EK204" s="289">
        <v>0</v>
      </c>
      <c r="EL204" s="289">
        <v>0</v>
      </c>
      <c r="EM204" s="289">
        <v>144825.39000000001</v>
      </c>
      <c r="EN204" s="289">
        <v>-54049.91</v>
      </c>
      <c r="EO204" s="289">
        <v>-22191.33</v>
      </c>
      <c r="EP204" s="289">
        <v>31858.58</v>
      </c>
      <c r="EQ204" s="289">
        <v>0</v>
      </c>
      <c r="ER204" s="289">
        <v>0</v>
      </c>
      <c r="ES204" s="289">
        <v>0</v>
      </c>
      <c r="ET204" s="289">
        <v>0</v>
      </c>
      <c r="EU204" s="289">
        <v>87547.06</v>
      </c>
      <c r="EV204" s="289">
        <v>85071.49</v>
      </c>
      <c r="EW204" s="289">
        <v>285789.27</v>
      </c>
      <c r="EX204" s="289">
        <v>288264.84000000003</v>
      </c>
      <c r="EY204" s="289">
        <v>0</v>
      </c>
      <c r="EZ204" s="289">
        <v>821.57</v>
      </c>
      <c r="FA204" s="289">
        <v>939.1</v>
      </c>
      <c r="FB204" s="289">
        <v>41425</v>
      </c>
      <c r="FC204" s="289">
        <v>0</v>
      </c>
      <c r="FD204" s="289">
        <v>41307.47</v>
      </c>
      <c r="FE204" s="289">
        <v>0</v>
      </c>
      <c r="FF204" s="289">
        <v>0</v>
      </c>
      <c r="FG204" s="289">
        <v>0</v>
      </c>
      <c r="FH204" s="289">
        <v>0</v>
      </c>
      <c r="FI204" s="289">
        <v>0</v>
      </c>
      <c r="FJ204" s="289">
        <v>0</v>
      </c>
      <c r="FK204" s="289">
        <v>0</v>
      </c>
    </row>
    <row r="205" spans="1:167" x14ac:dyDescent="0.15">
      <c r="A205" s="287">
        <v>3290</v>
      </c>
      <c r="B205" s="287" t="s">
        <v>654</v>
      </c>
      <c r="C205" s="289">
        <v>19600</v>
      </c>
      <c r="D205" s="289">
        <v>19705969.23</v>
      </c>
      <c r="E205" s="289">
        <v>249358.04</v>
      </c>
      <c r="F205" s="289">
        <v>121363.85</v>
      </c>
      <c r="G205" s="289">
        <v>134183.39000000001</v>
      </c>
      <c r="H205" s="289">
        <v>63613.35</v>
      </c>
      <c r="I205" s="289">
        <v>243885.59</v>
      </c>
      <c r="J205" s="289">
        <v>0</v>
      </c>
      <c r="K205" s="289">
        <v>728099</v>
      </c>
      <c r="L205" s="289">
        <v>0</v>
      </c>
      <c r="M205" s="289">
        <v>0</v>
      </c>
      <c r="N205" s="289">
        <v>0</v>
      </c>
      <c r="O205" s="289">
        <v>0</v>
      </c>
      <c r="P205" s="289">
        <v>64101.4</v>
      </c>
      <c r="Q205" s="289">
        <v>0</v>
      </c>
      <c r="R205" s="289">
        <v>228.6</v>
      </c>
      <c r="S205" s="289">
        <v>0</v>
      </c>
      <c r="T205" s="289">
        <v>0</v>
      </c>
      <c r="U205" s="289">
        <v>360928.12</v>
      </c>
      <c r="V205" s="289">
        <v>30622874</v>
      </c>
      <c r="W205" s="289">
        <v>68534.33</v>
      </c>
      <c r="X205" s="289">
        <v>0</v>
      </c>
      <c r="Y205" s="289">
        <v>837008.33</v>
      </c>
      <c r="Z205" s="289">
        <v>91.7</v>
      </c>
      <c r="AA205" s="289">
        <v>1492911.01</v>
      </c>
      <c r="AB205" s="289">
        <v>0</v>
      </c>
      <c r="AC205" s="289">
        <v>0</v>
      </c>
      <c r="AD205" s="289">
        <v>447404.56</v>
      </c>
      <c r="AE205" s="289">
        <v>1118464.3899999999</v>
      </c>
      <c r="AF205" s="289">
        <v>0</v>
      </c>
      <c r="AG205" s="289">
        <v>0</v>
      </c>
      <c r="AH205" s="289">
        <v>123568.77</v>
      </c>
      <c r="AI205" s="289">
        <v>0</v>
      </c>
      <c r="AJ205" s="289">
        <v>0</v>
      </c>
      <c r="AK205" s="289">
        <v>5850</v>
      </c>
      <c r="AL205" s="289">
        <v>0</v>
      </c>
      <c r="AM205" s="289">
        <v>2251.84</v>
      </c>
      <c r="AN205" s="289">
        <v>184584.28</v>
      </c>
      <c r="AO205" s="289">
        <v>0</v>
      </c>
      <c r="AP205" s="289">
        <v>33805.99</v>
      </c>
      <c r="AQ205" s="289">
        <v>12607275.359999999</v>
      </c>
      <c r="AR205" s="289">
        <v>11846514.310000001</v>
      </c>
      <c r="AS205" s="289">
        <v>1601780.06</v>
      </c>
      <c r="AT205" s="289">
        <v>1317429.48</v>
      </c>
      <c r="AU205" s="289">
        <v>987461.07</v>
      </c>
      <c r="AV205" s="289">
        <v>170004.53</v>
      </c>
      <c r="AW205" s="289">
        <v>1717850.1</v>
      </c>
      <c r="AX205" s="289">
        <v>2265456.83</v>
      </c>
      <c r="AY205" s="289">
        <v>547332.5</v>
      </c>
      <c r="AZ205" s="289">
        <v>3064555.6</v>
      </c>
      <c r="BA205" s="289">
        <v>8135466.3099999996</v>
      </c>
      <c r="BB205" s="289">
        <v>1429899.65</v>
      </c>
      <c r="BC205" s="289">
        <v>512032.53</v>
      </c>
      <c r="BD205" s="289">
        <v>242928.64000000001</v>
      </c>
      <c r="BE205" s="289">
        <v>460165.62</v>
      </c>
      <c r="BF205" s="289">
        <v>7243890.4699999997</v>
      </c>
      <c r="BG205" s="289">
        <v>2683170.2000000002</v>
      </c>
      <c r="BH205" s="289">
        <v>27941.96</v>
      </c>
      <c r="BI205" s="289">
        <v>9800.9</v>
      </c>
      <c r="BJ205" s="289">
        <v>13633.84</v>
      </c>
      <c r="BK205" s="289">
        <v>3926823.3</v>
      </c>
      <c r="BL205" s="289">
        <v>3841459.66</v>
      </c>
      <c r="BM205" s="289">
        <v>1707427.5</v>
      </c>
      <c r="BN205" s="289">
        <v>2299427.5</v>
      </c>
      <c r="BO205" s="289">
        <v>3733950.75</v>
      </c>
      <c r="BP205" s="289">
        <v>4085087.3</v>
      </c>
      <c r="BQ205" s="289">
        <v>7199571.4199999999</v>
      </c>
      <c r="BR205" s="289">
        <v>6105490.1200000001</v>
      </c>
      <c r="BS205" s="289">
        <v>16577573.869999999</v>
      </c>
      <c r="BT205" s="289">
        <v>16345098.42</v>
      </c>
      <c r="BU205" s="289">
        <v>0</v>
      </c>
      <c r="BV205" s="289">
        <v>0</v>
      </c>
      <c r="BW205" s="289">
        <v>6781903.1699999999</v>
      </c>
      <c r="BX205" s="289">
        <v>0</v>
      </c>
      <c r="BY205" s="289">
        <v>0</v>
      </c>
      <c r="BZ205" s="289">
        <v>0</v>
      </c>
      <c r="CA205" s="289">
        <v>0</v>
      </c>
      <c r="CB205" s="289">
        <v>0</v>
      </c>
      <c r="CC205" s="289">
        <v>17664.04</v>
      </c>
      <c r="CD205" s="289">
        <v>0</v>
      </c>
      <c r="CE205" s="289">
        <v>0</v>
      </c>
      <c r="CF205" s="289">
        <v>0</v>
      </c>
      <c r="CG205" s="289">
        <v>0</v>
      </c>
      <c r="CH205" s="289">
        <v>750</v>
      </c>
      <c r="CI205" s="289">
        <v>0</v>
      </c>
      <c r="CJ205" s="289">
        <v>0</v>
      </c>
      <c r="CK205" s="289">
        <v>0</v>
      </c>
      <c r="CL205" s="289">
        <v>0</v>
      </c>
      <c r="CM205" s="289">
        <v>2313610</v>
      </c>
      <c r="CN205" s="289">
        <v>31043</v>
      </c>
      <c r="CO205" s="289">
        <v>0</v>
      </c>
      <c r="CP205" s="289">
        <v>0</v>
      </c>
      <c r="CQ205" s="289">
        <v>0</v>
      </c>
      <c r="CR205" s="289">
        <v>1324.11</v>
      </c>
      <c r="CS205" s="289">
        <v>8921</v>
      </c>
      <c r="CT205" s="289">
        <v>1275034.22</v>
      </c>
      <c r="CU205" s="289">
        <v>0</v>
      </c>
      <c r="CV205" s="289">
        <v>0</v>
      </c>
      <c r="CW205" s="289">
        <v>0</v>
      </c>
      <c r="CX205" s="289">
        <v>450282.76</v>
      </c>
      <c r="CY205" s="289">
        <v>0</v>
      </c>
      <c r="CZ205" s="289">
        <v>0</v>
      </c>
      <c r="DA205" s="289">
        <v>0</v>
      </c>
      <c r="DB205" s="289">
        <v>0</v>
      </c>
      <c r="DC205" s="289">
        <v>8572.59</v>
      </c>
      <c r="DD205" s="289">
        <v>1404</v>
      </c>
      <c r="DE205" s="289">
        <v>0</v>
      </c>
      <c r="DF205" s="289">
        <v>0</v>
      </c>
      <c r="DG205" s="289">
        <v>0</v>
      </c>
      <c r="DH205" s="289">
        <v>0</v>
      </c>
      <c r="DI205" s="289">
        <v>8700361.8499999996</v>
      </c>
      <c r="DJ205" s="289">
        <v>0</v>
      </c>
      <c r="DK205" s="289">
        <v>0</v>
      </c>
      <c r="DL205" s="289">
        <v>1327852.3999999999</v>
      </c>
      <c r="DM205" s="289">
        <v>348505.81</v>
      </c>
      <c r="DN205" s="289">
        <v>0</v>
      </c>
      <c r="DO205" s="289">
        <v>0</v>
      </c>
      <c r="DP205" s="289">
        <v>357855</v>
      </c>
      <c r="DQ205" s="289">
        <v>0</v>
      </c>
      <c r="DR205" s="289">
        <v>0</v>
      </c>
      <c r="DS205" s="289">
        <v>0</v>
      </c>
      <c r="DT205" s="289">
        <v>0</v>
      </c>
      <c r="DU205" s="289">
        <v>0</v>
      </c>
      <c r="DV205" s="289">
        <v>129291.23</v>
      </c>
      <c r="DW205" s="289">
        <v>7042.6</v>
      </c>
      <c r="DX205" s="289">
        <v>389650.95</v>
      </c>
      <c r="DY205" s="289">
        <v>352143.35</v>
      </c>
      <c r="DZ205" s="289">
        <v>125624.48</v>
      </c>
      <c r="EA205" s="289">
        <v>131987.49</v>
      </c>
      <c r="EB205" s="289">
        <v>31144.59</v>
      </c>
      <c r="EC205" s="289">
        <v>0</v>
      </c>
      <c r="ED205" s="289">
        <v>0</v>
      </c>
      <c r="EE205" s="289">
        <v>0</v>
      </c>
      <c r="EF205" s="289">
        <v>527427.5</v>
      </c>
      <c r="EG205" s="289">
        <v>527427.5</v>
      </c>
      <c r="EH205" s="289">
        <v>0</v>
      </c>
      <c r="EI205" s="289">
        <v>0</v>
      </c>
      <c r="EJ205" s="289">
        <v>0</v>
      </c>
      <c r="EK205" s="289">
        <v>0</v>
      </c>
      <c r="EL205" s="289">
        <v>0</v>
      </c>
      <c r="EM205" s="289">
        <v>8580928.6600000001</v>
      </c>
      <c r="EN205" s="289">
        <v>4170288.37</v>
      </c>
      <c r="EO205" s="289">
        <v>4109754.67</v>
      </c>
      <c r="EP205" s="289">
        <v>33683.01</v>
      </c>
      <c r="EQ205" s="289">
        <v>0</v>
      </c>
      <c r="ER205" s="289">
        <v>94216.71</v>
      </c>
      <c r="ES205" s="289">
        <v>0</v>
      </c>
      <c r="ET205" s="289">
        <v>0</v>
      </c>
      <c r="EU205" s="289">
        <v>307537.87</v>
      </c>
      <c r="EV205" s="289">
        <v>375590.6</v>
      </c>
      <c r="EW205" s="289">
        <v>2060096.4</v>
      </c>
      <c r="EX205" s="289">
        <v>1992043.67</v>
      </c>
      <c r="EY205" s="289">
        <v>0</v>
      </c>
      <c r="EZ205" s="289">
        <v>0</v>
      </c>
      <c r="FA205" s="289">
        <v>0</v>
      </c>
      <c r="FB205" s="289">
        <v>0</v>
      </c>
      <c r="FC205" s="289">
        <v>0</v>
      </c>
      <c r="FD205" s="289">
        <v>0</v>
      </c>
      <c r="FE205" s="289">
        <v>0</v>
      </c>
      <c r="FF205" s="289">
        <v>0</v>
      </c>
      <c r="FG205" s="289">
        <v>0</v>
      </c>
      <c r="FH205" s="289">
        <v>0</v>
      </c>
      <c r="FI205" s="289">
        <v>0</v>
      </c>
      <c r="FJ205" s="289">
        <v>0</v>
      </c>
      <c r="FK205" s="289">
        <v>0</v>
      </c>
    </row>
    <row r="206" spans="1:167" x14ac:dyDescent="0.15">
      <c r="A206" s="287">
        <v>3297</v>
      </c>
      <c r="B206" s="287" t="s">
        <v>655</v>
      </c>
      <c r="C206" s="289">
        <v>0</v>
      </c>
      <c r="D206" s="289">
        <v>6803970</v>
      </c>
      <c r="E206" s="289">
        <v>34697.99</v>
      </c>
      <c r="F206" s="289">
        <v>91353.17</v>
      </c>
      <c r="G206" s="289">
        <v>170448.66</v>
      </c>
      <c r="H206" s="289">
        <v>13451.36</v>
      </c>
      <c r="I206" s="289">
        <v>18516.169999999998</v>
      </c>
      <c r="J206" s="289">
        <v>0</v>
      </c>
      <c r="K206" s="289">
        <v>774894</v>
      </c>
      <c r="L206" s="289">
        <v>0</v>
      </c>
      <c r="M206" s="289">
        <v>0</v>
      </c>
      <c r="N206" s="289">
        <v>0</v>
      </c>
      <c r="O206" s="289">
        <v>0</v>
      </c>
      <c r="P206" s="289">
        <v>20076.02</v>
      </c>
      <c r="Q206" s="289">
        <v>0</v>
      </c>
      <c r="R206" s="289">
        <v>0</v>
      </c>
      <c r="S206" s="289">
        <v>0</v>
      </c>
      <c r="T206" s="289">
        <v>0</v>
      </c>
      <c r="U206" s="289">
        <v>184939.29</v>
      </c>
      <c r="V206" s="289">
        <v>5095346</v>
      </c>
      <c r="W206" s="289">
        <v>30147.87</v>
      </c>
      <c r="X206" s="289">
        <v>0</v>
      </c>
      <c r="Y206" s="289">
        <v>0</v>
      </c>
      <c r="Z206" s="289">
        <v>87464.49</v>
      </c>
      <c r="AA206" s="289">
        <v>538016.73</v>
      </c>
      <c r="AB206" s="289">
        <v>0</v>
      </c>
      <c r="AC206" s="289">
        <v>0</v>
      </c>
      <c r="AD206" s="289">
        <v>74904.28</v>
      </c>
      <c r="AE206" s="289">
        <v>169847.72</v>
      </c>
      <c r="AF206" s="289">
        <v>0</v>
      </c>
      <c r="AG206" s="289">
        <v>0</v>
      </c>
      <c r="AH206" s="289">
        <v>59434.93</v>
      </c>
      <c r="AI206" s="289">
        <v>0</v>
      </c>
      <c r="AJ206" s="289">
        <v>0</v>
      </c>
      <c r="AK206" s="289">
        <v>0</v>
      </c>
      <c r="AL206" s="289">
        <v>0</v>
      </c>
      <c r="AM206" s="289">
        <v>23498.97</v>
      </c>
      <c r="AN206" s="289">
        <v>38067.67</v>
      </c>
      <c r="AO206" s="289">
        <v>0</v>
      </c>
      <c r="AP206" s="289">
        <v>0</v>
      </c>
      <c r="AQ206" s="289">
        <v>2713491.27</v>
      </c>
      <c r="AR206" s="289">
        <v>2542340.86</v>
      </c>
      <c r="AS206" s="289">
        <v>491631.32</v>
      </c>
      <c r="AT206" s="289">
        <v>369249.01</v>
      </c>
      <c r="AU206" s="289">
        <v>299903.49</v>
      </c>
      <c r="AV206" s="289">
        <v>871.96</v>
      </c>
      <c r="AW206" s="289">
        <v>363726.08000000002</v>
      </c>
      <c r="AX206" s="289">
        <v>266979.62</v>
      </c>
      <c r="AY206" s="289">
        <v>593295.41</v>
      </c>
      <c r="AZ206" s="289">
        <v>689088.82</v>
      </c>
      <c r="BA206" s="289">
        <v>3096453</v>
      </c>
      <c r="BB206" s="289">
        <v>292136.44</v>
      </c>
      <c r="BC206" s="289">
        <v>177365.79</v>
      </c>
      <c r="BD206" s="289">
        <v>35695.589999999997</v>
      </c>
      <c r="BE206" s="289">
        <v>231837.42</v>
      </c>
      <c r="BF206" s="289">
        <v>1456962.79</v>
      </c>
      <c r="BG206" s="289">
        <v>576149.31000000006</v>
      </c>
      <c r="BH206" s="289">
        <v>6639</v>
      </c>
      <c r="BI206" s="289">
        <v>0</v>
      </c>
      <c r="BJ206" s="289">
        <v>0</v>
      </c>
      <c r="BK206" s="289">
        <v>0</v>
      </c>
      <c r="BL206" s="289">
        <v>0</v>
      </c>
      <c r="BM206" s="289">
        <v>0</v>
      </c>
      <c r="BN206" s="289">
        <v>0</v>
      </c>
      <c r="BO206" s="289">
        <v>0</v>
      </c>
      <c r="BP206" s="289">
        <v>0</v>
      </c>
      <c r="BQ206" s="289">
        <v>2543369.46</v>
      </c>
      <c r="BR206" s="289">
        <v>2568627.6</v>
      </c>
      <c r="BS206" s="289">
        <v>2543369.46</v>
      </c>
      <c r="BT206" s="289">
        <v>2568627.6</v>
      </c>
      <c r="BU206" s="289">
        <v>0</v>
      </c>
      <c r="BV206" s="289">
        <v>0</v>
      </c>
      <c r="BW206" s="289">
        <v>1456962.79</v>
      </c>
      <c r="BX206" s="289">
        <v>0</v>
      </c>
      <c r="BY206" s="289">
        <v>0</v>
      </c>
      <c r="BZ206" s="289">
        <v>0</v>
      </c>
      <c r="CA206" s="289">
        <v>0</v>
      </c>
      <c r="CB206" s="289">
        <v>0</v>
      </c>
      <c r="CC206" s="289">
        <v>0</v>
      </c>
      <c r="CD206" s="289">
        <v>0</v>
      </c>
      <c r="CE206" s="289">
        <v>0</v>
      </c>
      <c r="CF206" s="289">
        <v>0</v>
      </c>
      <c r="CG206" s="289">
        <v>0</v>
      </c>
      <c r="CH206" s="289">
        <v>94962.73</v>
      </c>
      <c r="CI206" s="289">
        <v>0</v>
      </c>
      <c r="CJ206" s="289">
        <v>0</v>
      </c>
      <c r="CK206" s="289">
        <v>0</v>
      </c>
      <c r="CL206" s="289">
        <v>0</v>
      </c>
      <c r="CM206" s="289">
        <v>388873</v>
      </c>
      <c r="CN206" s="289">
        <v>0</v>
      </c>
      <c r="CO206" s="289">
        <v>0</v>
      </c>
      <c r="CP206" s="289">
        <v>0</v>
      </c>
      <c r="CQ206" s="289">
        <v>0</v>
      </c>
      <c r="CR206" s="289">
        <v>518.13</v>
      </c>
      <c r="CS206" s="289">
        <v>0</v>
      </c>
      <c r="CT206" s="289">
        <v>210938.87</v>
      </c>
      <c r="CU206" s="289">
        <v>0</v>
      </c>
      <c r="CV206" s="289">
        <v>0</v>
      </c>
      <c r="CW206" s="289">
        <v>0</v>
      </c>
      <c r="CX206" s="289">
        <v>41245.06</v>
      </c>
      <c r="CY206" s="289">
        <v>0</v>
      </c>
      <c r="CZ206" s="289">
        <v>0</v>
      </c>
      <c r="DA206" s="289">
        <v>0</v>
      </c>
      <c r="DB206" s="289">
        <v>0</v>
      </c>
      <c r="DC206" s="289">
        <v>0</v>
      </c>
      <c r="DD206" s="289">
        <v>0</v>
      </c>
      <c r="DE206" s="289">
        <v>0</v>
      </c>
      <c r="DF206" s="289">
        <v>0</v>
      </c>
      <c r="DG206" s="289">
        <v>0</v>
      </c>
      <c r="DH206" s="289">
        <v>0</v>
      </c>
      <c r="DI206" s="289">
        <v>1574508.14</v>
      </c>
      <c r="DJ206" s="289">
        <v>0</v>
      </c>
      <c r="DK206" s="289">
        <v>0</v>
      </c>
      <c r="DL206" s="289">
        <v>112569.02</v>
      </c>
      <c r="DM206" s="289">
        <v>187142.89</v>
      </c>
      <c r="DN206" s="289">
        <v>0</v>
      </c>
      <c r="DO206" s="289">
        <v>0</v>
      </c>
      <c r="DP206" s="289">
        <v>102699.59</v>
      </c>
      <c r="DQ206" s="289">
        <v>3852.3</v>
      </c>
      <c r="DR206" s="289">
        <v>0</v>
      </c>
      <c r="DS206" s="289">
        <v>0</v>
      </c>
      <c r="DT206" s="289">
        <v>9398.14</v>
      </c>
      <c r="DU206" s="289">
        <v>0</v>
      </c>
      <c r="DV206" s="289">
        <v>201643.5</v>
      </c>
      <c r="DW206" s="289">
        <v>1687</v>
      </c>
      <c r="DX206" s="289">
        <v>0</v>
      </c>
      <c r="DY206" s="289">
        <v>0</v>
      </c>
      <c r="DZ206" s="289">
        <v>0</v>
      </c>
      <c r="EA206" s="289">
        <v>0</v>
      </c>
      <c r="EB206" s="289">
        <v>0</v>
      </c>
      <c r="EC206" s="289">
        <v>0</v>
      </c>
      <c r="ED206" s="289">
        <v>26832697.98</v>
      </c>
      <c r="EE206" s="289">
        <v>2252671.89</v>
      </c>
      <c r="EF206" s="289">
        <v>5734768.0999999996</v>
      </c>
      <c r="EG206" s="289">
        <v>3431331.01</v>
      </c>
      <c r="EH206" s="289">
        <v>26344398.780000001</v>
      </c>
      <c r="EI206" s="289">
        <v>0</v>
      </c>
      <c r="EJ206" s="289">
        <v>0</v>
      </c>
      <c r="EK206" s="289">
        <v>527900</v>
      </c>
      <c r="EL206" s="289">
        <v>11164.4</v>
      </c>
      <c r="EM206" s="289">
        <v>33109205.370000001</v>
      </c>
      <c r="EN206" s="289">
        <v>241675.87</v>
      </c>
      <c r="EO206" s="289">
        <v>215408.2</v>
      </c>
      <c r="EP206" s="289">
        <v>607237.31000000006</v>
      </c>
      <c r="EQ206" s="289">
        <v>0</v>
      </c>
      <c r="ER206" s="289">
        <v>633459.67000000004</v>
      </c>
      <c r="ES206" s="289">
        <v>0</v>
      </c>
      <c r="ET206" s="289">
        <v>45.31</v>
      </c>
      <c r="EU206" s="289">
        <v>0</v>
      </c>
      <c r="EV206" s="289">
        <v>46380.12</v>
      </c>
      <c r="EW206" s="289">
        <v>693329.92000000004</v>
      </c>
      <c r="EX206" s="289">
        <v>646949.80000000005</v>
      </c>
      <c r="EY206" s="289">
        <v>0</v>
      </c>
      <c r="EZ206" s="289">
        <v>0</v>
      </c>
      <c r="FA206" s="289">
        <v>0</v>
      </c>
      <c r="FB206" s="289">
        <v>0</v>
      </c>
      <c r="FC206" s="289">
        <v>0</v>
      </c>
      <c r="FD206" s="289">
        <v>0</v>
      </c>
      <c r="FE206" s="289">
        <v>0</v>
      </c>
      <c r="FF206" s="289">
        <v>0</v>
      </c>
      <c r="FG206" s="289">
        <v>0</v>
      </c>
      <c r="FH206" s="289">
        <v>0</v>
      </c>
      <c r="FI206" s="289">
        <v>0</v>
      </c>
      <c r="FJ206" s="289">
        <v>0</v>
      </c>
      <c r="FK206" s="289">
        <v>0</v>
      </c>
    </row>
    <row r="207" spans="1:167" x14ac:dyDescent="0.15">
      <c r="A207" s="287">
        <v>3304</v>
      </c>
      <c r="B207" s="287" t="s">
        <v>656</v>
      </c>
      <c r="C207" s="289">
        <v>0</v>
      </c>
      <c r="D207" s="289">
        <v>3168288.01</v>
      </c>
      <c r="E207" s="289">
        <v>100</v>
      </c>
      <c r="F207" s="289">
        <v>3151.99</v>
      </c>
      <c r="G207" s="289">
        <v>94765.54</v>
      </c>
      <c r="H207" s="289">
        <v>3257.25</v>
      </c>
      <c r="I207" s="289">
        <v>82771.240000000005</v>
      </c>
      <c r="J207" s="289">
        <v>0</v>
      </c>
      <c r="K207" s="289">
        <v>792502</v>
      </c>
      <c r="L207" s="289">
        <v>0</v>
      </c>
      <c r="M207" s="289">
        <v>0</v>
      </c>
      <c r="N207" s="289">
        <v>0</v>
      </c>
      <c r="O207" s="289">
        <v>0</v>
      </c>
      <c r="P207" s="289">
        <v>4119.3500000000004</v>
      </c>
      <c r="Q207" s="289">
        <v>3697.84</v>
      </c>
      <c r="R207" s="289">
        <v>25022.36</v>
      </c>
      <c r="S207" s="289">
        <v>0</v>
      </c>
      <c r="T207" s="289">
        <v>0</v>
      </c>
      <c r="U207" s="289">
        <v>55759.57</v>
      </c>
      <c r="V207" s="289">
        <v>3199455</v>
      </c>
      <c r="W207" s="289">
        <v>18183.669999999998</v>
      </c>
      <c r="X207" s="289">
        <v>0</v>
      </c>
      <c r="Y207" s="289">
        <v>0</v>
      </c>
      <c r="Z207" s="289">
        <v>0</v>
      </c>
      <c r="AA207" s="289">
        <v>485888.58</v>
      </c>
      <c r="AB207" s="289">
        <v>0</v>
      </c>
      <c r="AC207" s="289">
        <v>0</v>
      </c>
      <c r="AD207" s="289">
        <v>27856</v>
      </c>
      <c r="AE207" s="289">
        <v>46771</v>
      </c>
      <c r="AF207" s="289">
        <v>0</v>
      </c>
      <c r="AG207" s="289">
        <v>0</v>
      </c>
      <c r="AH207" s="289">
        <v>13313.05</v>
      </c>
      <c r="AI207" s="289">
        <v>0</v>
      </c>
      <c r="AJ207" s="289">
        <v>0</v>
      </c>
      <c r="AK207" s="289">
        <v>10000</v>
      </c>
      <c r="AL207" s="289">
        <v>0</v>
      </c>
      <c r="AM207" s="289">
        <v>2026.08</v>
      </c>
      <c r="AN207" s="289">
        <v>12498.34</v>
      </c>
      <c r="AO207" s="289">
        <v>0</v>
      </c>
      <c r="AP207" s="289">
        <v>35798.300000000003</v>
      </c>
      <c r="AQ207" s="289">
        <v>1609128.32</v>
      </c>
      <c r="AR207" s="289">
        <v>1628328.99</v>
      </c>
      <c r="AS207" s="289">
        <v>405952.99</v>
      </c>
      <c r="AT207" s="289">
        <v>146132.57999999999</v>
      </c>
      <c r="AU207" s="289">
        <v>282929.88</v>
      </c>
      <c r="AV207" s="289">
        <v>0</v>
      </c>
      <c r="AW207" s="289">
        <v>186163.72</v>
      </c>
      <c r="AX207" s="289">
        <v>253600.45</v>
      </c>
      <c r="AY207" s="289">
        <v>226281</v>
      </c>
      <c r="AZ207" s="289">
        <v>457350.92</v>
      </c>
      <c r="BA207" s="289">
        <v>1346451.79</v>
      </c>
      <c r="BB207" s="289">
        <v>206475.99</v>
      </c>
      <c r="BC207" s="289">
        <v>55061.01</v>
      </c>
      <c r="BD207" s="289">
        <v>575.4</v>
      </c>
      <c r="BE207" s="289">
        <v>39471.660000000003</v>
      </c>
      <c r="BF207" s="289">
        <v>693806.73</v>
      </c>
      <c r="BG207" s="289">
        <v>283631.32</v>
      </c>
      <c r="BH207" s="289">
        <v>6196.47</v>
      </c>
      <c r="BI207" s="289">
        <v>0</v>
      </c>
      <c r="BJ207" s="289">
        <v>0</v>
      </c>
      <c r="BK207" s="289">
        <v>0</v>
      </c>
      <c r="BL207" s="289">
        <v>0</v>
      </c>
      <c r="BM207" s="289">
        <v>150249.51</v>
      </c>
      <c r="BN207" s="289">
        <v>150249.51</v>
      </c>
      <c r="BO207" s="289">
        <v>0</v>
      </c>
      <c r="BP207" s="289">
        <v>0</v>
      </c>
      <c r="BQ207" s="289">
        <v>1745517.34</v>
      </c>
      <c r="BR207" s="289">
        <v>2003203.29</v>
      </c>
      <c r="BS207" s="289">
        <v>1895766.85</v>
      </c>
      <c r="BT207" s="289">
        <v>2153452.7999999998</v>
      </c>
      <c r="BU207" s="289">
        <v>0</v>
      </c>
      <c r="BV207" s="289">
        <v>0</v>
      </c>
      <c r="BW207" s="289">
        <v>693806.73</v>
      </c>
      <c r="BX207" s="289">
        <v>0</v>
      </c>
      <c r="BY207" s="289">
        <v>0</v>
      </c>
      <c r="BZ207" s="289">
        <v>0</v>
      </c>
      <c r="CA207" s="289">
        <v>0</v>
      </c>
      <c r="CB207" s="289">
        <v>0</v>
      </c>
      <c r="CC207" s="289">
        <v>0</v>
      </c>
      <c r="CD207" s="289">
        <v>0</v>
      </c>
      <c r="CE207" s="289">
        <v>0</v>
      </c>
      <c r="CF207" s="289">
        <v>0</v>
      </c>
      <c r="CG207" s="289">
        <v>0</v>
      </c>
      <c r="CH207" s="289">
        <v>0</v>
      </c>
      <c r="CI207" s="289">
        <v>15939.87</v>
      </c>
      <c r="CJ207" s="289">
        <v>0</v>
      </c>
      <c r="CK207" s="289">
        <v>0</v>
      </c>
      <c r="CL207" s="289">
        <v>0</v>
      </c>
      <c r="CM207" s="289">
        <v>12896</v>
      </c>
      <c r="CN207" s="289">
        <v>0</v>
      </c>
      <c r="CO207" s="289">
        <v>0</v>
      </c>
      <c r="CP207" s="289">
        <v>0</v>
      </c>
      <c r="CQ207" s="289">
        <v>0</v>
      </c>
      <c r="CR207" s="289">
        <v>287.85000000000002</v>
      </c>
      <c r="CS207" s="289">
        <v>0</v>
      </c>
      <c r="CT207" s="289">
        <v>170968.93</v>
      </c>
      <c r="CU207" s="289">
        <v>0</v>
      </c>
      <c r="CV207" s="289">
        <v>0</v>
      </c>
      <c r="CW207" s="289">
        <v>0</v>
      </c>
      <c r="CX207" s="289">
        <v>17870.060000000001</v>
      </c>
      <c r="CY207" s="289">
        <v>0</v>
      </c>
      <c r="CZ207" s="289">
        <v>0</v>
      </c>
      <c r="DA207" s="289">
        <v>0</v>
      </c>
      <c r="DB207" s="289">
        <v>0</v>
      </c>
      <c r="DC207" s="289">
        <v>0</v>
      </c>
      <c r="DD207" s="289">
        <v>0</v>
      </c>
      <c r="DE207" s="289">
        <v>0</v>
      </c>
      <c r="DF207" s="289">
        <v>0</v>
      </c>
      <c r="DG207" s="289">
        <v>0</v>
      </c>
      <c r="DH207" s="289">
        <v>0</v>
      </c>
      <c r="DI207" s="289">
        <v>24426.87</v>
      </c>
      <c r="DJ207" s="289">
        <v>0</v>
      </c>
      <c r="DK207" s="289">
        <v>0</v>
      </c>
      <c r="DL207" s="289">
        <v>7059.67</v>
      </c>
      <c r="DM207" s="289">
        <v>47951.02</v>
      </c>
      <c r="DN207" s="289">
        <v>0</v>
      </c>
      <c r="DO207" s="289">
        <v>0</v>
      </c>
      <c r="DP207" s="289">
        <v>60572.06</v>
      </c>
      <c r="DQ207" s="289">
        <v>0</v>
      </c>
      <c r="DR207" s="289">
        <v>0</v>
      </c>
      <c r="DS207" s="289">
        <v>0</v>
      </c>
      <c r="DT207" s="289">
        <v>0</v>
      </c>
      <c r="DU207" s="289">
        <v>0</v>
      </c>
      <c r="DV207" s="289">
        <v>771759.82</v>
      </c>
      <c r="DW207" s="289">
        <v>0</v>
      </c>
      <c r="DX207" s="289">
        <v>30936.48</v>
      </c>
      <c r="DY207" s="289">
        <v>39697.480000000003</v>
      </c>
      <c r="DZ207" s="289">
        <v>41828.93</v>
      </c>
      <c r="EA207" s="289">
        <v>24316.99</v>
      </c>
      <c r="EB207" s="289">
        <v>8750.94</v>
      </c>
      <c r="EC207" s="289">
        <v>0</v>
      </c>
      <c r="ED207" s="289">
        <v>144308.85999999999</v>
      </c>
      <c r="EE207" s="289">
        <v>136805.9</v>
      </c>
      <c r="EF207" s="289">
        <v>868815</v>
      </c>
      <c r="EG207" s="289">
        <v>876317.96</v>
      </c>
      <c r="EH207" s="289">
        <v>0</v>
      </c>
      <c r="EI207" s="289">
        <v>0</v>
      </c>
      <c r="EJ207" s="289">
        <v>0</v>
      </c>
      <c r="EK207" s="289">
        <v>0</v>
      </c>
      <c r="EL207" s="289">
        <v>0</v>
      </c>
      <c r="EM207" s="289">
        <v>3080000</v>
      </c>
      <c r="EN207" s="289">
        <v>0</v>
      </c>
      <c r="EO207" s="289">
        <v>0</v>
      </c>
      <c r="EP207" s="289">
        <v>325000</v>
      </c>
      <c r="EQ207" s="289">
        <v>0</v>
      </c>
      <c r="ER207" s="289">
        <v>325000</v>
      </c>
      <c r="ES207" s="289">
        <v>0</v>
      </c>
      <c r="ET207" s="289">
        <v>0</v>
      </c>
      <c r="EU207" s="289">
        <v>61711.77</v>
      </c>
      <c r="EV207" s="289">
        <v>111108.6</v>
      </c>
      <c r="EW207" s="289">
        <v>311051.69</v>
      </c>
      <c r="EX207" s="289">
        <v>261654.86</v>
      </c>
      <c r="EY207" s="289">
        <v>0</v>
      </c>
      <c r="EZ207" s="289">
        <v>0</v>
      </c>
      <c r="FA207" s="289">
        <v>0</v>
      </c>
      <c r="FB207" s="289">
        <v>0</v>
      </c>
      <c r="FC207" s="289">
        <v>0</v>
      </c>
      <c r="FD207" s="289">
        <v>0</v>
      </c>
      <c r="FE207" s="289">
        <v>0</v>
      </c>
      <c r="FF207" s="289">
        <v>0</v>
      </c>
      <c r="FG207" s="289">
        <v>0</v>
      </c>
      <c r="FH207" s="289">
        <v>12379.56</v>
      </c>
      <c r="FI207" s="289">
        <v>0</v>
      </c>
      <c r="FJ207" s="289">
        <v>12379.56</v>
      </c>
      <c r="FK207" s="289">
        <v>0</v>
      </c>
    </row>
    <row r="208" spans="1:167" x14ac:dyDescent="0.15">
      <c r="A208" s="287">
        <v>3311</v>
      </c>
      <c r="B208" s="287" t="s">
        <v>657</v>
      </c>
      <c r="C208" s="289">
        <v>0</v>
      </c>
      <c r="D208" s="289">
        <v>5784069.3399999999</v>
      </c>
      <c r="E208" s="289">
        <v>0</v>
      </c>
      <c r="F208" s="289">
        <v>7332.14</v>
      </c>
      <c r="G208" s="289">
        <v>20602.099999999999</v>
      </c>
      <c r="H208" s="289">
        <v>6893.01</v>
      </c>
      <c r="I208" s="289">
        <v>49389.65</v>
      </c>
      <c r="J208" s="289">
        <v>0</v>
      </c>
      <c r="K208" s="289">
        <v>112546</v>
      </c>
      <c r="L208" s="289">
        <v>0</v>
      </c>
      <c r="M208" s="289">
        <v>0</v>
      </c>
      <c r="N208" s="289">
        <v>0</v>
      </c>
      <c r="O208" s="289">
        <v>0</v>
      </c>
      <c r="P208" s="289">
        <v>18077</v>
      </c>
      <c r="Q208" s="289">
        <v>0</v>
      </c>
      <c r="R208" s="289">
        <v>0</v>
      </c>
      <c r="S208" s="289">
        <v>0</v>
      </c>
      <c r="T208" s="289">
        <v>0</v>
      </c>
      <c r="U208" s="289">
        <v>128358.88</v>
      </c>
      <c r="V208" s="289">
        <v>14064852</v>
      </c>
      <c r="W208" s="289">
        <v>39754.19</v>
      </c>
      <c r="X208" s="289">
        <v>0</v>
      </c>
      <c r="Y208" s="289">
        <v>803438.48</v>
      </c>
      <c r="Z208" s="289">
        <v>22661.65</v>
      </c>
      <c r="AA208" s="289">
        <v>582014</v>
      </c>
      <c r="AB208" s="289">
        <v>0</v>
      </c>
      <c r="AC208" s="289">
        <v>0</v>
      </c>
      <c r="AD208" s="289">
        <v>266631.67999999999</v>
      </c>
      <c r="AE208" s="289">
        <v>434986.62</v>
      </c>
      <c r="AF208" s="289">
        <v>0</v>
      </c>
      <c r="AG208" s="289">
        <v>0</v>
      </c>
      <c r="AH208" s="289">
        <v>47903.22</v>
      </c>
      <c r="AI208" s="289">
        <v>0</v>
      </c>
      <c r="AJ208" s="289">
        <v>0</v>
      </c>
      <c r="AK208" s="289">
        <v>1</v>
      </c>
      <c r="AL208" s="289">
        <v>0</v>
      </c>
      <c r="AM208" s="289">
        <v>39340.410000000003</v>
      </c>
      <c r="AN208" s="289">
        <v>191731.78</v>
      </c>
      <c r="AO208" s="289">
        <v>0</v>
      </c>
      <c r="AP208" s="289">
        <v>3016.86</v>
      </c>
      <c r="AQ208" s="289">
        <v>3980818.64</v>
      </c>
      <c r="AR208" s="289">
        <v>4181497.11</v>
      </c>
      <c r="AS208" s="289">
        <v>461517.95</v>
      </c>
      <c r="AT208" s="289">
        <v>558399.25</v>
      </c>
      <c r="AU208" s="289">
        <v>443632.48</v>
      </c>
      <c r="AV208" s="289">
        <v>135340.07</v>
      </c>
      <c r="AW208" s="289">
        <v>622167.68999999994</v>
      </c>
      <c r="AX208" s="289">
        <v>1689490.18</v>
      </c>
      <c r="AY208" s="289">
        <v>430441.33</v>
      </c>
      <c r="AZ208" s="289">
        <v>1509075.9</v>
      </c>
      <c r="BA208" s="289">
        <v>3207077</v>
      </c>
      <c r="BB208" s="289">
        <v>875852.71</v>
      </c>
      <c r="BC208" s="289">
        <v>158752.17000000001</v>
      </c>
      <c r="BD208" s="289">
        <v>0</v>
      </c>
      <c r="BE208" s="289">
        <v>242558.65</v>
      </c>
      <c r="BF208" s="289">
        <v>2771287.58</v>
      </c>
      <c r="BG208" s="289">
        <v>1400003.59</v>
      </c>
      <c r="BH208" s="289">
        <v>9109.74</v>
      </c>
      <c r="BI208" s="289">
        <v>0</v>
      </c>
      <c r="BJ208" s="289">
        <v>0</v>
      </c>
      <c r="BK208" s="289">
        <v>0</v>
      </c>
      <c r="BL208" s="289">
        <v>0</v>
      </c>
      <c r="BM208" s="289">
        <v>0</v>
      </c>
      <c r="BN208" s="289">
        <v>0</v>
      </c>
      <c r="BO208" s="289">
        <v>0</v>
      </c>
      <c r="BP208" s="289">
        <v>0</v>
      </c>
      <c r="BQ208" s="289">
        <v>6309119.5499999998</v>
      </c>
      <c r="BR208" s="289">
        <v>6255697.5199999996</v>
      </c>
      <c r="BS208" s="289">
        <v>6309119.5499999998</v>
      </c>
      <c r="BT208" s="289">
        <v>6255697.5199999996</v>
      </c>
      <c r="BU208" s="289">
        <v>0</v>
      </c>
      <c r="BV208" s="289">
        <v>0</v>
      </c>
      <c r="BW208" s="289">
        <v>2739354.76</v>
      </c>
      <c r="BX208" s="289">
        <v>0</v>
      </c>
      <c r="BY208" s="289">
        <v>0</v>
      </c>
      <c r="BZ208" s="289">
        <v>0</v>
      </c>
      <c r="CA208" s="289">
        <v>0</v>
      </c>
      <c r="CB208" s="289">
        <v>0</v>
      </c>
      <c r="CC208" s="289">
        <v>0</v>
      </c>
      <c r="CD208" s="289">
        <v>0</v>
      </c>
      <c r="CE208" s="289">
        <v>0</v>
      </c>
      <c r="CF208" s="289">
        <v>0</v>
      </c>
      <c r="CG208" s="289">
        <v>0</v>
      </c>
      <c r="CH208" s="289">
        <v>97325.16</v>
      </c>
      <c r="CI208" s="289">
        <v>0</v>
      </c>
      <c r="CJ208" s="289">
        <v>0</v>
      </c>
      <c r="CK208" s="289">
        <v>0</v>
      </c>
      <c r="CL208" s="289">
        <v>0</v>
      </c>
      <c r="CM208" s="289">
        <v>834588</v>
      </c>
      <c r="CN208" s="289">
        <v>0</v>
      </c>
      <c r="CO208" s="289">
        <v>0</v>
      </c>
      <c r="CP208" s="289">
        <v>0</v>
      </c>
      <c r="CQ208" s="289">
        <v>0</v>
      </c>
      <c r="CR208" s="289">
        <v>633.27</v>
      </c>
      <c r="CS208" s="289">
        <v>0</v>
      </c>
      <c r="CT208" s="289">
        <v>406056.36</v>
      </c>
      <c r="CU208" s="289">
        <v>0</v>
      </c>
      <c r="CV208" s="289">
        <v>0</v>
      </c>
      <c r="CW208" s="289">
        <v>0</v>
      </c>
      <c r="CX208" s="289">
        <v>156230.43</v>
      </c>
      <c r="CY208" s="289">
        <v>0</v>
      </c>
      <c r="CZ208" s="289">
        <v>0</v>
      </c>
      <c r="DA208" s="289">
        <v>0</v>
      </c>
      <c r="DB208" s="289">
        <v>624</v>
      </c>
      <c r="DC208" s="289">
        <v>0</v>
      </c>
      <c r="DD208" s="289">
        <v>0</v>
      </c>
      <c r="DE208" s="289">
        <v>0</v>
      </c>
      <c r="DF208" s="289">
        <v>1262.33</v>
      </c>
      <c r="DG208" s="289">
        <v>0</v>
      </c>
      <c r="DH208" s="289">
        <v>0</v>
      </c>
      <c r="DI208" s="289">
        <v>2576584.5699999998</v>
      </c>
      <c r="DJ208" s="289">
        <v>0</v>
      </c>
      <c r="DK208" s="289">
        <v>0</v>
      </c>
      <c r="DL208" s="289">
        <v>745169.08</v>
      </c>
      <c r="DM208" s="289">
        <v>500584.88</v>
      </c>
      <c r="DN208" s="289">
        <v>8201.5</v>
      </c>
      <c r="DO208" s="289">
        <v>0</v>
      </c>
      <c r="DP208" s="289">
        <v>248020.64</v>
      </c>
      <c r="DQ208" s="289">
        <v>1366.52</v>
      </c>
      <c r="DR208" s="289">
        <v>0</v>
      </c>
      <c r="DS208" s="289">
        <v>0</v>
      </c>
      <c r="DT208" s="289">
        <v>0</v>
      </c>
      <c r="DU208" s="289">
        <v>0</v>
      </c>
      <c r="DV208" s="289">
        <v>153622.46</v>
      </c>
      <c r="DW208" s="289">
        <v>0</v>
      </c>
      <c r="DX208" s="289">
        <v>141934.76</v>
      </c>
      <c r="DY208" s="289">
        <v>86215.24</v>
      </c>
      <c r="DZ208" s="289">
        <v>29083.65</v>
      </c>
      <c r="EA208" s="289">
        <v>72495.360000000001</v>
      </c>
      <c r="EB208" s="289">
        <v>12307.81</v>
      </c>
      <c r="EC208" s="289">
        <v>0</v>
      </c>
      <c r="ED208" s="289">
        <v>580755.06999999995</v>
      </c>
      <c r="EE208" s="289">
        <v>603948.97</v>
      </c>
      <c r="EF208" s="289">
        <v>2726726.9</v>
      </c>
      <c r="EG208" s="289">
        <v>2421818</v>
      </c>
      <c r="EH208" s="289">
        <v>0</v>
      </c>
      <c r="EI208" s="289">
        <v>0</v>
      </c>
      <c r="EJ208" s="289">
        <v>0</v>
      </c>
      <c r="EK208" s="289">
        <v>281715</v>
      </c>
      <c r="EL208" s="289">
        <v>0</v>
      </c>
      <c r="EM208" s="289">
        <v>13040000</v>
      </c>
      <c r="EN208" s="289">
        <v>227624.59</v>
      </c>
      <c r="EO208" s="289">
        <v>-257.95999999999998</v>
      </c>
      <c r="EP208" s="289">
        <v>167.45</v>
      </c>
      <c r="EQ208" s="289">
        <v>0</v>
      </c>
      <c r="ER208" s="289">
        <v>205415.48</v>
      </c>
      <c r="ES208" s="289">
        <v>0</v>
      </c>
      <c r="ET208" s="289">
        <v>22634.52</v>
      </c>
      <c r="EU208" s="289">
        <v>27319.48</v>
      </c>
      <c r="EV208" s="289">
        <v>0</v>
      </c>
      <c r="EW208" s="289">
        <v>954929.1</v>
      </c>
      <c r="EX208" s="289">
        <v>982248.58</v>
      </c>
      <c r="EY208" s="289">
        <v>0</v>
      </c>
      <c r="EZ208" s="289">
        <v>996.97</v>
      </c>
      <c r="FA208" s="289">
        <v>992.14</v>
      </c>
      <c r="FB208" s="289">
        <v>5250</v>
      </c>
      <c r="FC208" s="289">
        <v>0</v>
      </c>
      <c r="FD208" s="289">
        <v>5254.83</v>
      </c>
      <c r="FE208" s="289">
        <v>0</v>
      </c>
      <c r="FF208" s="289">
        <v>0</v>
      </c>
      <c r="FG208" s="289">
        <v>0</v>
      </c>
      <c r="FH208" s="289">
        <v>0</v>
      </c>
      <c r="FI208" s="289">
        <v>0</v>
      </c>
      <c r="FJ208" s="289">
        <v>0</v>
      </c>
      <c r="FK208" s="289">
        <v>0</v>
      </c>
    </row>
    <row r="209" spans="1:167" x14ac:dyDescent="0.15">
      <c r="A209" s="287">
        <v>3318</v>
      </c>
      <c r="B209" s="287" t="s">
        <v>658</v>
      </c>
      <c r="C209" s="289">
        <v>0</v>
      </c>
      <c r="D209" s="289">
        <v>1951417.7</v>
      </c>
      <c r="E209" s="289">
        <v>0</v>
      </c>
      <c r="F209" s="289">
        <v>136.16999999999999</v>
      </c>
      <c r="G209" s="289">
        <v>8225.5499999999993</v>
      </c>
      <c r="H209" s="289">
        <v>5230.96</v>
      </c>
      <c r="I209" s="289">
        <v>5179.5</v>
      </c>
      <c r="J209" s="289">
        <v>0</v>
      </c>
      <c r="K209" s="289">
        <v>192371.77</v>
      </c>
      <c r="L209" s="289">
        <v>0</v>
      </c>
      <c r="M209" s="289">
        <v>0</v>
      </c>
      <c r="N209" s="289">
        <v>0</v>
      </c>
      <c r="O209" s="289">
        <v>0</v>
      </c>
      <c r="P209" s="289">
        <v>5255</v>
      </c>
      <c r="Q209" s="289">
        <v>0</v>
      </c>
      <c r="R209" s="289">
        <v>2202</v>
      </c>
      <c r="S209" s="289">
        <v>0</v>
      </c>
      <c r="T209" s="289">
        <v>0</v>
      </c>
      <c r="U209" s="289">
        <v>44889.7</v>
      </c>
      <c r="V209" s="289">
        <v>2659521</v>
      </c>
      <c r="W209" s="289">
        <v>5533.5</v>
      </c>
      <c r="X209" s="289">
        <v>0</v>
      </c>
      <c r="Y209" s="289">
        <v>149945.34</v>
      </c>
      <c r="Z209" s="289">
        <v>1250.78</v>
      </c>
      <c r="AA209" s="289">
        <v>273617</v>
      </c>
      <c r="AB209" s="289">
        <v>0</v>
      </c>
      <c r="AC209" s="289">
        <v>0</v>
      </c>
      <c r="AD209" s="289">
        <v>28040.06</v>
      </c>
      <c r="AE209" s="289">
        <v>161369.43</v>
      </c>
      <c r="AF209" s="289">
        <v>0</v>
      </c>
      <c r="AG209" s="289">
        <v>0</v>
      </c>
      <c r="AH209" s="289">
        <v>0</v>
      </c>
      <c r="AI209" s="289">
        <v>23855.47</v>
      </c>
      <c r="AJ209" s="289">
        <v>0</v>
      </c>
      <c r="AK209" s="289">
        <v>2411.6</v>
      </c>
      <c r="AL209" s="289">
        <v>0</v>
      </c>
      <c r="AM209" s="289">
        <v>382.16</v>
      </c>
      <c r="AN209" s="289">
        <v>19544</v>
      </c>
      <c r="AO209" s="289">
        <v>0</v>
      </c>
      <c r="AP209" s="289">
        <v>80609.73</v>
      </c>
      <c r="AQ209" s="289">
        <v>1012278.98</v>
      </c>
      <c r="AR209" s="289">
        <v>1020974.14</v>
      </c>
      <c r="AS209" s="289">
        <v>171791.42</v>
      </c>
      <c r="AT209" s="289">
        <v>78858.39</v>
      </c>
      <c r="AU209" s="289">
        <v>158419.38</v>
      </c>
      <c r="AV209" s="289">
        <v>65054.65</v>
      </c>
      <c r="AW209" s="289">
        <v>122938.4</v>
      </c>
      <c r="AX209" s="289">
        <v>159298.5</v>
      </c>
      <c r="AY209" s="289">
        <v>139838.84</v>
      </c>
      <c r="AZ209" s="289">
        <v>256870.73</v>
      </c>
      <c r="BA209" s="289">
        <v>1359219.24</v>
      </c>
      <c r="BB209" s="289">
        <v>193296.67</v>
      </c>
      <c r="BC209" s="289">
        <v>71133.81</v>
      </c>
      <c r="BD209" s="289">
        <v>0</v>
      </c>
      <c r="BE209" s="289">
        <v>37784.07</v>
      </c>
      <c r="BF209" s="289">
        <v>650490.03</v>
      </c>
      <c r="BG209" s="289">
        <v>560224.80000000005</v>
      </c>
      <c r="BH209" s="289">
        <v>0</v>
      </c>
      <c r="BI209" s="289">
        <v>0</v>
      </c>
      <c r="BJ209" s="289">
        <v>0</v>
      </c>
      <c r="BK209" s="289">
        <v>0</v>
      </c>
      <c r="BL209" s="289">
        <v>0</v>
      </c>
      <c r="BM209" s="289">
        <v>0</v>
      </c>
      <c r="BN209" s="289">
        <v>0</v>
      </c>
      <c r="BO209" s="289">
        <v>792000</v>
      </c>
      <c r="BP209" s="289">
        <v>695000</v>
      </c>
      <c r="BQ209" s="289">
        <v>1933369.7</v>
      </c>
      <c r="BR209" s="289">
        <v>1592886.07</v>
      </c>
      <c r="BS209" s="289">
        <v>2725369.7</v>
      </c>
      <c r="BT209" s="289">
        <v>2287886.0699999998</v>
      </c>
      <c r="BU209" s="289">
        <v>0</v>
      </c>
      <c r="BV209" s="289">
        <v>0</v>
      </c>
      <c r="BW209" s="289">
        <v>464869.03</v>
      </c>
      <c r="BX209" s="289">
        <v>0</v>
      </c>
      <c r="BY209" s="289">
        <v>0</v>
      </c>
      <c r="BZ209" s="289">
        <v>0</v>
      </c>
      <c r="CA209" s="289">
        <v>0</v>
      </c>
      <c r="CB209" s="289">
        <v>0</v>
      </c>
      <c r="CC209" s="289">
        <v>0</v>
      </c>
      <c r="CD209" s="289">
        <v>0</v>
      </c>
      <c r="CE209" s="289">
        <v>0</v>
      </c>
      <c r="CF209" s="289">
        <v>0</v>
      </c>
      <c r="CG209" s="289">
        <v>0</v>
      </c>
      <c r="CH209" s="289">
        <v>1122.22</v>
      </c>
      <c r="CI209" s="289">
        <v>0</v>
      </c>
      <c r="CJ209" s="289">
        <v>0</v>
      </c>
      <c r="CK209" s="289">
        <v>0</v>
      </c>
      <c r="CL209" s="289">
        <v>0</v>
      </c>
      <c r="CM209" s="289">
        <v>145705</v>
      </c>
      <c r="CN209" s="289">
        <v>0</v>
      </c>
      <c r="CO209" s="289">
        <v>0</v>
      </c>
      <c r="CP209" s="289">
        <v>0</v>
      </c>
      <c r="CQ209" s="289">
        <v>0</v>
      </c>
      <c r="CR209" s="289">
        <v>0</v>
      </c>
      <c r="CS209" s="289">
        <v>0</v>
      </c>
      <c r="CT209" s="289">
        <v>120472.29</v>
      </c>
      <c r="CU209" s="289">
        <v>0</v>
      </c>
      <c r="CV209" s="289">
        <v>0</v>
      </c>
      <c r="CW209" s="289">
        <v>0</v>
      </c>
      <c r="CX209" s="289">
        <v>15179.1</v>
      </c>
      <c r="CY209" s="289">
        <v>0</v>
      </c>
      <c r="CZ209" s="289">
        <v>0</v>
      </c>
      <c r="DA209" s="289">
        <v>0</v>
      </c>
      <c r="DB209" s="289">
        <v>0</v>
      </c>
      <c r="DC209" s="289">
        <v>0</v>
      </c>
      <c r="DD209" s="289">
        <v>0</v>
      </c>
      <c r="DE209" s="289">
        <v>0</v>
      </c>
      <c r="DF209" s="289">
        <v>0</v>
      </c>
      <c r="DG209" s="289">
        <v>0</v>
      </c>
      <c r="DH209" s="289">
        <v>5885.39</v>
      </c>
      <c r="DI209" s="289">
        <v>504390.92</v>
      </c>
      <c r="DJ209" s="289">
        <v>0</v>
      </c>
      <c r="DK209" s="289">
        <v>0</v>
      </c>
      <c r="DL209" s="289">
        <v>100886.17</v>
      </c>
      <c r="DM209" s="289">
        <v>121065.16</v>
      </c>
      <c r="DN209" s="289">
        <v>0</v>
      </c>
      <c r="DO209" s="289">
        <v>0</v>
      </c>
      <c r="DP209" s="289">
        <v>0</v>
      </c>
      <c r="DQ209" s="289">
        <v>0</v>
      </c>
      <c r="DR209" s="289">
        <v>0</v>
      </c>
      <c r="DS209" s="289">
        <v>0</v>
      </c>
      <c r="DT209" s="289">
        <v>0</v>
      </c>
      <c r="DU209" s="289">
        <v>0</v>
      </c>
      <c r="DV209" s="289">
        <v>15120</v>
      </c>
      <c r="DW209" s="289">
        <v>0</v>
      </c>
      <c r="DX209" s="289">
        <v>51134.95</v>
      </c>
      <c r="DY209" s="289">
        <v>50555.43</v>
      </c>
      <c r="DZ209" s="289">
        <v>47319</v>
      </c>
      <c r="EA209" s="289">
        <v>47898.52</v>
      </c>
      <c r="EB209" s="289">
        <v>0</v>
      </c>
      <c r="EC209" s="289">
        <v>0</v>
      </c>
      <c r="ED209" s="289">
        <v>0</v>
      </c>
      <c r="EE209" s="289">
        <v>0</v>
      </c>
      <c r="EF209" s="289">
        <v>135621</v>
      </c>
      <c r="EG209" s="289">
        <v>0</v>
      </c>
      <c r="EH209" s="289">
        <v>0</v>
      </c>
      <c r="EI209" s="289">
        <v>0</v>
      </c>
      <c r="EJ209" s="289">
        <v>0</v>
      </c>
      <c r="EK209" s="289">
        <v>135621</v>
      </c>
      <c r="EL209" s="289">
        <v>0</v>
      </c>
      <c r="EM209" s="289">
        <v>606164.30000000005</v>
      </c>
      <c r="EN209" s="289">
        <v>5001.17</v>
      </c>
      <c r="EO209" s="289">
        <v>55038.82</v>
      </c>
      <c r="EP209" s="289">
        <v>50037.65</v>
      </c>
      <c r="EQ209" s="289">
        <v>0</v>
      </c>
      <c r="ER209" s="289">
        <v>0</v>
      </c>
      <c r="ES209" s="289">
        <v>0</v>
      </c>
      <c r="ET209" s="289">
        <v>0</v>
      </c>
      <c r="EU209" s="289">
        <v>72877.539999999994</v>
      </c>
      <c r="EV209" s="289">
        <v>83205.52</v>
      </c>
      <c r="EW209" s="289">
        <v>233873.06</v>
      </c>
      <c r="EX209" s="289">
        <v>223545.08</v>
      </c>
      <c r="EY209" s="289">
        <v>0</v>
      </c>
      <c r="EZ209" s="289">
        <v>8025.59</v>
      </c>
      <c r="FA209" s="289">
        <v>10678.04</v>
      </c>
      <c r="FB209" s="289">
        <v>3274</v>
      </c>
      <c r="FC209" s="289">
        <v>0</v>
      </c>
      <c r="FD209" s="289">
        <v>621.54999999999995</v>
      </c>
      <c r="FE209" s="289">
        <v>0</v>
      </c>
      <c r="FF209" s="289">
        <v>0</v>
      </c>
      <c r="FG209" s="289">
        <v>0</v>
      </c>
      <c r="FH209" s="289">
        <v>0</v>
      </c>
      <c r="FI209" s="289">
        <v>0</v>
      </c>
      <c r="FJ209" s="289">
        <v>0</v>
      </c>
      <c r="FK209" s="289">
        <v>0</v>
      </c>
    </row>
    <row r="210" spans="1:167" x14ac:dyDescent="0.15">
      <c r="A210" s="287">
        <v>3325</v>
      </c>
      <c r="B210" s="287" t="s">
        <v>659</v>
      </c>
      <c r="C210" s="289">
        <v>0</v>
      </c>
      <c r="D210" s="289">
        <v>5480593.5499999998</v>
      </c>
      <c r="E210" s="289">
        <v>0</v>
      </c>
      <c r="F210" s="289">
        <v>4873.95</v>
      </c>
      <c r="G210" s="289">
        <v>126773.03</v>
      </c>
      <c r="H210" s="289">
        <v>20086.84</v>
      </c>
      <c r="I210" s="289">
        <v>38530.11</v>
      </c>
      <c r="J210" s="289">
        <v>0</v>
      </c>
      <c r="K210" s="289">
        <v>285335</v>
      </c>
      <c r="L210" s="289">
        <v>0</v>
      </c>
      <c r="M210" s="289">
        <v>0</v>
      </c>
      <c r="N210" s="289">
        <v>0</v>
      </c>
      <c r="O210" s="289">
        <v>0</v>
      </c>
      <c r="P210" s="289">
        <v>10168.66</v>
      </c>
      <c r="Q210" s="289">
        <v>0</v>
      </c>
      <c r="R210" s="289">
        <v>0</v>
      </c>
      <c r="S210" s="289">
        <v>0</v>
      </c>
      <c r="T210" s="289">
        <v>0</v>
      </c>
      <c r="U210" s="289">
        <v>107988.02</v>
      </c>
      <c r="V210" s="289">
        <v>2640458</v>
      </c>
      <c r="W210" s="289">
        <v>8039.5</v>
      </c>
      <c r="X210" s="289">
        <v>0</v>
      </c>
      <c r="Y210" s="289">
        <v>0</v>
      </c>
      <c r="Z210" s="289">
        <v>990.77</v>
      </c>
      <c r="AA210" s="289">
        <v>211660</v>
      </c>
      <c r="AB210" s="289">
        <v>0</v>
      </c>
      <c r="AC210" s="289">
        <v>0</v>
      </c>
      <c r="AD210" s="289">
        <v>55329.97</v>
      </c>
      <c r="AE210" s="289">
        <v>319997.49</v>
      </c>
      <c r="AF210" s="289">
        <v>0</v>
      </c>
      <c r="AG210" s="289">
        <v>0</v>
      </c>
      <c r="AH210" s="289">
        <v>5468.67</v>
      </c>
      <c r="AI210" s="289">
        <v>0</v>
      </c>
      <c r="AJ210" s="289">
        <v>0</v>
      </c>
      <c r="AK210" s="289">
        <v>0</v>
      </c>
      <c r="AL210" s="289">
        <v>0</v>
      </c>
      <c r="AM210" s="289">
        <v>7017.52</v>
      </c>
      <c r="AN210" s="289">
        <v>57682.1</v>
      </c>
      <c r="AO210" s="289">
        <v>0</v>
      </c>
      <c r="AP210" s="289">
        <v>15</v>
      </c>
      <c r="AQ210" s="289">
        <v>1461359.44</v>
      </c>
      <c r="AR210" s="289">
        <v>2068880.69</v>
      </c>
      <c r="AS210" s="289">
        <v>328769.7</v>
      </c>
      <c r="AT210" s="289">
        <v>275787.62</v>
      </c>
      <c r="AU210" s="289">
        <v>212560.97</v>
      </c>
      <c r="AV210" s="289">
        <v>1687.42</v>
      </c>
      <c r="AW210" s="289">
        <v>247511.26</v>
      </c>
      <c r="AX210" s="289">
        <v>495320.74</v>
      </c>
      <c r="AY210" s="289">
        <v>360075.65</v>
      </c>
      <c r="AZ210" s="289">
        <v>381130.69</v>
      </c>
      <c r="BA210" s="289">
        <v>1584080.81</v>
      </c>
      <c r="BB210" s="289">
        <v>408095.29</v>
      </c>
      <c r="BC210" s="289">
        <v>138548.79999999999</v>
      </c>
      <c r="BD210" s="289">
        <v>20395.560000000001</v>
      </c>
      <c r="BE210" s="289">
        <v>182155.72</v>
      </c>
      <c r="BF210" s="289">
        <v>708826.13</v>
      </c>
      <c r="BG210" s="289">
        <v>438530.91</v>
      </c>
      <c r="BH210" s="289">
        <v>0</v>
      </c>
      <c r="BI210" s="289">
        <v>0</v>
      </c>
      <c r="BJ210" s="289">
        <v>0</v>
      </c>
      <c r="BK210" s="289">
        <v>1641184.44</v>
      </c>
      <c r="BL210" s="289">
        <v>1408317.69</v>
      </c>
      <c r="BM210" s="289">
        <v>0</v>
      </c>
      <c r="BN210" s="289">
        <v>0</v>
      </c>
      <c r="BO210" s="289">
        <v>1000000</v>
      </c>
      <c r="BP210" s="289">
        <v>1000000</v>
      </c>
      <c r="BQ210" s="289">
        <v>2032822.87</v>
      </c>
      <c r="BR210" s="289">
        <v>2332980.4</v>
      </c>
      <c r="BS210" s="289">
        <v>4674007.3099999996</v>
      </c>
      <c r="BT210" s="289">
        <v>4741298.09</v>
      </c>
      <c r="BU210" s="289">
        <v>0</v>
      </c>
      <c r="BV210" s="289">
        <v>0</v>
      </c>
      <c r="BW210" s="289">
        <v>618826.13</v>
      </c>
      <c r="BX210" s="289">
        <v>0</v>
      </c>
      <c r="BY210" s="289">
        <v>0</v>
      </c>
      <c r="BZ210" s="289">
        <v>0</v>
      </c>
      <c r="CA210" s="289">
        <v>0</v>
      </c>
      <c r="CB210" s="289">
        <v>0</v>
      </c>
      <c r="CC210" s="289">
        <v>0</v>
      </c>
      <c r="CD210" s="289">
        <v>0</v>
      </c>
      <c r="CE210" s="289">
        <v>0</v>
      </c>
      <c r="CF210" s="289">
        <v>0</v>
      </c>
      <c r="CG210" s="289">
        <v>0</v>
      </c>
      <c r="CH210" s="289">
        <v>33235.46</v>
      </c>
      <c r="CI210" s="289">
        <v>0</v>
      </c>
      <c r="CJ210" s="289">
        <v>0</v>
      </c>
      <c r="CK210" s="289">
        <v>0</v>
      </c>
      <c r="CL210" s="289">
        <v>0</v>
      </c>
      <c r="CM210" s="289">
        <v>122458</v>
      </c>
      <c r="CN210" s="289">
        <v>0</v>
      </c>
      <c r="CO210" s="289">
        <v>0</v>
      </c>
      <c r="CP210" s="289">
        <v>0</v>
      </c>
      <c r="CQ210" s="289">
        <v>0</v>
      </c>
      <c r="CR210" s="289">
        <v>0</v>
      </c>
      <c r="CS210" s="289">
        <v>0</v>
      </c>
      <c r="CT210" s="289">
        <v>193143.94</v>
      </c>
      <c r="CU210" s="289">
        <v>0</v>
      </c>
      <c r="CV210" s="289">
        <v>0</v>
      </c>
      <c r="CW210" s="289">
        <v>0</v>
      </c>
      <c r="CX210" s="289">
        <v>27095.22</v>
      </c>
      <c r="CY210" s="289">
        <v>0</v>
      </c>
      <c r="CZ210" s="289">
        <v>0</v>
      </c>
      <c r="DA210" s="289">
        <v>0</v>
      </c>
      <c r="DB210" s="289">
        <v>0</v>
      </c>
      <c r="DC210" s="289">
        <v>0</v>
      </c>
      <c r="DD210" s="289">
        <v>0.35</v>
      </c>
      <c r="DE210" s="289">
        <v>0</v>
      </c>
      <c r="DF210" s="289">
        <v>0</v>
      </c>
      <c r="DG210" s="289">
        <v>0</v>
      </c>
      <c r="DH210" s="289">
        <v>0</v>
      </c>
      <c r="DI210" s="289">
        <v>603036.44999999995</v>
      </c>
      <c r="DJ210" s="289">
        <v>0</v>
      </c>
      <c r="DK210" s="289">
        <v>0</v>
      </c>
      <c r="DL210" s="289">
        <v>55914.14</v>
      </c>
      <c r="DM210" s="289">
        <v>98492.62</v>
      </c>
      <c r="DN210" s="289">
        <v>0</v>
      </c>
      <c r="DO210" s="289">
        <v>0</v>
      </c>
      <c r="DP210" s="289">
        <v>87762.32</v>
      </c>
      <c r="DQ210" s="289">
        <v>0</v>
      </c>
      <c r="DR210" s="289">
        <v>0</v>
      </c>
      <c r="DS210" s="289">
        <v>0</v>
      </c>
      <c r="DT210" s="289">
        <v>0</v>
      </c>
      <c r="DU210" s="289">
        <v>0</v>
      </c>
      <c r="DV210" s="289">
        <v>149553.57</v>
      </c>
      <c r="DW210" s="289">
        <v>0</v>
      </c>
      <c r="DX210" s="289">
        <v>0</v>
      </c>
      <c r="DY210" s="289">
        <v>0</v>
      </c>
      <c r="DZ210" s="289">
        <v>0</v>
      </c>
      <c r="EA210" s="289">
        <v>0</v>
      </c>
      <c r="EB210" s="289">
        <v>0</v>
      </c>
      <c r="EC210" s="289">
        <v>0</v>
      </c>
      <c r="ED210" s="289">
        <v>81966.64</v>
      </c>
      <c r="EE210" s="289">
        <v>74059.83</v>
      </c>
      <c r="EF210" s="289">
        <v>877113.19</v>
      </c>
      <c r="EG210" s="289">
        <v>782837.5</v>
      </c>
      <c r="EH210" s="289">
        <v>0</v>
      </c>
      <c r="EI210" s="289">
        <v>0</v>
      </c>
      <c r="EJ210" s="289">
        <v>0</v>
      </c>
      <c r="EK210" s="289">
        <v>102182.5</v>
      </c>
      <c r="EL210" s="289">
        <v>0</v>
      </c>
      <c r="EM210" s="289">
        <v>1710395.27</v>
      </c>
      <c r="EN210" s="289">
        <v>862356.13</v>
      </c>
      <c r="EO210" s="289">
        <v>1105318.2</v>
      </c>
      <c r="EP210" s="289">
        <v>269240.07</v>
      </c>
      <c r="EQ210" s="289">
        <v>0</v>
      </c>
      <c r="ER210" s="289">
        <v>26278</v>
      </c>
      <c r="ES210" s="289">
        <v>0</v>
      </c>
      <c r="ET210" s="289">
        <v>0</v>
      </c>
      <c r="EU210" s="289">
        <v>40166.18</v>
      </c>
      <c r="EV210" s="289">
        <v>52458.98</v>
      </c>
      <c r="EW210" s="289">
        <v>403903.93</v>
      </c>
      <c r="EX210" s="289">
        <v>391611.13</v>
      </c>
      <c r="EY210" s="289">
        <v>0</v>
      </c>
      <c r="EZ210" s="289">
        <v>47870.77</v>
      </c>
      <c r="FA210" s="289">
        <v>62330.239999999998</v>
      </c>
      <c r="FB210" s="289">
        <v>41500</v>
      </c>
      <c r="FC210" s="289">
        <v>2943.5</v>
      </c>
      <c r="FD210" s="289">
        <v>24097.03</v>
      </c>
      <c r="FE210" s="289">
        <v>0</v>
      </c>
      <c r="FF210" s="289">
        <v>0</v>
      </c>
      <c r="FG210" s="289">
        <v>0</v>
      </c>
      <c r="FH210" s="289">
        <v>0</v>
      </c>
      <c r="FI210" s="289">
        <v>0</v>
      </c>
      <c r="FJ210" s="289">
        <v>0</v>
      </c>
      <c r="FK210" s="289">
        <v>0</v>
      </c>
    </row>
    <row r="211" spans="1:167" x14ac:dyDescent="0.15">
      <c r="A211" s="287">
        <v>3332</v>
      </c>
      <c r="B211" s="287" t="s">
        <v>660</v>
      </c>
      <c r="C211" s="289">
        <v>0</v>
      </c>
      <c r="D211" s="289">
        <v>3210643.71</v>
      </c>
      <c r="E211" s="289">
        <v>0</v>
      </c>
      <c r="F211" s="289">
        <v>19560.02</v>
      </c>
      <c r="G211" s="289">
        <v>36272.050000000003</v>
      </c>
      <c r="H211" s="289">
        <v>4323.37</v>
      </c>
      <c r="I211" s="289">
        <v>87501.08</v>
      </c>
      <c r="J211" s="289">
        <v>18095.009999999998</v>
      </c>
      <c r="K211" s="289">
        <v>603393.31000000006</v>
      </c>
      <c r="L211" s="289">
        <v>0</v>
      </c>
      <c r="M211" s="289">
        <v>0</v>
      </c>
      <c r="N211" s="289">
        <v>0</v>
      </c>
      <c r="O211" s="289">
        <v>0</v>
      </c>
      <c r="P211" s="289">
        <v>0</v>
      </c>
      <c r="Q211" s="289">
        <v>0</v>
      </c>
      <c r="R211" s="289">
        <v>0</v>
      </c>
      <c r="S211" s="289">
        <v>0</v>
      </c>
      <c r="T211" s="289">
        <v>0</v>
      </c>
      <c r="U211" s="289">
        <v>62901.31</v>
      </c>
      <c r="V211" s="289">
        <v>8508669</v>
      </c>
      <c r="W211" s="289">
        <v>14997.77</v>
      </c>
      <c r="X211" s="289">
        <v>0</v>
      </c>
      <c r="Y211" s="289">
        <v>302128.68</v>
      </c>
      <c r="Z211" s="289">
        <v>12499.9</v>
      </c>
      <c r="AA211" s="289">
        <v>270192</v>
      </c>
      <c r="AB211" s="289">
        <v>0</v>
      </c>
      <c r="AC211" s="289">
        <v>0</v>
      </c>
      <c r="AD211" s="289">
        <v>40177.57</v>
      </c>
      <c r="AE211" s="289">
        <v>239620.59</v>
      </c>
      <c r="AF211" s="289">
        <v>0</v>
      </c>
      <c r="AG211" s="289">
        <v>0</v>
      </c>
      <c r="AH211" s="289">
        <v>29943.63</v>
      </c>
      <c r="AI211" s="289">
        <v>0</v>
      </c>
      <c r="AJ211" s="289">
        <v>0</v>
      </c>
      <c r="AK211" s="289">
        <v>0</v>
      </c>
      <c r="AL211" s="289">
        <v>0</v>
      </c>
      <c r="AM211" s="289">
        <v>20324.25</v>
      </c>
      <c r="AN211" s="289">
        <v>69928.600000000006</v>
      </c>
      <c r="AO211" s="289">
        <v>578.66</v>
      </c>
      <c r="AP211" s="289">
        <v>5275.37</v>
      </c>
      <c r="AQ211" s="289">
        <v>2502387.6800000002</v>
      </c>
      <c r="AR211" s="289">
        <v>2330259.4500000002</v>
      </c>
      <c r="AS211" s="289">
        <v>423855.2</v>
      </c>
      <c r="AT211" s="289">
        <v>161233.72</v>
      </c>
      <c r="AU211" s="289">
        <v>296128.44</v>
      </c>
      <c r="AV211" s="289">
        <v>128197.3</v>
      </c>
      <c r="AW211" s="289">
        <v>196246.46</v>
      </c>
      <c r="AX211" s="289">
        <v>649310.48</v>
      </c>
      <c r="AY211" s="289">
        <v>328412.99</v>
      </c>
      <c r="AZ211" s="289">
        <v>807647.25</v>
      </c>
      <c r="BA211" s="289">
        <v>2195664.06</v>
      </c>
      <c r="BB211" s="289">
        <v>490770.08</v>
      </c>
      <c r="BC211" s="289">
        <v>107795</v>
      </c>
      <c r="BD211" s="289">
        <v>48567</v>
      </c>
      <c r="BE211" s="289">
        <v>164543.15</v>
      </c>
      <c r="BF211" s="289">
        <v>1108086.52</v>
      </c>
      <c r="BG211" s="289">
        <v>828126.53</v>
      </c>
      <c r="BH211" s="289">
        <v>8268.15</v>
      </c>
      <c r="BI211" s="289">
        <v>0</v>
      </c>
      <c r="BJ211" s="289">
        <v>0</v>
      </c>
      <c r="BK211" s="289">
        <v>0</v>
      </c>
      <c r="BL211" s="289">
        <v>0</v>
      </c>
      <c r="BM211" s="289">
        <v>0</v>
      </c>
      <c r="BN211" s="289">
        <v>0</v>
      </c>
      <c r="BO211" s="289">
        <v>0</v>
      </c>
      <c r="BP211" s="289">
        <v>3532490.84</v>
      </c>
      <c r="BQ211" s="289">
        <v>2750964.42</v>
      </c>
      <c r="BR211" s="289">
        <v>0</v>
      </c>
      <c r="BS211" s="289">
        <v>2750964.42</v>
      </c>
      <c r="BT211" s="289">
        <v>3532490.84</v>
      </c>
      <c r="BU211" s="289">
        <v>0</v>
      </c>
      <c r="BV211" s="289">
        <v>0</v>
      </c>
      <c r="BW211" s="289">
        <v>1091661.54</v>
      </c>
      <c r="BX211" s="289">
        <v>0</v>
      </c>
      <c r="BY211" s="289">
        <v>0</v>
      </c>
      <c r="BZ211" s="289">
        <v>0</v>
      </c>
      <c r="CA211" s="289">
        <v>0</v>
      </c>
      <c r="CB211" s="289">
        <v>0</v>
      </c>
      <c r="CC211" s="289">
        <v>0</v>
      </c>
      <c r="CD211" s="289">
        <v>0</v>
      </c>
      <c r="CE211" s="289">
        <v>0</v>
      </c>
      <c r="CF211" s="289">
        <v>0</v>
      </c>
      <c r="CG211" s="289">
        <v>0</v>
      </c>
      <c r="CH211" s="289">
        <v>0</v>
      </c>
      <c r="CI211" s="289">
        <v>0</v>
      </c>
      <c r="CJ211" s="289">
        <v>0</v>
      </c>
      <c r="CK211" s="289">
        <v>0</v>
      </c>
      <c r="CL211" s="289">
        <v>0</v>
      </c>
      <c r="CM211" s="289">
        <v>299381</v>
      </c>
      <c r="CN211" s="289">
        <v>2660</v>
      </c>
      <c r="CO211" s="289">
        <v>0</v>
      </c>
      <c r="CP211" s="289">
        <v>0</v>
      </c>
      <c r="CQ211" s="289">
        <v>0</v>
      </c>
      <c r="CR211" s="289">
        <v>0</v>
      </c>
      <c r="CS211" s="289">
        <v>764</v>
      </c>
      <c r="CT211" s="289">
        <v>283252.73</v>
      </c>
      <c r="CU211" s="289">
        <v>0</v>
      </c>
      <c r="CV211" s="289">
        <v>0</v>
      </c>
      <c r="CW211" s="289">
        <v>0</v>
      </c>
      <c r="CX211" s="289">
        <v>45624.639999999999</v>
      </c>
      <c r="CY211" s="289">
        <v>0</v>
      </c>
      <c r="CZ211" s="289">
        <v>0</v>
      </c>
      <c r="DA211" s="289">
        <v>0</v>
      </c>
      <c r="DB211" s="289">
        <v>0</v>
      </c>
      <c r="DC211" s="289">
        <v>0</v>
      </c>
      <c r="DD211" s="289">
        <v>156</v>
      </c>
      <c r="DE211" s="289">
        <v>0</v>
      </c>
      <c r="DF211" s="289">
        <v>0</v>
      </c>
      <c r="DG211" s="289">
        <v>0</v>
      </c>
      <c r="DH211" s="289">
        <v>0</v>
      </c>
      <c r="DI211" s="289">
        <v>1195560.25</v>
      </c>
      <c r="DJ211" s="289">
        <v>0</v>
      </c>
      <c r="DK211" s="289">
        <v>0</v>
      </c>
      <c r="DL211" s="289">
        <v>295123.88</v>
      </c>
      <c r="DM211" s="289">
        <v>150968.37</v>
      </c>
      <c r="DN211" s="289">
        <v>1500</v>
      </c>
      <c r="DO211" s="289">
        <v>0</v>
      </c>
      <c r="DP211" s="289">
        <v>42575.25</v>
      </c>
      <c r="DQ211" s="289">
        <v>0</v>
      </c>
      <c r="DR211" s="289">
        <v>0</v>
      </c>
      <c r="DS211" s="289">
        <v>0</v>
      </c>
      <c r="DT211" s="289">
        <v>0</v>
      </c>
      <c r="DU211" s="289">
        <v>0</v>
      </c>
      <c r="DV211" s="289">
        <v>37014.400000000001</v>
      </c>
      <c r="DW211" s="289">
        <v>757.76</v>
      </c>
      <c r="DX211" s="289">
        <v>75346.23</v>
      </c>
      <c r="DY211" s="289">
        <v>98506.27</v>
      </c>
      <c r="DZ211" s="289">
        <v>194692.44</v>
      </c>
      <c r="EA211" s="289">
        <v>171532.4</v>
      </c>
      <c r="EB211" s="289">
        <v>0</v>
      </c>
      <c r="EC211" s="289">
        <v>0</v>
      </c>
      <c r="ED211" s="289">
        <v>507623.92</v>
      </c>
      <c r="EE211" s="289">
        <v>500726.8</v>
      </c>
      <c r="EF211" s="289">
        <v>1130150.68</v>
      </c>
      <c r="EG211" s="289">
        <v>856411.36</v>
      </c>
      <c r="EH211" s="289">
        <v>280636.44</v>
      </c>
      <c r="EI211" s="289">
        <v>0</v>
      </c>
      <c r="EJ211" s="289">
        <v>0</v>
      </c>
      <c r="EK211" s="289">
        <v>0</v>
      </c>
      <c r="EL211" s="289">
        <v>0</v>
      </c>
      <c r="EM211" s="289">
        <v>16171247.789999999</v>
      </c>
      <c r="EN211" s="289">
        <v>2313417.75</v>
      </c>
      <c r="EO211" s="289">
        <v>16443.91</v>
      </c>
      <c r="EP211" s="289">
        <v>15482.29</v>
      </c>
      <c r="EQ211" s="289">
        <v>0</v>
      </c>
      <c r="ER211" s="289">
        <v>2312456.13</v>
      </c>
      <c r="ES211" s="289">
        <v>0</v>
      </c>
      <c r="ET211" s="289">
        <v>0</v>
      </c>
      <c r="EU211" s="289">
        <v>0</v>
      </c>
      <c r="EV211" s="289">
        <v>0</v>
      </c>
      <c r="EW211" s="289">
        <v>460285.37</v>
      </c>
      <c r="EX211" s="289">
        <v>460285.37</v>
      </c>
      <c r="EY211" s="289">
        <v>0</v>
      </c>
      <c r="EZ211" s="289">
        <v>16980.04</v>
      </c>
      <c r="FA211" s="289">
        <v>24132.49</v>
      </c>
      <c r="FB211" s="289">
        <v>33000</v>
      </c>
      <c r="FC211" s="289">
        <v>22256.19</v>
      </c>
      <c r="FD211" s="289">
        <v>3591.36</v>
      </c>
      <c r="FE211" s="289">
        <v>0</v>
      </c>
      <c r="FF211" s="289">
        <v>0</v>
      </c>
      <c r="FG211" s="289">
        <v>0</v>
      </c>
      <c r="FH211" s="289">
        <v>0</v>
      </c>
      <c r="FI211" s="289">
        <v>0</v>
      </c>
      <c r="FJ211" s="289">
        <v>0</v>
      </c>
      <c r="FK211" s="289">
        <v>0</v>
      </c>
    </row>
    <row r="212" spans="1:167" x14ac:dyDescent="0.15">
      <c r="A212" s="287">
        <v>3339</v>
      </c>
      <c r="B212" s="287" t="s">
        <v>661</v>
      </c>
      <c r="C212" s="289">
        <v>0</v>
      </c>
      <c r="D212" s="289">
        <v>16996695.710000001</v>
      </c>
      <c r="E212" s="289">
        <v>421737.84</v>
      </c>
      <c r="F212" s="289">
        <v>54512.05</v>
      </c>
      <c r="G212" s="289">
        <v>73762.850000000006</v>
      </c>
      <c r="H212" s="289">
        <v>28285.58</v>
      </c>
      <c r="I212" s="289">
        <v>272176.78999999998</v>
      </c>
      <c r="J212" s="289">
        <v>0</v>
      </c>
      <c r="K212" s="289">
        <v>1965881.21</v>
      </c>
      <c r="L212" s="289">
        <v>0</v>
      </c>
      <c r="M212" s="289">
        <v>0</v>
      </c>
      <c r="N212" s="289">
        <v>0</v>
      </c>
      <c r="O212" s="289">
        <v>0</v>
      </c>
      <c r="P212" s="289">
        <v>7684</v>
      </c>
      <c r="Q212" s="289">
        <v>0</v>
      </c>
      <c r="R212" s="289">
        <v>0</v>
      </c>
      <c r="S212" s="289">
        <v>0</v>
      </c>
      <c r="T212" s="289">
        <v>0</v>
      </c>
      <c r="U212" s="289">
        <v>262431.88</v>
      </c>
      <c r="V212" s="289">
        <v>21296646</v>
      </c>
      <c r="W212" s="289">
        <v>84109.21</v>
      </c>
      <c r="X212" s="289">
        <v>0</v>
      </c>
      <c r="Y212" s="289">
        <v>0</v>
      </c>
      <c r="Z212" s="289">
        <v>0</v>
      </c>
      <c r="AA212" s="289">
        <v>1221723</v>
      </c>
      <c r="AB212" s="289">
        <v>25284.86</v>
      </c>
      <c r="AC212" s="289">
        <v>0</v>
      </c>
      <c r="AD212" s="289">
        <v>452384.39</v>
      </c>
      <c r="AE212" s="289">
        <v>534862.68000000005</v>
      </c>
      <c r="AF212" s="289">
        <v>0</v>
      </c>
      <c r="AG212" s="289">
        <v>0</v>
      </c>
      <c r="AH212" s="289">
        <v>158233.59</v>
      </c>
      <c r="AI212" s="289">
        <v>0</v>
      </c>
      <c r="AJ212" s="289">
        <v>0</v>
      </c>
      <c r="AK212" s="289">
        <v>7050</v>
      </c>
      <c r="AL212" s="289">
        <v>602424</v>
      </c>
      <c r="AM212" s="289">
        <v>31869.59</v>
      </c>
      <c r="AN212" s="289">
        <v>100915.13</v>
      </c>
      <c r="AO212" s="289">
        <v>442</v>
      </c>
      <c r="AP212" s="289">
        <v>20653.72</v>
      </c>
      <c r="AQ212" s="289">
        <v>8918112.8499999996</v>
      </c>
      <c r="AR212" s="289">
        <v>8639412.9700000007</v>
      </c>
      <c r="AS212" s="289">
        <v>1652787.74</v>
      </c>
      <c r="AT212" s="289">
        <v>1032419.56</v>
      </c>
      <c r="AU212" s="289">
        <v>750084.41</v>
      </c>
      <c r="AV212" s="289">
        <v>145944.15</v>
      </c>
      <c r="AW212" s="289">
        <v>1229407.6299999999</v>
      </c>
      <c r="AX212" s="289">
        <v>3406752.24</v>
      </c>
      <c r="AY212" s="289">
        <v>987284.66</v>
      </c>
      <c r="AZ212" s="289">
        <v>2339703.9700000002</v>
      </c>
      <c r="BA212" s="289">
        <v>5718665.6200000001</v>
      </c>
      <c r="BB212" s="289">
        <v>121164.17</v>
      </c>
      <c r="BC212" s="289">
        <v>370263.92</v>
      </c>
      <c r="BD212" s="289">
        <v>578771.61</v>
      </c>
      <c r="BE212" s="289">
        <v>1684968.07</v>
      </c>
      <c r="BF212" s="289">
        <v>4782543.16</v>
      </c>
      <c r="BG212" s="289">
        <v>1324692.49</v>
      </c>
      <c r="BH212" s="289">
        <v>1333.91</v>
      </c>
      <c r="BI212" s="289">
        <v>0</v>
      </c>
      <c r="BJ212" s="289">
        <v>6070</v>
      </c>
      <c r="BK212" s="289">
        <v>0</v>
      </c>
      <c r="BL212" s="289">
        <v>0</v>
      </c>
      <c r="BM212" s="289">
        <v>280000</v>
      </c>
      <c r="BN212" s="289">
        <v>0</v>
      </c>
      <c r="BO212" s="289">
        <v>164518.68</v>
      </c>
      <c r="BP212" s="289">
        <v>139213.82999999999</v>
      </c>
      <c r="BQ212" s="289">
        <v>11756396.75</v>
      </c>
      <c r="BR212" s="289">
        <v>12991084.550000001</v>
      </c>
      <c r="BS212" s="289">
        <v>12200915.43</v>
      </c>
      <c r="BT212" s="289">
        <v>13136368.380000001</v>
      </c>
      <c r="BU212" s="289">
        <v>0</v>
      </c>
      <c r="BV212" s="289">
        <v>0</v>
      </c>
      <c r="BW212" s="289">
        <v>4127894.23</v>
      </c>
      <c r="BX212" s="289">
        <v>62184.26</v>
      </c>
      <c r="BY212" s="289">
        <v>0</v>
      </c>
      <c r="BZ212" s="289">
        <v>0</v>
      </c>
      <c r="CA212" s="289">
        <v>0</v>
      </c>
      <c r="CB212" s="289">
        <v>0</v>
      </c>
      <c r="CC212" s="289">
        <v>0</v>
      </c>
      <c r="CD212" s="289">
        <v>0</v>
      </c>
      <c r="CE212" s="289">
        <v>0</v>
      </c>
      <c r="CF212" s="289">
        <v>0</v>
      </c>
      <c r="CG212" s="289">
        <v>0</v>
      </c>
      <c r="CH212" s="289">
        <v>22492</v>
      </c>
      <c r="CI212" s="289">
        <v>0</v>
      </c>
      <c r="CJ212" s="289">
        <v>0</v>
      </c>
      <c r="CK212" s="289">
        <v>0</v>
      </c>
      <c r="CL212" s="289">
        <v>0</v>
      </c>
      <c r="CM212" s="289">
        <v>1541581</v>
      </c>
      <c r="CN212" s="289">
        <v>11043</v>
      </c>
      <c r="CO212" s="289">
        <v>0</v>
      </c>
      <c r="CP212" s="289">
        <v>0</v>
      </c>
      <c r="CQ212" s="289">
        <v>0</v>
      </c>
      <c r="CR212" s="289">
        <v>0</v>
      </c>
      <c r="CS212" s="289">
        <v>2170</v>
      </c>
      <c r="CT212" s="289">
        <v>882338.51</v>
      </c>
      <c r="CU212" s="289">
        <v>0</v>
      </c>
      <c r="CV212" s="289">
        <v>0</v>
      </c>
      <c r="CW212" s="289">
        <v>0</v>
      </c>
      <c r="CX212" s="289">
        <v>238977.26</v>
      </c>
      <c r="CY212" s="289">
        <v>0</v>
      </c>
      <c r="CZ212" s="289">
        <v>0</v>
      </c>
      <c r="DA212" s="289">
        <v>0</v>
      </c>
      <c r="DB212" s="289">
        <v>0</v>
      </c>
      <c r="DC212" s="289">
        <v>1662.4</v>
      </c>
      <c r="DD212" s="289">
        <v>0</v>
      </c>
      <c r="DE212" s="289">
        <v>0</v>
      </c>
      <c r="DF212" s="289">
        <v>0</v>
      </c>
      <c r="DG212" s="289">
        <v>0</v>
      </c>
      <c r="DH212" s="289">
        <v>0</v>
      </c>
      <c r="DI212" s="289">
        <v>4963232.8</v>
      </c>
      <c r="DJ212" s="289">
        <v>0</v>
      </c>
      <c r="DK212" s="289">
        <v>938.67</v>
      </c>
      <c r="DL212" s="289">
        <v>648857.48</v>
      </c>
      <c r="DM212" s="289">
        <v>276505.45</v>
      </c>
      <c r="DN212" s="289">
        <v>0</v>
      </c>
      <c r="DO212" s="289">
        <v>0</v>
      </c>
      <c r="DP212" s="289">
        <v>375302.88</v>
      </c>
      <c r="DQ212" s="289">
        <v>10391.790000000001</v>
      </c>
      <c r="DR212" s="289">
        <v>4569.58</v>
      </c>
      <c r="DS212" s="289">
        <v>0</v>
      </c>
      <c r="DT212" s="289">
        <v>151066.88</v>
      </c>
      <c r="DU212" s="289">
        <v>0</v>
      </c>
      <c r="DV212" s="289">
        <v>459477.02</v>
      </c>
      <c r="DW212" s="289">
        <v>0.11</v>
      </c>
      <c r="DX212" s="289">
        <v>300639.49</v>
      </c>
      <c r="DY212" s="289">
        <v>373907</v>
      </c>
      <c r="DZ212" s="289">
        <v>741621.14</v>
      </c>
      <c r="EA212" s="289">
        <v>625891.16</v>
      </c>
      <c r="EB212" s="289">
        <v>38244.1</v>
      </c>
      <c r="EC212" s="289">
        <v>4218.37</v>
      </c>
      <c r="ED212" s="289">
        <v>22083.33</v>
      </c>
      <c r="EE212" s="289">
        <v>22176</v>
      </c>
      <c r="EF212" s="289">
        <v>2354508.9</v>
      </c>
      <c r="EG212" s="289">
        <v>2354416.23</v>
      </c>
      <c r="EH212" s="289">
        <v>0</v>
      </c>
      <c r="EI212" s="289">
        <v>0</v>
      </c>
      <c r="EJ212" s="289">
        <v>0</v>
      </c>
      <c r="EK212" s="289">
        <v>0</v>
      </c>
      <c r="EL212" s="289">
        <v>0</v>
      </c>
      <c r="EM212" s="289">
        <v>19360315.899999999</v>
      </c>
      <c r="EN212" s="289">
        <v>482420.61</v>
      </c>
      <c r="EO212" s="289">
        <v>864570.87</v>
      </c>
      <c r="EP212" s="289">
        <v>382150.26</v>
      </c>
      <c r="EQ212" s="289">
        <v>0</v>
      </c>
      <c r="ER212" s="289">
        <v>0</v>
      </c>
      <c r="ES212" s="289">
        <v>0</v>
      </c>
      <c r="ET212" s="289">
        <v>0</v>
      </c>
      <c r="EU212" s="289">
        <v>0</v>
      </c>
      <c r="EV212" s="289">
        <v>0</v>
      </c>
      <c r="EW212" s="289">
        <v>1692871.47</v>
      </c>
      <c r="EX212" s="289">
        <v>1692871.47</v>
      </c>
      <c r="EY212" s="289">
        <v>0</v>
      </c>
      <c r="EZ212" s="289">
        <v>0</v>
      </c>
      <c r="FA212" s="289">
        <v>0</v>
      </c>
      <c r="FB212" s="289">
        <v>0</v>
      </c>
      <c r="FC212" s="289">
        <v>0</v>
      </c>
      <c r="FD212" s="289">
        <v>0</v>
      </c>
      <c r="FE212" s="289">
        <v>0</v>
      </c>
      <c r="FF212" s="289">
        <v>0</v>
      </c>
      <c r="FG212" s="289">
        <v>0</v>
      </c>
      <c r="FH212" s="289">
        <v>0</v>
      </c>
      <c r="FI212" s="289">
        <v>0</v>
      </c>
      <c r="FJ212" s="289">
        <v>0</v>
      </c>
      <c r="FK212" s="289">
        <v>0</v>
      </c>
    </row>
    <row r="213" spans="1:167" x14ac:dyDescent="0.15">
      <c r="A213" s="287">
        <v>3360</v>
      </c>
      <c r="B213" s="287" t="s">
        <v>662</v>
      </c>
      <c r="C213" s="289">
        <v>0</v>
      </c>
      <c r="D213" s="289">
        <v>4952854.84</v>
      </c>
      <c r="E213" s="289">
        <v>0</v>
      </c>
      <c r="F213" s="289">
        <v>2272.5</v>
      </c>
      <c r="G213" s="289">
        <v>21117.14</v>
      </c>
      <c r="H213" s="289">
        <v>9305.06</v>
      </c>
      <c r="I213" s="289">
        <v>23308.880000000001</v>
      </c>
      <c r="J213" s="289">
        <v>7299.19</v>
      </c>
      <c r="K213" s="289">
        <v>791034</v>
      </c>
      <c r="L213" s="289">
        <v>0</v>
      </c>
      <c r="M213" s="289">
        <v>0</v>
      </c>
      <c r="N213" s="289">
        <v>0</v>
      </c>
      <c r="O213" s="289">
        <v>0</v>
      </c>
      <c r="P213" s="289">
        <v>14860</v>
      </c>
      <c r="Q213" s="289">
        <v>0</v>
      </c>
      <c r="R213" s="289">
        <v>0</v>
      </c>
      <c r="S213" s="289">
        <v>0</v>
      </c>
      <c r="T213" s="289">
        <v>0</v>
      </c>
      <c r="U213" s="289">
        <v>132697.01</v>
      </c>
      <c r="V213" s="289">
        <v>9503373</v>
      </c>
      <c r="W213" s="289">
        <v>24275.279999999999</v>
      </c>
      <c r="X213" s="289">
        <v>0</v>
      </c>
      <c r="Y213" s="289">
        <v>503547.79</v>
      </c>
      <c r="Z213" s="289">
        <v>7994.91</v>
      </c>
      <c r="AA213" s="289">
        <v>415018.6</v>
      </c>
      <c r="AB213" s="289">
        <v>0</v>
      </c>
      <c r="AC213" s="289">
        <v>0</v>
      </c>
      <c r="AD213" s="289">
        <v>119573.31</v>
      </c>
      <c r="AE213" s="289">
        <v>380844.24</v>
      </c>
      <c r="AF213" s="289">
        <v>0</v>
      </c>
      <c r="AG213" s="289">
        <v>0</v>
      </c>
      <c r="AH213" s="289">
        <v>89642.2</v>
      </c>
      <c r="AI213" s="289">
        <v>12150</v>
      </c>
      <c r="AJ213" s="289">
        <v>0</v>
      </c>
      <c r="AK213" s="289">
        <v>1310.05</v>
      </c>
      <c r="AL213" s="289">
        <v>0</v>
      </c>
      <c r="AM213" s="289">
        <v>0.06</v>
      </c>
      <c r="AN213" s="289">
        <v>37655.56</v>
      </c>
      <c r="AO213" s="289">
        <v>0</v>
      </c>
      <c r="AP213" s="289">
        <v>2665.66</v>
      </c>
      <c r="AQ213" s="289">
        <v>2833820.19</v>
      </c>
      <c r="AR213" s="289">
        <v>3256059.61</v>
      </c>
      <c r="AS213" s="289">
        <v>484709.59</v>
      </c>
      <c r="AT213" s="289">
        <v>449655.53</v>
      </c>
      <c r="AU213" s="289">
        <v>261544.56</v>
      </c>
      <c r="AV213" s="289">
        <v>570</v>
      </c>
      <c r="AW213" s="289">
        <v>602283.96</v>
      </c>
      <c r="AX213" s="289">
        <v>1087177.0900000001</v>
      </c>
      <c r="AY213" s="289">
        <v>505237.23</v>
      </c>
      <c r="AZ213" s="289">
        <v>920296.54</v>
      </c>
      <c r="BA213" s="289">
        <v>4196030.2699999996</v>
      </c>
      <c r="BB213" s="289">
        <v>98628.19</v>
      </c>
      <c r="BC213" s="289">
        <v>145857.9</v>
      </c>
      <c r="BD213" s="289">
        <v>0</v>
      </c>
      <c r="BE213" s="289">
        <v>517357.23</v>
      </c>
      <c r="BF213" s="289">
        <v>1671459.67</v>
      </c>
      <c r="BG213" s="289">
        <v>818913.81</v>
      </c>
      <c r="BH213" s="289">
        <v>2460</v>
      </c>
      <c r="BI213" s="289">
        <v>0</v>
      </c>
      <c r="BJ213" s="289">
        <v>0</v>
      </c>
      <c r="BK213" s="289">
        <v>93278.01</v>
      </c>
      <c r="BL213" s="289">
        <v>93278.01</v>
      </c>
      <c r="BM213" s="289">
        <v>0</v>
      </c>
      <c r="BN213" s="289">
        <v>0</v>
      </c>
      <c r="BO213" s="289">
        <v>2257953</v>
      </c>
      <c r="BP213" s="289">
        <v>646000</v>
      </c>
      <c r="BQ213" s="289">
        <v>2105484.44</v>
      </c>
      <c r="BR213" s="289">
        <v>2918175.35</v>
      </c>
      <c r="BS213" s="289">
        <v>4456715.45</v>
      </c>
      <c r="BT213" s="289">
        <v>3657453.36</v>
      </c>
      <c r="BU213" s="289">
        <v>0</v>
      </c>
      <c r="BV213" s="289">
        <v>0</v>
      </c>
      <c r="BW213" s="289">
        <v>1553612.12</v>
      </c>
      <c r="BX213" s="289">
        <v>0</v>
      </c>
      <c r="BY213" s="289">
        <v>0</v>
      </c>
      <c r="BZ213" s="289">
        <v>0</v>
      </c>
      <c r="CA213" s="289">
        <v>0</v>
      </c>
      <c r="CB213" s="289">
        <v>0</v>
      </c>
      <c r="CC213" s="289">
        <v>62785.760000000002</v>
      </c>
      <c r="CD213" s="289">
        <v>0</v>
      </c>
      <c r="CE213" s="289">
        <v>0</v>
      </c>
      <c r="CF213" s="289">
        <v>0</v>
      </c>
      <c r="CG213" s="289">
        <v>0</v>
      </c>
      <c r="CH213" s="289">
        <v>79642.33</v>
      </c>
      <c r="CI213" s="289">
        <v>0</v>
      </c>
      <c r="CJ213" s="289">
        <v>200</v>
      </c>
      <c r="CK213" s="289">
        <v>0</v>
      </c>
      <c r="CL213" s="289">
        <v>0</v>
      </c>
      <c r="CM213" s="289">
        <v>472303</v>
      </c>
      <c r="CN213" s="289">
        <v>21985</v>
      </c>
      <c r="CO213" s="289">
        <v>0</v>
      </c>
      <c r="CP213" s="289">
        <v>0</v>
      </c>
      <c r="CQ213" s="289">
        <v>0</v>
      </c>
      <c r="CR213" s="289">
        <v>230.28</v>
      </c>
      <c r="CS213" s="289">
        <v>6317</v>
      </c>
      <c r="CT213" s="289">
        <v>170643.59</v>
      </c>
      <c r="CU213" s="289">
        <v>0</v>
      </c>
      <c r="CV213" s="289">
        <v>0</v>
      </c>
      <c r="CW213" s="289">
        <v>0</v>
      </c>
      <c r="CX213" s="289">
        <v>91741.74</v>
      </c>
      <c r="CY213" s="289">
        <v>0</v>
      </c>
      <c r="CZ213" s="289">
        <v>0</v>
      </c>
      <c r="DA213" s="289">
        <v>0</v>
      </c>
      <c r="DB213" s="289">
        <v>0</v>
      </c>
      <c r="DC213" s="289">
        <v>0</v>
      </c>
      <c r="DD213" s="289">
        <v>0</v>
      </c>
      <c r="DE213" s="289">
        <v>0</v>
      </c>
      <c r="DF213" s="289">
        <v>0</v>
      </c>
      <c r="DG213" s="289">
        <v>0</v>
      </c>
      <c r="DH213" s="289">
        <v>0</v>
      </c>
      <c r="DI213" s="289">
        <v>1710347.97</v>
      </c>
      <c r="DJ213" s="289">
        <v>0</v>
      </c>
      <c r="DK213" s="289">
        <v>0</v>
      </c>
      <c r="DL213" s="289">
        <v>254831.74</v>
      </c>
      <c r="DM213" s="289">
        <v>151398.68</v>
      </c>
      <c r="DN213" s="289">
        <v>12972.5</v>
      </c>
      <c r="DO213" s="289">
        <v>0</v>
      </c>
      <c r="DP213" s="289">
        <v>59947.05</v>
      </c>
      <c r="DQ213" s="289">
        <v>24435.33</v>
      </c>
      <c r="DR213" s="289">
        <v>0</v>
      </c>
      <c r="DS213" s="289">
        <v>0</v>
      </c>
      <c r="DT213" s="289">
        <v>0</v>
      </c>
      <c r="DU213" s="289">
        <v>0</v>
      </c>
      <c r="DV213" s="289">
        <v>245527.55</v>
      </c>
      <c r="DW213" s="289">
        <v>0</v>
      </c>
      <c r="DX213" s="289">
        <v>240908.51</v>
      </c>
      <c r="DY213" s="289">
        <v>261510.49</v>
      </c>
      <c r="DZ213" s="289">
        <v>157760.60999999999</v>
      </c>
      <c r="EA213" s="289">
        <v>137158.63</v>
      </c>
      <c r="EB213" s="289">
        <v>0</v>
      </c>
      <c r="EC213" s="289">
        <v>0</v>
      </c>
      <c r="ED213" s="289">
        <v>364083.91</v>
      </c>
      <c r="EE213" s="289">
        <v>313687.33</v>
      </c>
      <c r="EF213" s="289">
        <v>5974752.5800000001</v>
      </c>
      <c r="EG213" s="289">
        <v>2548649.16</v>
      </c>
      <c r="EH213" s="289">
        <v>3476500</v>
      </c>
      <c r="EI213" s="289">
        <v>0</v>
      </c>
      <c r="EJ213" s="289">
        <v>0</v>
      </c>
      <c r="EK213" s="289">
        <v>0</v>
      </c>
      <c r="EL213" s="289">
        <v>0</v>
      </c>
      <c r="EM213" s="289">
        <v>8795000.0199999996</v>
      </c>
      <c r="EN213" s="289">
        <v>2404153.25</v>
      </c>
      <c r="EO213" s="289">
        <v>470946.41</v>
      </c>
      <c r="EP213" s="289">
        <v>432811.51</v>
      </c>
      <c r="EQ213" s="289">
        <v>0</v>
      </c>
      <c r="ER213" s="289">
        <v>2366018.35</v>
      </c>
      <c r="ES213" s="289">
        <v>0</v>
      </c>
      <c r="ET213" s="289">
        <v>0</v>
      </c>
      <c r="EU213" s="289">
        <v>0</v>
      </c>
      <c r="EV213" s="289">
        <v>0</v>
      </c>
      <c r="EW213" s="289">
        <v>1009846.74</v>
      </c>
      <c r="EX213" s="289">
        <v>1009846.74</v>
      </c>
      <c r="EY213" s="289">
        <v>0</v>
      </c>
      <c r="EZ213" s="289">
        <v>61126.55</v>
      </c>
      <c r="FA213" s="289">
        <v>73501.5</v>
      </c>
      <c r="FB213" s="289">
        <v>46492.5</v>
      </c>
      <c r="FC213" s="289">
        <v>0</v>
      </c>
      <c r="FD213" s="289">
        <v>34117.550000000003</v>
      </c>
      <c r="FE213" s="289">
        <v>0</v>
      </c>
      <c r="FF213" s="289">
        <v>0</v>
      </c>
      <c r="FG213" s="289">
        <v>0</v>
      </c>
      <c r="FH213" s="289">
        <v>29450.65</v>
      </c>
      <c r="FI213" s="289">
        <v>26566.57</v>
      </c>
      <c r="FJ213" s="289">
        <v>2884.08</v>
      </c>
      <c r="FK213" s="289">
        <v>0</v>
      </c>
    </row>
    <row r="214" spans="1:167" x14ac:dyDescent="0.15">
      <c r="A214" s="287">
        <v>3367</v>
      </c>
      <c r="B214" s="287" t="s">
        <v>663</v>
      </c>
      <c r="C214" s="289">
        <v>10718.04</v>
      </c>
      <c r="D214" s="289">
        <v>4795502</v>
      </c>
      <c r="E214" s="289">
        <v>0</v>
      </c>
      <c r="F214" s="289">
        <v>1074.68</v>
      </c>
      <c r="G214" s="289">
        <v>36819.550000000003</v>
      </c>
      <c r="H214" s="289">
        <v>16166.1</v>
      </c>
      <c r="I214" s="289">
        <v>78309.8</v>
      </c>
      <c r="J214" s="289">
        <v>0</v>
      </c>
      <c r="K214" s="289">
        <v>817512.71</v>
      </c>
      <c r="L214" s="289">
        <v>0</v>
      </c>
      <c r="M214" s="289">
        <v>0</v>
      </c>
      <c r="N214" s="289">
        <v>0</v>
      </c>
      <c r="O214" s="289">
        <v>0</v>
      </c>
      <c r="P214" s="289">
        <v>7735.14</v>
      </c>
      <c r="Q214" s="289">
        <v>0</v>
      </c>
      <c r="R214" s="289">
        <v>0</v>
      </c>
      <c r="S214" s="289">
        <v>0</v>
      </c>
      <c r="T214" s="289">
        <v>0</v>
      </c>
      <c r="U214" s="289">
        <v>68912.25</v>
      </c>
      <c r="V214" s="289">
        <v>6377313</v>
      </c>
      <c r="W214" s="289">
        <v>12244.51</v>
      </c>
      <c r="X214" s="289">
        <v>0</v>
      </c>
      <c r="Y214" s="289">
        <v>0</v>
      </c>
      <c r="Z214" s="289">
        <v>24591.15</v>
      </c>
      <c r="AA214" s="289">
        <v>319043</v>
      </c>
      <c r="AB214" s="289">
        <v>0</v>
      </c>
      <c r="AC214" s="289">
        <v>0</v>
      </c>
      <c r="AD214" s="289">
        <v>32136.04</v>
      </c>
      <c r="AE214" s="289">
        <v>167732.04999999999</v>
      </c>
      <c r="AF214" s="289">
        <v>0</v>
      </c>
      <c r="AG214" s="289">
        <v>0</v>
      </c>
      <c r="AH214" s="289">
        <v>22260.33</v>
      </c>
      <c r="AI214" s="289">
        <v>0</v>
      </c>
      <c r="AJ214" s="289">
        <v>0</v>
      </c>
      <c r="AK214" s="289">
        <v>3790</v>
      </c>
      <c r="AL214" s="289">
        <v>0</v>
      </c>
      <c r="AM214" s="289">
        <v>0</v>
      </c>
      <c r="AN214" s="289">
        <v>13616.82</v>
      </c>
      <c r="AO214" s="289">
        <v>0</v>
      </c>
      <c r="AP214" s="289">
        <v>2132.8000000000002</v>
      </c>
      <c r="AQ214" s="289">
        <v>2956438.13</v>
      </c>
      <c r="AR214" s="289">
        <v>2330284.63</v>
      </c>
      <c r="AS214" s="289">
        <v>482398.67</v>
      </c>
      <c r="AT214" s="289">
        <v>319272.64</v>
      </c>
      <c r="AU214" s="289">
        <v>358416.32</v>
      </c>
      <c r="AV214" s="289">
        <v>55796.88</v>
      </c>
      <c r="AW214" s="289">
        <v>285118.09999999998</v>
      </c>
      <c r="AX214" s="289">
        <v>234662.9</v>
      </c>
      <c r="AY214" s="289">
        <v>406395.87</v>
      </c>
      <c r="AZ214" s="289">
        <v>686523.3</v>
      </c>
      <c r="BA214" s="289">
        <v>2513173.85</v>
      </c>
      <c r="BB214" s="289">
        <v>396956.3</v>
      </c>
      <c r="BC214" s="289">
        <v>174388.39</v>
      </c>
      <c r="BD214" s="289">
        <v>0</v>
      </c>
      <c r="BE214" s="289">
        <v>266997.78000000003</v>
      </c>
      <c r="BF214" s="289">
        <v>970141.77</v>
      </c>
      <c r="BG214" s="289">
        <v>594291.93000000005</v>
      </c>
      <c r="BH214" s="289">
        <v>175.09</v>
      </c>
      <c r="BI214" s="289">
        <v>0</v>
      </c>
      <c r="BJ214" s="289">
        <v>0</v>
      </c>
      <c r="BK214" s="289">
        <v>0</v>
      </c>
      <c r="BL214" s="289">
        <v>0</v>
      </c>
      <c r="BM214" s="289">
        <v>100000</v>
      </c>
      <c r="BN214" s="289">
        <v>100000</v>
      </c>
      <c r="BO214" s="289">
        <v>100000</v>
      </c>
      <c r="BP214" s="289">
        <v>100000</v>
      </c>
      <c r="BQ214" s="289">
        <v>3876640.45</v>
      </c>
      <c r="BR214" s="289">
        <v>3652817.87</v>
      </c>
      <c r="BS214" s="289">
        <v>4076640.45</v>
      </c>
      <c r="BT214" s="289">
        <v>3852817.87</v>
      </c>
      <c r="BU214" s="289">
        <v>0</v>
      </c>
      <c r="BV214" s="289">
        <v>0</v>
      </c>
      <c r="BW214" s="289">
        <v>956722.9</v>
      </c>
      <c r="BX214" s="289">
        <v>0</v>
      </c>
      <c r="BY214" s="289">
        <v>0</v>
      </c>
      <c r="BZ214" s="289">
        <v>0</v>
      </c>
      <c r="CA214" s="289">
        <v>0</v>
      </c>
      <c r="CB214" s="289">
        <v>0</v>
      </c>
      <c r="CC214" s="289">
        <v>0</v>
      </c>
      <c r="CD214" s="289">
        <v>0</v>
      </c>
      <c r="CE214" s="289">
        <v>0</v>
      </c>
      <c r="CF214" s="289">
        <v>0</v>
      </c>
      <c r="CG214" s="289">
        <v>0</v>
      </c>
      <c r="CH214" s="289">
        <v>6112.35</v>
      </c>
      <c r="CI214" s="289">
        <v>0</v>
      </c>
      <c r="CJ214" s="289">
        <v>0</v>
      </c>
      <c r="CK214" s="289">
        <v>0</v>
      </c>
      <c r="CL214" s="289">
        <v>0</v>
      </c>
      <c r="CM214" s="289">
        <v>361475</v>
      </c>
      <c r="CN214" s="289">
        <v>0</v>
      </c>
      <c r="CO214" s="289">
        <v>0</v>
      </c>
      <c r="CP214" s="289">
        <v>0</v>
      </c>
      <c r="CQ214" s="289">
        <v>0</v>
      </c>
      <c r="CR214" s="289">
        <v>0</v>
      </c>
      <c r="CS214" s="289">
        <v>0</v>
      </c>
      <c r="CT214" s="289">
        <v>207787.7</v>
      </c>
      <c r="CU214" s="289">
        <v>0</v>
      </c>
      <c r="CV214" s="289">
        <v>0</v>
      </c>
      <c r="CW214" s="289">
        <v>0</v>
      </c>
      <c r="CX214" s="289">
        <v>74714.600000000006</v>
      </c>
      <c r="CY214" s="289">
        <v>0</v>
      </c>
      <c r="CZ214" s="289">
        <v>0</v>
      </c>
      <c r="DA214" s="289">
        <v>0</v>
      </c>
      <c r="DB214" s="289">
        <v>0</v>
      </c>
      <c r="DC214" s="289">
        <v>0</v>
      </c>
      <c r="DD214" s="289">
        <v>0</v>
      </c>
      <c r="DE214" s="289">
        <v>0</v>
      </c>
      <c r="DF214" s="289">
        <v>0</v>
      </c>
      <c r="DG214" s="289">
        <v>414.72</v>
      </c>
      <c r="DH214" s="289">
        <v>0</v>
      </c>
      <c r="DI214" s="289">
        <v>1023261.26</v>
      </c>
      <c r="DJ214" s="289">
        <v>0</v>
      </c>
      <c r="DK214" s="289">
        <v>0</v>
      </c>
      <c r="DL214" s="289">
        <v>200603.16</v>
      </c>
      <c r="DM214" s="289">
        <v>171170.4</v>
      </c>
      <c r="DN214" s="289">
        <v>0</v>
      </c>
      <c r="DO214" s="289">
        <v>0</v>
      </c>
      <c r="DP214" s="289">
        <v>89511.23</v>
      </c>
      <c r="DQ214" s="289">
        <v>341.32</v>
      </c>
      <c r="DR214" s="289">
        <v>2416</v>
      </c>
      <c r="DS214" s="289">
        <v>0</v>
      </c>
      <c r="DT214" s="289">
        <v>22669.46</v>
      </c>
      <c r="DU214" s="289">
        <v>0</v>
      </c>
      <c r="DV214" s="289">
        <v>85706.96</v>
      </c>
      <c r="DW214" s="289">
        <v>0</v>
      </c>
      <c r="DX214" s="289">
        <v>34590</v>
      </c>
      <c r="DY214" s="289">
        <v>0</v>
      </c>
      <c r="DZ214" s="289">
        <v>0</v>
      </c>
      <c r="EA214" s="289">
        <v>0</v>
      </c>
      <c r="EB214" s="289">
        <v>34590</v>
      </c>
      <c r="EC214" s="289">
        <v>0</v>
      </c>
      <c r="ED214" s="289">
        <v>1214.44</v>
      </c>
      <c r="EE214" s="289">
        <v>1230.48</v>
      </c>
      <c r="EF214" s="289">
        <v>141901.95000000001</v>
      </c>
      <c r="EG214" s="289">
        <v>95481.75</v>
      </c>
      <c r="EH214" s="289">
        <v>0</v>
      </c>
      <c r="EI214" s="289">
        <v>0</v>
      </c>
      <c r="EJ214" s="289">
        <v>0</v>
      </c>
      <c r="EK214" s="289">
        <v>46404.160000000003</v>
      </c>
      <c r="EL214" s="289">
        <v>0</v>
      </c>
      <c r="EM214" s="289">
        <v>559693.21</v>
      </c>
      <c r="EN214" s="289">
        <v>1006.56</v>
      </c>
      <c r="EO214" s="289">
        <v>1409.94</v>
      </c>
      <c r="EP214" s="289">
        <v>403.38</v>
      </c>
      <c r="EQ214" s="289">
        <v>0</v>
      </c>
      <c r="ER214" s="289">
        <v>0</v>
      </c>
      <c r="ES214" s="289">
        <v>0</v>
      </c>
      <c r="ET214" s="289">
        <v>0</v>
      </c>
      <c r="EU214" s="289">
        <v>1019.96</v>
      </c>
      <c r="EV214" s="289">
        <v>0</v>
      </c>
      <c r="EW214" s="289">
        <v>359093.47</v>
      </c>
      <c r="EX214" s="289">
        <v>360113.43</v>
      </c>
      <c r="EY214" s="289">
        <v>0</v>
      </c>
      <c r="EZ214" s="289">
        <v>0</v>
      </c>
      <c r="FA214" s="289">
        <v>0</v>
      </c>
      <c r="FB214" s="289">
        <v>0</v>
      </c>
      <c r="FC214" s="289">
        <v>0</v>
      </c>
      <c r="FD214" s="289">
        <v>0</v>
      </c>
      <c r="FE214" s="289">
        <v>0</v>
      </c>
      <c r="FF214" s="289">
        <v>0</v>
      </c>
      <c r="FG214" s="289">
        <v>0</v>
      </c>
      <c r="FH214" s="289">
        <v>0</v>
      </c>
      <c r="FI214" s="289">
        <v>0</v>
      </c>
      <c r="FJ214" s="289">
        <v>0</v>
      </c>
      <c r="FK214" s="289">
        <v>0</v>
      </c>
    </row>
    <row r="215" spans="1:167" x14ac:dyDescent="0.15">
      <c r="A215" s="287">
        <v>3381</v>
      </c>
      <c r="B215" s="287" t="s">
        <v>664</v>
      </c>
      <c r="C215" s="289">
        <v>0</v>
      </c>
      <c r="D215" s="289">
        <v>11138857.869999999</v>
      </c>
      <c r="E215" s="289">
        <v>0</v>
      </c>
      <c r="F215" s="289">
        <v>61732.61</v>
      </c>
      <c r="G215" s="289">
        <v>49332.75</v>
      </c>
      <c r="H215" s="289">
        <v>48609.83</v>
      </c>
      <c r="I215" s="289">
        <v>286792.31</v>
      </c>
      <c r="J215" s="289">
        <v>0</v>
      </c>
      <c r="K215" s="289">
        <v>16762054</v>
      </c>
      <c r="L215" s="289">
        <v>0</v>
      </c>
      <c r="M215" s="289">
        <v>0</v>
      </c>
      <c r="N215" s="289">
        <v>0</v>
      </c>
      <c r="O215" s="289">
        <v>0</v>
      </c>
      <c r="P215" s="289">
        <v>0</v>
      </c>
      <c r="Q215" s="289">
        <v>0</v>
      </c>
      <c r="R215" s="289">
        <v>0</v>
      </c>
      <c r="S215" s="289">
        <v>0</v>
      </c>
      <c r="T215" s="289">
        <v>0</v>
      </c>
      <c r="U215" s="289">
        <v>92745.84</v>
      </c>
      <c r="V215" s="289">
        <v>10860905</v>
      </c>
      <c r="W215" s="289">
        <v>46979.31</v>
      </c>
      <c r="X215" s="289">
        <v>0</v>
      </c>
      <c r="Y215" s="289">
        <v>0</v>
      </c>
      <c r="Z215" s="289">
        <v>0</v>
      </c>
      <c r="AA215" s="289">
        <v>539460</v>
      </c>
      <c r="AB215" s="289">
        <v>0</v>
      </c>
      <c r="AC215" s="289">
        <v>0</v>
      </c>
      <c r="AD215" s="289">
        <v>46362</v>
      </c>
      <c r="AE215" s="289">
        <v>114900.46</v>
      </c>
      <c r="AF215" s="289">
        <v>0</v>
      </c>
      <c r="AG215" s="289">
        <v>0</v>
      </c>
      <c r="AH215" s="289">
        <v>27143.18</v>
      </c>
      <c r="AI215" s="289">
        <v>20020.43</v>
      </c>
      <c r="AJ215" s="289">
        <v>0</v>
      </c>
      <c r="AK215" s="289">
        <v>0</v>
      </c>
      <c r="AL215" s="289">
        <v>0</v>
      </c>
      <c r="AM215" s="289">
        <v>4108.25</v>
      </c>
      <c r="AN215" s="289">
        <v>26817</v>
      </c>
      <c r="AO215" s="289">
        <v>0</v>
      </c>
      <c r="AP215" s="289">
        <v>9972.15</v>
      </c>
      <c r="AQ215" s="289">
        <v>6064763.1799999997</v>
      </c>
      <c r="AR215" s="289">
        <v>5135522.05</v>
      </c>
      <c r="AS215" s="289">
        <v>711916.77</v>
      </c>
      <c r="AT215" s="289">
        <v>577333.81000000006</v>
      </c>
      <c r="AU215" s="289">
        <v>730046.5</v>
      </c>
      <c r="AV215" s="289">
        <v>191338.65</v>
      </c>
      <c r="AW215" s="289">
        <v>764094.44</v>
      </c>
      <c r="AX215" s="289">
        <v>1034231.1</v>
      </c>
      <c r="AY215" s="289">
        <v>418466.85</v>
      </c>
      <c r="AZ215" s="289">
        <v>1504803.52</v>
      </c>
      <c r="BA215" s="289">
        <v>3554341.67</v>
      </c>
      <c r="BB215" s="289">
        <v>370349.49</v>
      </c>
      <c r="BC215" s="289">
        <v>194396.16</v>
      </c>
      <c r="BD215" s="289">
        <v>287444.74</v>
      </c>
      <c r="BE215" s="289">
        <v>486136.81</v>
      </c>
      <c r="BF215" s="289">
        <v>3196271.34</v>
      </c>
      <c r="BG215" s="289">
        <v>14271599.310000001</v>
      </c>
      <c r="BH215" s="289">
        <v>15143.52</v>
      </c>
      <c r="BI215" s="289">
        <v>0</v>
      </c>
      <c r="BJ215" s="289">
        <v>0</v>
      </c>
      <c r="BK215" s="289">
        <v>0</v>
      </c>
      <c r="BL215" s="289">
        <v>0</v>
      </c>
      <c r="BM215" s="289">
        <v>0</v>
      </c>
      <c r="BN215" s="289">
        <v>0</v>
      </c>
      <c r="BO215" s="289">
        <v>13726.49</v>
      </c>
      <c r="BP215" s="289">
        <v>201151.44</v>
      </c>
      <c r="BQ215" s="289">
        <v>5183686.13</v>
      </c>
      <c r="BR215" s="289">
        <v>5624854.2599999998</v>
      </c>
      <c r="BS215" s="289">
        <v>5197412.62</v>
      </c>
      <c r="BT215" s="289">
        <v>5826005.7000000002</v>
      </c>
      <c r="BU215" s="289">
        <v>0</v>
      </c>
      <c r="BV215" s="289">
        <v>0</v>
      </c>
      <c r="BW215" s="289">
        <v>3196271.34</v>
      </c>
      <c r="BX215" s="289">
        <v>0</v>
      </c>
      <c r="BY215" s="289">
        <v>0</v>
      </c>
      <c r="BZ215" s="289">
        <v>0</v>
      </c>
      <c r="CA215" s="289">
        <v>0</v>
      </c>
      <c r="CB215" s="289">
        <v>0</v>
      </c>
      <c r="CC215" s="289">
        <v>0</v>
      </c>
      <c r="CD215" s="289">
        <v>0</v>
      </c>
      <c r="CE215" s="289">
        <v>0</v>
      </c>
      <c r="CF215" s="289">
        <v>0</v>
      </c>
      <c r="CG215" s="289">
        <v>0</v>
      </c>
      <c r="CH215" s="289">
        <v>0</v>
      </c>
      <c r="CI215" s="289">
        <v>0</v>
      </c>
      <c r="CJ215" s="289">
        <v>0</v>
      </c>
      <c r="CK215" s="289">
        <v>0</v>
      </c>
      <c r="CL215" s="289">
        <v>0</v>
      </c>
      <c r="CM215" s="289">
        <v>1387451</v>
      </c>
      <c r="CN215" s="289">
        <v>76643</v>
      </c>
      <c r="CO215" s="289">
        <v>0</v>
      </c>
      <c r="CP215" s="289">
        <v>0</v>
      </c>
      <c r="CQ215" s="289">
        <v>0</v>
      </c>
      <c r="CR215" s="289">
        <v>402.99</v>
      </c>
      <c r="CS215" s="289">
        <v>22020</v>
      </c>
      <c r="CT215" s="289">
        <v>716461.83</v>
      </c>
      <c r="CU215" s="289">
        <v>0</v>
      </c>
      <c r="CV215" s="289">
        <v>0</v>
      </c>
      <c r="CW215" s="289">
        <v>0</v>
      </c>
      <c r="CX215" s="289">
        <v>261372.73</v>
      </c>
      <c r="CY215" s="289">
        <v>0</v>
      </c>
      <c r="CZ215" s="289">
        <v>0</v>
      </c>
      <c r="DA215" s="289">
        <v>0</v>
      </c>
      <c r="DB215" s="289">
        <v>0</v>
      </c>
      <c r="DC215" s="289">
        <v>0</v>
      </c>
      <c r="DD215" s="289">
        <v>0</v>
      </c>
      <c r="DE215" s="289">
        <v>0</v>
      </c>
      <c r="DF215" s="289">
        <v>0</v>
      </c>
      <c r="DG215" s="289">
        <v>0</v>
      </c>
      <c r="DH215" s="289">
        <v>0</v>
      </c>
      <c r="DI215" s="289">
        <v>4209478.5999999996</v>
      </c>
      <c r="DJ215" s="289">
        <v>0</v>
      </c>
      <c r="DK215" s="289">
        <v>0</v>
      </c>
      <c r="DL215" s="289">
        <v>581135.72</v>
      </c>
      <c r="DM215" s="289">
        <v>291565.83</v>
      </c>
      <c r="DN215" s="289">
        <v>0</v>
      </c>
      <c r="DO215" s="289">
        <v>0</v>
      </c>
      <c r="DP215" s="289">
        <v>156974.54</v>
      </c>
      <c r="DQ215" s="289">
        <v>0</v>
      </c>
      <c r="DR215" s="289">
        <v>36859</v>
      </c>
      <c r="DS215" s="289">
        <v>0</v>
      </c>
      <c r="DT215" s="289">
        <v>0</v>
      </c>
      <c r="DU215" s="289">
        <v>0</v>
      </c>
      <c r="DV215" s="289">
        <v>243697.82</v>
      </c>
      <c r="DW215" s="289">
        <v>140911.38</v>
      </c>
      <c r="DX215" s="289">
        <v>105157.77</v>
      </c>
      <c r="DY215" s="289">
        <v>115098.04</v>
      </c>
      <c r="DZ215" s="289">
        <v>181519.68</v>
      </c>
      <c r="EA215" s="289">
        <v>143269.57999999999</v>
      </c>
      <c r="EB215" s="289">
        <v>28309.83</v>
      </c>
      <c r="EC215" s="289">
        <v>0</v>
      </c>
      <c r="ED215" s="289">
        <v>50597.32</v>
      </c>
      <c r="EE215" s="289">
        <v>210533.28</v>
      </c>
      <c r="EF215" s="289">
        <v>3509227.63</v>
      </c>
      <c r="EG215" s="289">
        <v>3349291.67</v>
      </c>
      <c r="EH215" s="289">
        <v>0</v>
      </c>
      <c r="EI215" s="289">
        <v>0</v>
      </c>
      <c r="EJ215" s="289">
        <v>0</v>
      </c>
      <c r="EK215" s="289">
        <v>0</v>
      </c>
      <c r="EL215" s="289">
        <v>0</v>
      </c>
      <c r="EM215" s="289">
        <v>8148148.5999999996</v>
      </c>
      <c r="EN215" s="289">
        <v>395390.23</v>
      </c>
      <c r="EO215" s="289">
        <v>4919161.49</v>
      </c>
      <c r="EP215" s="289">
        <v>6423825.0499999998</v>
      </c>
      <c r="EQ215" s="289">
        <v>0</v>
      </c>
      <c r="ER215" s="289">
        <v>1900053.79</v>
      </c>
      <c r="ES215" s="289">
        <v>0</v>
      </c>
      <c r="ET215" s="289">
        <v>0</v>
      </c>
      <c r="EU215" s="289">
        <v>74460.88</v>
      </c>
      <c r="EV215" s="289">
        <v>114546.95</v>
      </c>
      <c r="EW215" s="289">
        <v>1042725.31</v>
      </c>
      <c r="EX215" s="289">
        <v>1002639.24</v>
      </c>
      <c r="EY215" s="289">
        <v>0</v>
      </c>
      <c r="EZ215" s="289">
        <v>183393.85</v>
      </c>
      <c r="FA215" s="289">
        <v>128094.28</v>
      </c>
      <c r="FB215" s="289">
        <v>526353.31000000006</v>
      </c>
      <c r="FC215" s="289">
        <v>115987.12</v>
      </c>
      <c r="FD215" s="289">
        <v>465665.76</v>
      </c>
      <c r="FE215" s="289">
        <v>0</v>
      </c>
      <c r="FF215" s="289">
        <v>0</v>
      </c>
      <c r="FG215" s="289">
        <v>0</v>
      </c>
      <c r="FH215" s="289">
        <v>25966.61</v>
      </c>
      <c r="FI215" s="289">
        <v>13892.7</v>
      </c>
      <c r="FJ215" s="289">
        <v>12073.91</v>
      </c>
      <c r="FK215" s="289">
        <v>0</v>
      </c>
    </row>
    <row r="216" spans="1:167" x14ac:dyDescent="0.15">
      <c r="A216" s="287">
        <v>3409</v>
      </c>
      <c r="B216" s="287" t="s">
        <v>665</v>
      </c>
      <c r="C216" s="289">
        <v>0</v>
      </c>
      <c r="D216" s="289">
        <v>6647140.8700000001</v>
      </c>
      <c r="E216" s="289">
        <v>30006.34</v>
      </c>
      <c r="F216" s="289">
        <v>1238.25</v>
      </c>
      <c r="G216" s="289">
        <v>53061.25</v>
      </c>
      <c r="H216" s="289">
        <v>4187.8</v>
      </c>
      <c r="I216" s="289">
        <v>4220</v>
      </c>
      <c r="J216" s="289">
        <v>0</v>
      </c>
      <c r="K216" s="289">
        <v>2622179</v>
      </c>
      <c r="L216" s="289">
        <v>0</v>
      </c>
      <c r="M216" s="289">
        <v>0</v>
      </c>
      <c r="N216" s="289">
        <v>0</v>
      </c>
      <c r="O216" s="289">
        <v>0</v>
      </c>
      <c r="P216" s="289">
        <v>4068</v>
      </c>
      <c r="Q216" s="289">
        <v>0</v>
      </c>
      <c r="R216" s="289">
        <v>0</v>
      </c>
      <c r="S216" s="289">
        <v>31752.42</v>
      </c>
      <c r="T216" s="289">
        <v>0</v>
      </c>
      <c r="U216" s="289">
        <v>204407.11</v>
      </c>
      <c r="V216" s="289">
        <v>12521799</v>
      </c>
      <c r="W216" s="289">
        <v>31937.06</v>
      </c>
      <c r="X216" s="289">
        <v>0</v>
      </c>
      <c r="Y216" s="289">
        <v>0</v>
      </c>
      <c r="Z216" s="289">
        <v>0</v>
      </c>
      <c r="AA216" s="289">
        <v>601490.65</v>
      </c>
      <c r="AB216" s="289">
        <v>18390.91</v>
      </c>
      <c r="AC216" s="289">
        <v>0</v>
      </c>
      <c r="AD216" s="289">
        <v>166721.42000000001</v>
      </c>
      <c r="AE216" s="289">
        <v>362757.91</v>
      </c>
      <c r="AF216" s="289">
        <v>0</v>
      </c>
      <c r="AG216" s="289">
        <v>0</v>
      </c>
      <c r="AH216" s="289">
        <v>0</v>
      </c>
      <c r="AI216" s="289">
        <v>9783</v>
      </c>
      <c r="AJ216" s="289">
        <v>0</v>
      </c>
      <c r="AK216" s="289">
        <v>3700</v>
      </c>
      <c r="AL216" s="289">
        <v>0</v>
      </c>
      <c r="AM216" s="289">
        <v>37534</v>
      </c>
      <c r="AN216" s="289">
        <v>40484.370000000003</v>
      </c>
      <c r="AO216" s="289">
        <v>0</v>
      </c>
      <c r="AP216" s="289">
        <v>37526.980000000003</v>
      </c>
      <c r="AQ216" s="289">
        <v>4662860.9400000004</v>
      </c>
      <c r="AR216" s="289">
        <v>4400369.9400000004</v>
      </c>
      <c r="AS216" s="289">
        <v>747439.86</v>
      </c>
      <c r="AT216" s="289">
        <v>603734.16</v>
      </c>
      <c r="AU216" s="289">
        <v>277296.25</v>
      </c>
      <c r="AV216" s="289">
        <v>145139.42000000001</v>
      </c>
      <c r="AW216" s="289">
        <v>544151.43000000005</v>
      </c>
      <c r="AX216" s="289">
        <v>1503731.2</v>
      </c>
      <c r="AY216" s="289">
        <v>335724.14</v>
      </c>
      <c r="AZ216" s="289">
        <v>1260156.5900000001</v>
      </c>
      <c r="BA216" s="289">
        <v>3461856.11</v>
      </c>
      <c r="BB216" s="289">
        <v>187468.22</v>
      </c>
      <c r="BC216" s="289">
        <v>185657.71</v>
      </c>
      <c r="BD216" s="289">
        <v>6045</v>
      </c>
      <c r="BE216" s="289">
        <v>3920</v>
      </c>
      <c r="BF216" s="289">
        <v>4239909.49</v>
      </c>
      <c r="BG216" s="289">
        <v>283857</v>
      </c>
      <c r="BH216" s="289">
        <v>1562.04</v>
      </c>
      <c r="BI216" s="289">
        <v>25914.62</v>
      </c>
      <c r="BJ216" s="289">
        <v>33862.68</v>
      </c>
      <c r="BK216" s="289">
        <v>0</v>
      </c>
      <c r="BL216" s="289">
        <v>0</v>
      </c>
      <c r="BM216" s="289">
        <v>0</v>
      </c>
      <c r="BN216" s="289">
        <v>0</v>
      </c>
      <c r="BO216" s="289">
        <v>0</v>
      </c>
      <c r="BP216" s="289">
        <v>0</v>
      </c>
      <c r="BQ216" s="289">
        <v>4617848.1500000004</v>
      </c>
      <c r="BR216" s="289">
        <v>5193406.93</v>
      </c>
      <c r="BS216" s="289">
        <v>4643762.7699999996</v>
      </c>
      <c r="BT216" s="289">
        <v>5227269.6100000003</v>
      </c>
      <c r="BU216" s="289">
        <v>0</v>
      </c>
      <c r="BV216" s="289">
        <v>0</v>
      </c>
      <c r="BW216" s="289">
        <v>2600918.14</v>
      </c>
      <c r="BX216" s="289">
        <v>0</v>
      </c>
      <c r="BY216" s="289">
        <v>0</v>
      </c>
      <c r="BZ216" s="289">
        <v>0</v>
      </c>
      <c r="CA216" s="289">
        <v>0</v>
      </c>
      <c r="CB216" s="289">
        <v>0</v>
      </c>
      <c r="CC216" s="289">
        <v>0</v>
      </c>
      <c r="CD216" s="289">
        <v>0</v>
      </c>
      <c r="CE216" s="289">
        <v>37796.46</v>
      </c>
      <c r="CF216" s="289">
        <v>0</v>
      </c>
      <c r="CG216" s="289">
        <v>0</v>
      </c>
      <c r="CH216" s="289">
        <v>0</v>
      </c>
      <c r="CI216" s="289">
        <v>0</v>
      </c>
      <c r="CJ216" s="289">
        <v>0</v>
      </c>
      <c r="CK216" s="289">
        <v>165442.71</v>
      </c>
      <c r="CL216" s="289">
        <v>0</v>
      </c>
      <c r="CM216" s="289">
        <v>939005</v>
      </c>
      <c r="CN216" s="289">
        <v>39871</v>
      </c>
      <c r="CO216" s="289">
        <v>0</v>
      </c>
      <c r="CP216" s="289">
        <v>0</v>
      </c>
      <c r="CQ216" s="289">
        <v>0</v>
      </c>
      <c r="CR216" s="289">
        <v>0</v>
      </c>
      <c r="CS216" s="289">
        <v>11458</v>
      </c>
      <c r="CT216" s="289">
        <v>450060.5</v>
      </c>
      <c r="CU216" s="289">
        <v>0</v>
      </c>
      <c r="CV216" s="289">
        <v>0</v>
      </c>
      <c r="CW216" s="289">
        <v>0</v>
      </c>
      <c r="CX216" s="289">
        <v>0</v>
      </c>
      <c r="CY216" s="289">
        <v>0</v>
      </c>
      <c r="CZ216" s="289">
        <v>0</v>
      </c>
      <c r="DA216" s="289">
        <v>0</v>
      </c>
      <c r="DB216" s="289">
        <v>0</v>
      </c>
      <c r="DC216" s="289">
        <v>0</v>
      </c>
      <c r="DD216" s="289">
        <v>0</v>
      </c>
      <c r="DE216" s="289">
        <v>0</v>
      </c>
      <c r="DF216" s="289">
        <v>0</v>
      </c>
      <c r="DG216" s="289">
        <v>0</v>
      </c>
      <c r="DH216" s="289">
        <v>0</v>
      </c>
      <c r="DI216" s="289">
        <v>3161866.09</v>
      </c>
      <c r="DJ216" s="289">
        <v>0</v>
      </c>
      <c r="DK216" s="289">
        <v>0</v>
      </c>
      <c r="DL216" s="289">
        <v>498033.95</v>
      </c>
      <c r="DM216" s="289">
        <v>182827.57</v>
      </c>
      <c r="DN216" s="289">
        <v>0</v>
      </c>
      <c r="DO216" s="289">
        <v>0</v>
      </c>
      <c r="DP216" s="289">
        <v>195595.9</v>
      </c>
      <c r="DQ216" s="289">
        <v>24286</v>
      </c>
      <c r="DR216" s="289">
        <v>0</v>
      </c>
      <c r="DS216" s="289">
        <v>0</v>
      </c>
      <c r="DT216" s="289">
        <v>0</v>
      </c>
      <c r="DU216" s="289">
        <v>0</v>
      </c>
      <c r="DV216" s="289">
        <v>155833.21</v>
      </c>
      <c r="DW216" s="289">
        <v>26109.09</v>
      </c>
      <c r="DX216" s="289">
        <v>183894.79</v>
      </c>
      <c r="DY216" s="289">
        <v>180595.74</v>
      </c>
      <c r="DZ216" s="289">
        <v>239342.6</v>
      </c>
      <c r="EA216" s="289">
        <v>10084.6</v>
      </c>
      <c r="EB216" s="289">
        <v>232557.05</v>
      </c>
      <c r="EC216" s="289">
        <v>0</v>
      </c>
      <c r="ED216" s="289">
        <v>30303.83</v>
      </c>
      <c r="EE216" s="289">
        <v>37345.879999999997</v>
      </c>
      <c r="EF216" s="289">
        <v>593191.36</v>
      </c>
      <c r="EG216" s="289">
        <v>423085</v>
      </c>
      <c r="EH216" s="289">
        <v>0</v>
      </c>
      <c r="EI216" s="289">
        <v>0</v>
      </c>
      <c r="EJ216" s="289">
        <v>0</v>
      </c>
      <c r="EK216" s="289">
        <v>162055</v>
      </c>
      <c r="EL216" s="289">
        <v>1009.31</v>
      </c>
      <c r="EM216" s="289">
        <v>4310000</v>
      </c>
      <c r="EN216" s="289">
        <v>4180860.98</v>
      </c>
      <c r="EO216" s="289">
        <v>2836759.31</v>
      </c>
      <c r="EP216" s="289">
        <v>35269.32</v>
      </c>
      <c r="EQ216" s="289">
        <v>0</v>
      </c>
      <c r="ER216" s="289">
        <v>1379370.99</v>
      </c>
      <c r="ES216" s="289">
        <v>0</v>
      </c>
      <c r="ET216" s="289">
        <v>0</v>
      </c>
      <c r="EU216" s="289">
        <v>176341.71</v>
      </c>
      <c r="EV216" s="289">
        <v>238540.83</v>
      </c>
      <c r="EW216" s="289">
        <v>1191609.04</v>
      </c>
      <c r="EX216" s="289">
        <v>1129409.92</v>
      </c>
      <c r="EY216" s="289">
        <v>0</v>
      </c>
      <c r="EZ216" s="289">
        <v>39784.26</v>
      </c>
      <c r="FA216" s="289">
        <v>64400.84</v>
      </c>
      <c r="FB216" s="289">
        <v>268934.75</v>
      </c>
      <c r="FC216" s="289">
        <v>181937.82</v>
      </c>
      <c r="FD216" s="289">
        <v>62380.35</v>
      </c>
      <c r="FE216" s="289">
        <v>0</v>
      </c>
      <c r="FF216" s="289">
        <v>0</v>
      </c>
      <c r="FG216" s="289">
        <v>0</v>
      </c>
      <c r="FH216" s="289">
        <v>2054614.88</v>
      </c>
      <c r="FI216" s="289">
        <v>612671.32999999996</v>
      </c>
      <c r="FJ216" s="289">
        <v>1440443.55</v>
      </c>
      <c r="FK216" s="289">
        <v>1500</v>
      </c>
    </row>
    <row r="217" spans="1:167" x14ac:dyDescent="0.15">
      <c r="A217" s="287">
        <v>3427</v>
      </c>
      <c r="B217" s="287" t="s">
        <v>666</v>
      </c>
      <c r="C217" s="289">
        <v>0</v>
      </c>
      <c r="D217" s="289">
        <v>1092730.53</v>
      </c>
      <c r="E217" s="289">
        <v>4293.5</v>
      </c>
      <c r="F217" s="289">
        <v>39.6</v>
      </c>
      <c r="G217" s="289">
        <v>12068.2</v>
      </c>
      <c r="H217" s="289">
        <v>5400.64</v>
      </c>
      <c r="I217" s="289">
        <v>619</v>
      </c>
      <c r="J217" s="289">
        <v>2175</v>
      </c>
      <c r="K217" s="289">
        <v>57740</v>
      </c>
      <c r="L217" s="289">
        <v>0</v>
      </c>
      <c r="M217" s="289">
        <v>0</v>
      </c>
      <c r="N217" s="289">
        <v>0</v>
      </c>
      <c r="O217" s="289">
        <v>0</v>
      </c>
      <c r="P217" s="289">
        <v>9634.44</v>
      </c>
      <c r="Q217" s="289">
        <v>0</v>
      </c>
      <c r="R217" s="289">
        <v>0</v>
      </c>
      <c r="S217" s="289">
        <v>0</v>
      </c>
      <c r="T217" s="289">
        <v>0</v>
      </c>
      <c r="U217" s="289">
        <v>21581.79</v>
      </c>
      <c r="V217" s="289">
        <v>1811525</v>
      </c>
      <c r="W217" s="289">
        <v>3983.3</v>
      </c>
      <c r="X217" s="289">
        <v>0</v>
      </c>
      <c r="Y217" s="289">
        <v>125327.45</v>
      </c>
      <c r="Z217" s="289">
        <v>21071.47</v>
      </c>
      <c r="AA217" s="289">
        <v>167295.12</v>
      </c>
      <c r="AB217" s="289">
        <v>0</v>
      </c>
      <c r="AC217" s="289">
        <v>0</v>
      </c>
      <c r="AD217" s="289">
        <v>68101.929999999993</v>
      </c>
      <c r="AE217" s="289">
        <v>85822.41</v>
      </c>
      <c r="AF217" s="289">
        <v>0</v>
      </c>
      <c r="AG217" s="289">
        <v>0</v>
      </c>
      <c r="AH217" s="289">
        <v>63702.53</v>
      </c>
      <c r="AI217" s="289">
        <v>9386.1</v>
      </c>
      <c r="AJ217" s="289">
        <v>0</v>
      </c>
      <c r="AK217" s="289">
        <v>561</v>
      </c>
      <c r="AL217" s="289">
        <v>0</v>
      </c>
      <c r="AM217" s="289">
        <v>10040</v>
      </c>
      <c r="AN217" s="289">
        <v>29820.74</v>
      </c>
      <c r="AO217" s="289">
        <v>0</v>
      </c>
      <c r="AP217" s="289">
        <v>1303.3900000000001</v>
      </c>
      <c r="AQ217" s="289">
        <v>708551.92</v>
      </c>
      <c r="AR217" s="289">
        <v>533903.51</v>
      </c>
      <c r="AS217" s="289">
        <v>138610.35</v>
      </c>
      <c r="AT217" s="289">
        <v>79863.3</v>
      </c>
      <c r="AU217" s="289">
        <v>86375.5</v>
      </c>
      <c r="AV217" s="289">
        <v>0</v>
      </c>
      <c r="AW217" s="289">
        <v>73818.31</v>
      </c>
      <c r="AX217" s="289">
        <v>93045.58</v>
      </c>
      <c r="AY217" s="289">
        <v>178119.49</v>
      </c>
      <c r="AZ217" s="289">
        <v>182630.35</v>
      </c>
      <c r="BA217" s="289">
        <v>535900.92000000004</v>
      </c>
      <c r="BB217" s="289">
        <v>119444.23</v>
      </c>
      <c r="BC217" s="289">
        <v>47805.84</v>
      </c>
      <c r="BD217" s="289">
        <v>0</v>
      </c>
      <c r="BE217" s="289">
        <v>35568.36</v>
      </c>
      <c r="BF217" s="289">
        <v>352006.94</v>
      </c>
      <c r="BG217" s="289">
        <v>176937.34</v>
      </c>
      <c r="BH217" s="289">
        <v>0</v>
      </c>
      <c r="BI217" s="289">
        <v>0</v>
      </c>
      <c r="BJ217" s="289">
        <v>0</v>
      </c>
      <c r="BK217" s="289">
        <v>0</v>
      </c>
      <c r="BL217" s="289">
        <v>0</v>
      </c>
      <c r="BM217" s="289">
        <v>0</v>
      </c>
      <c r="BN217" s="289">
        <v>0</v>
      </c>
      <c r="BO217" s="289">
        <v>0</v>
      </c>
      <c r="BP217" s="289">
        <v>0</v>
      </c>
      <c r="BQ217" s="289">
        <v>1392718.94</v>
      </c>
      <c r="BR217" s="289">
        <v>1654360.14</v>
      </c>
      <c r="BS217" s="289">
        <v>1392718.94</v>
      </c>
      <c r="BT217" s="289">
        <v>1654360.14</v>
      </c>
      <c r="BU217" s="289">
        <v>0</v>
      </c>
      <c r="BV217" s="289">
        <v>0</v>
      </c>
      <c r="BW217" s="289">
        <v>339274.46</v>
      </c>
      <c r="BX217" s="289">
        <v>0</v>
      </c>
      <c r="BY217" s="289">
        <v>0</v>
      </c>
      <c r="BZ217" s="289">
        <v>0</v>
      </c>
      <c r="CA217" s="289">
        <v>0</v>
      </c>
      <c r="CB217" s="289">
        <v>0</v>
      </c>
      <c r="CC217" s="289">
        <v>0</v>
      </c>
      <c r="CD217" s="289">
        <v>0</v>
      </c>
      <c r="CE217" s="289">
        <v>0</v>
      </c>
      <c r="CF217" s="289">
        <v>0</v>
      </c>
      <c r="CG217" s="289">
        <v>0</v>
      </c>
      <c r="CH217" s="289">
        <v>23213</v>
      </c>
      <c r="CI217" s="289">
        <v>0</v>
      </c>
      <c r="CJ217" s="289">
        <v>0</v>
      </c>
      <c r="CK217" s="289">
        <v>3579.61</v>
      </c>
      <c r="CL217" s="289">
        <v>0</v>
      </c>
      <c r="CM217" s="289">
        <v>121065</v>
      </c>
      <c r="CN217" s="289">
        <v>0</v>
      </c>
      <c r="CO217" s="289">
        <v>0</v>
      </c>
      <c r="CP217" s="289">
        <v>0</v>
      </c>
      <c r="CQ217" s="289">
        <v>0</v>
      </c>
      <c r="CR217" s="289">
        <v>0</v>
      </c>
      <c r="CS217" s="289">
        <v>0</v>
      </c>
      <c r="CT217" s="289">
        <v>72100.160000000003</v>
      </c>
      <c r="CU217" s="289">
        <v>0</v>
      </c>
      <c r="CV217" s="289">
        <v>0</v>
      </c>
      <c r="CW217" s="289">
        <v>0</v>
      </c>
      <c r="CX217" s="289">
        <v>9416.7999999999993</v>
      </c>
      <c r="CY217" s="289">
        <v>0</v>
      </c>
      <c r="CZ217" s="289">
        <v>0</v>
      </c>
      <c r="DA217" s="289">
        <v>0</v>
      </c>
      <c r="DB217" s="289">
        <v>0</v>
      </c>
      <c r="DC217" s="289">
        <v>0</v>
      </c>
      <c r="DD217" s="289">
        <v>0</v>
      </c>
      <c r="DE217" s="289">
        <v>0</v>
      </c>
      <c r="DF217" s="289">
        <v>0</v>
      </c>
      <c r="DG217" s="289">
        <v>511.25</v>
      </c>
      <c r="DH217" s="289">
        <v>0</v>
      </c>
      <c r="DI217" s="289">
        <v>502557.43</v>
      </c>
      <c r="DJ217" s="289">
        <v>0</v>
      </c>
      <c r="DK217" s="289">
        <v>0</v>
      </c>
      <c r="DL217" s="289">
        <v>21614</v>
      </c>
      <c r="DM217" s="289">
        <v>43966.35</v>
      </c>
      <c r="DN217" s="289">
        <v>0</v>
      </c>
      <c r="DO217" s="289">
        <v>0</v>
      </c>
      <c r="DP217" s="289">
        <v>0</v>
      </c>
      <c r="DQ217" s="289">
        <v>0</v>
      </c>
      <c r="DR217" s="289">
        <v>0</v>
      </c>
      <c r="DS217" s="289">
        <v>0</v>
      </c>
      <c r="DT217" s="289">
        <v>0</v>
      </c>
      <c r="DU217" s="289">
        <v>0</v>
      </c>
      <c r="DV217" s="289">
        <v>0</v>
      </c>
      <c r="DW217" s="289">
        <v>0</v>
      </c>
      <c r="DX217" s="289">
        <v>16645</v>
      </c>
      <c r="DY217" s="289">
        <v>3325</v>
      </c>
      <c r="DZ217" s="289">
        <v>2827.51</v>
      </c>
      <c r="EA217" s="289">
        <v>14645</v>
      </c>
      <c r="EB217" s="289">
        <v>1502.51</v>
      </c>
      <c r="EC217" s="289">
        <v>0</v>
      </c>
      <c r="ED217" s="289">
        <v>54.94</v>
      </c>
      <c r="EE217" s="289">
        <v>485.48</v>
      </c>
      <c r="EF217" s="289">
        <v>106105.47</v>
      </c>
      <c r="EG217" s="289">
        <v>105674.93</v>
      </c>
      <c r="EH217" s="289">
        <v>0</v>
      </c>
      <c r="EI217" s="289">
        <v>0</v>
      </c>
      <c r="EJ217" s="289">
        <v>0</v>
      </c>
      <c r="EK217" s="289">
        <v>0</v>
      </c>
      <c r="EL217" s="289">
        <v>0</v>
      </c>
      <c r="EM217" s="289">
        <v>766555.08</v>
      </c>
      <c r="EN217" s="289">
        <v>524681.29</v>
      </c>
      <c r="EO217" s="289">
        <v>0</v>
      </c>
      <c r="EP217" s="289">
        <v>261.08999999999997</v>
      </c>
      <c r="EQ217" s="289">
        <v>0</v>
      </c>
      <c r="ER217" s="289">
        <v>524942.38</v>
      </c>
      <c r="ES217" s="289">
        <v>0</v>
      </c>
      <c r="ET217" s="289">
        <v>0</v>
      </c>
      <c r="EU217" s="289">
        <v>0</v>
      </c>
      <c r="EV217" s="289">
        <v>0</v>
      </c>
      <c r="EW217" s="289">
        <v>138337.1</v>
      </c>
      <c r="EX217" s="289">
        <v>138337.1</v>
      </c>
      <c r="EY217" s="289">
        <v>0</v>
      </c>
      <c r="EZ217" s="289">
        <v>2260.6799999999998</v>
      </c>
      <c r="FA217" s="289">
        <v>2618.9899999999998</v>
      </c>
      <c r="FB217" s="289">
        <v>2000</v>
      </c>
      <c r="FC217" s="289">
        <v>0</v>
      </c>
      <c r="FD217" s="289">
        <v>1641.69</v>
      </c>
      <c r="FE217" s="289">
        <v>0</v>
      </c>
      <c r="FF217" s="289">
        <v>0</v>
      </c>
      <c r="FG217" s="289">
        <v>0</v>
      </c>
      <c r="FH217" s="289">
        <v>0</v>
      </c>
      <c r="FI217" s="289">
        <v>0</v>
      </c>
      <c r="FJ217" s="289">
        <v>0</v>
      </c>
      <c r="FK217" s="289">
        <v>0</v>
      </c>
    </row>
    <row r="218" spans="1:167" x14ac:dyDescent="0.15">
      <c r="A218" s="287">
        <v>3428</v>
      </c>
      <c r="B218" s="287" t="s">
        <v>667</v>
      </c>
      <c r="C218" s="289">
        <v>0</v>
      </c>
      <c r="D218" s="289">
        <v>3543565.86</v>
      </c>
      <c r="E218" s="289">
        <v>9019.48</v>
      </c>
      <c r="F218" s="289">
        <v>10421.74</v>
      </c>
      <c r="G218" s="289">
        <v>34402.769999999997</v>
      </c>
      <c r="H218" s="289">
        <v>494.78</v>
      </c>
      <c r="I218" s="289">
        <v>19065.060000000001</v>
      </c>
      <c r="J218" s="289">
        <v>0</v>
      </c>
      <c r="K218" s="289">
        <v>505804.09</v>
      </c>
      <c r="L218" s="289">
        <v>0</v>
      </c>
      <c r="M218" s="289">
        <v>0</v>
      </c>
      <c r="N218" s="289">
        <v>0</v>
      </c>
      <c r="O218" s="289">
        <v>0</v>
      </c>
      <c r="P218" s="289">
        <v>5415</v>
      </c>
      <c r="Q218" s="289">
        <v>0</v>
      </c>
      <c r="R218" s="289">
        <v>1556.28</v>
      </c>
      <c r="S218" s="289">
        <v>0</v>
      </c>
      <c r="T218" s="289">
        <v>0</v>
      </c>
      <c r="U218" s="289">
        <v>99888.79</v>
      </c>
      <c r="V218" s="289">
        <v>5352593</v>
      </c>
      <c r="W218" s="289">
        <v>6683.5</v>
      </c>
      <c r="X218" s="289">
        <v>0</v>
      </c>
      <c r="Y218" s="289">
        <v>0</v>
      </c>
      <c r="Z218" s="289">
        <v>10540.23</v>
      </c>
      <c r="AA218" s="289">
        <v>200077.65</v>
      </c>
      <c r="AB218" s="289">
        <v>0</v>
      </c>
      <c r="AC218" s="289">
        <v>0</v>
      </c>
      <c r="AD218" s="289">
        <v>28149.119999999999</v>
      </c>
      <c r="AE218" s="289">
        <v>171930</v>
      </c>
      <c r="AF218" s="289">
        <v>0</v>
      </c>
      <c r="AG218" s="289">
        <v>0</v>
      </c>
      <c r="AH218" s="289">
        <v>16702.57</v>
      </c>
      <c r="AI218" s="289">
        <v>0</v>
      </c>
      <c r="AJ218" s="289">
        <v>0</v>
      </c>
      <c r="AK218" s="289">
        <v>2666.03</v>
      </c>
      <c r="AL218" s="289">
        <v>0</v>
      </c>
      <c r="AM218" s="289">
        <v>7472.47</v>
      </c>
      <c r="AN218" s="289">
        <v>34250.31</v>
      </c>
      <c r="AO218" s="289">
        <v>0</v>
      </c>
      <c r="AP218" s="289">
        <v>2875.7</v>
      </c>
      <c r="AQ218" s="289">
        <v>1618414.3</v>
      </c>
      <c r="AR218" s="289">
        <v>2185798.4700000002</v>
      </c>
      <c r="AS218" s="289">
        <v>306194.46000000002</v>
      </c>
      <c r="AT218" s="289">
        <v>223441.42</v>
      </c>
      <c r="AU218" s="289">
        <v>167244.97</v>
      </c>
      <c r="AV218" s="289">
        <v>85562.99</v>
      </c>
      <c r="AW218" s="289">
        <v>181234.74</v>
      </c>
      <c r="AX218" s="289">
        <v>275415.40000000002</v>
      </c>
      <c r="AY218" s="289">
        <v>305661.43</v>
      </c>
      <c r="AZ218" s="289">
        <v>458465.62</v>
      </c>
      <c r="BA218" s="289">
        <v>2062948.7</v>
      </c>
      <c r="BB218" s="289">
        <v>230300.24</v>
      </c>
      <c r="BC218" s="289">
        <v>122978.05</v>
      </c>
      <c r="BD218" s="289">
        <v>6481.35</v>
      </c>
      <c r="BE218" s="289">
        <v>202094.48</v>
      </c>
      <c r="BF218" s="289">
        <v>740526.48</v>
      </c>
      <c r="BG218" s="289">
        <v>803792.34</v>
      </c>
      <c r="BH218" s="289">
        <v>4517.8</v>
      </c>
      <c r="BI218" s="289">
        <v>0</v>
      </c>
      <c r="BJ218" s="289">
        <v>0</v>
      </c>
      <c r="BK218" s="289">
        <v>0</v>
      </c>
      <c r="BL218" s="289">
        <v>0</v>
      </c>
      <c r="BM218" s="289">
        <v>0</v>
      </c>
      <c r="BN218" s="289">
        <v>0</v>
      </c>
      <c r="BO218" s="289">
        <v>0</v>
      </c>
      <c r="BP218" s="289">
        <v>0</v>
      </c>
      <c r="BQ218" s="289">
        <v>1306522.54</v>
      </c>
      <c r="BR218" s="289">
        <v>1389023.73</v>
      </c>
      <c r="BS218" s="289">
        <v>1306522.54</v>
      </c>
      <c r="BT218" s="289">
        <v>1389023.73</v>
      </c>
      <c r="BU218" s="289">
        <v>0</v>
      </c>
      <c r="BV218" s="289">
        <v>0</v>
      </c>
      <c r="BW218" s="289">
        <v>740526.48</v>
      </c>
      <c r="BX218" s="289">
        <v>0</v>
      </c>
      <c r="BY218" s="289">
        <v>362.16</v>
      </c>
      <c r="BZ218" s="289">
        <v>0</v>
      </c>
      <c r="CA218" s="289">
        <v>0</v>
      </c>
      <c r="CB218" s="289">
        <v>0</v>
      </c>
      <c r="CC218" s="289">
        <v>0</v>
      </c>
      <c r="CD218" s="289">
        <v>0</v>
      </c>
      <c r="CE218" s="289">
        <v>0</v>
      </c>
      <c r="CF218" s="289">
        <v>0</v>
      </c>
      <c r="CG218" s="289">
        <v>0</v>
      </c>
      <c r="CH218" s="289">
        <v>6.71</v>
      </c>
      <c r="CI218" s="289">
        <v>0</v>
      </c>
      <c r="CJ218" s="289">
        <v>0</v>
      </c>
      <c r="CK218" s="289">
        <v>0</v>
      </c>
      <c r="CL218" s="289">
        <v>0</v>
      </c>
      <c r="CM218" s="289">
        <v>253935</v>
      </c>
      <c r="CN218" s="289">
        <v>0</v>
      </c>
      <c r="CO218" s="289">
        <v>0</v>
      </c>
      <c r="CP218" s="289">
        <v>0</v>
      </c>
      <c r="CQ218" s="289">
        <v>0</v>
      </c>
      <c r="CR218" s="289">
        <v>230.28</v>
      </c>
      <c r="CS218" s="289">
        <v>0</v>
      </c>
      <c r="CT218" s="289">
        <v>94602.79</v>
      </c>
      <c r="CU218" s="289">
        <v>0</v>
      </c>
      <c r="CV218" s="289">
        <v>0</v>
      </c>
      <c r="CW218" s="289">
        <v>0</v>
      </c>
      <c r="CX218" s="289">
        <v>54612.23</v>
      </c>
      <c r="CY218" s="289">
        <v>0</v>
      </c>
      <c r="CZ218" s="289">
        <v>0</v>
      </c>
      <c r="DA218" s="289">
        <v>0</v>
      </c>
      <c r="DB218" s="289">
        <v>0</v>
      </c>
      <c r="DC218" s="289">
        <v>0</v>
      </c>
      <c r="DD218" s="289">
        <v>52</v>
      </c>
      <c r="DE218" s="289">
        <v>0</v>
      </c>
      <c r="DF218" s="289">
        <v>0</v>
      </c>
      <c r="DG218" s="289">
        <v>56.82</v>
      </c>
      <c r="DH218" s="289">
        <v>0</v>
      </c>
      <c r="DI218" s="289">
        <v>818280.02</v>
      </c>
      <c r="DJ218" s="289">
        <v>0</v>
      </c>
      <c r="DK218" s="289">
        <v>0</v>
      </c>
      <c r="DL218" s="289">
        <v>172825.68</v>
      </c>
      <c r="DM218" s="289">
        <v>11480.78</v>
      </c>
      <c r="DN218" s="289">
        <v>0</v>
      </c>
      <c r="DO218" s="289">
        <v>0</v>
      </c>
      <c r="DP218" s="289">
        <v>29682.57</v>
      </c>
      <c r="DQ218" s="289">
        <v>700</v>
      </c>
      <c r="DR218" s="289">
        <v>0</v>
      </c>
      <c r="DS218" s="289">
        <v>0</v>
      </c>
      <c r="DT218" s="289">
        <v>0</v>
      </c>
      <c r="DU218" s="289">
        <v>0</v>
      </c>
      <c r="DV218" s="289">
        <v>111301.78</v>
      </c>
      <c r="DW218" s="289">
        <v>0</v>
      </c>
      <c r="DX218" s="289">
        <v>7207.09</v>
      </c>
      <c r="DY218" s="289">
        <v>8312.01</v>
      </c>
      <c r="DZ218" s="289">
        <v>2278.5</v>
      </c>
      <c r="EA218" s="289">
        <v>65</v>
      </c>
      <c r="EB218" s="289">
        <v>1108.58</v>
      </c>
      <c r="EC218" s="289">
        <v>0</v>
      </c>
      <c r="ED218" s="289">
        <v>23.01</v>
      </c>
      <c r="EE218" s="289">
        <v>82345.02</v>
      </c>
      <c r="EF218" s="289">
        <v>8258979.96</v>
      </c>
      <c r="EG218" s="289">
        <v>894161.55</v>
      </c>
      <c r="EH218" s="289">
        <v>7282496.4000000004</v>
      </c>
      <c r="EI218" s="289">
        <v>0</v>
      </c>
      <c r="EJ218" s="289">
        <v>0</v>
      </c>
      <c r="EK218" s="289">
        <v>0</v>
      </c>
      <c r="EL218" s="289">
        <v>0</v>
      </c>
      <c r="EM218" s="289">
        <v>7075000</v>
      </c>
      <c r="EN218" s="289">
        <v>0</v>
      </c>
      <c r="EO218" s="289">
        <v>7596706.8700000001</v>
      </c>
      <c r="EP218" s="289">
        <v>7981681.7699999996</v>
      </c>
      <c r="EQ218" s="289">
        <v>0</v>
      </c>
      <c r="ER218" s="289">
        <v>384974.9</v>
      </c>
      <c r="ES218" s="289">
        <v>0</v>
      </c>
      <c r="ET218" s="289">
        <v>0</v>
      </c>
      <c r="EU218" s="289">
        <v>63598.47</v>
      </c>
      <c r="EV218" s="289">
        <v>86873.32</v>
      </c>
      <c r="EW218" s="289">
        <v>414857.61</v>
      </c>
      <c r="EX218" s="289">
        <v>391582.76</v>
      </c>
      <c r="EY218" s="289">
        <v>0</v>
      </c>
      <c r="EZ218" s="289">
        <v>0</v>
      </c>
      <c r="FA218" s="289">
        <v>0</v>
      </c>
      <c r="FB218" s="289">
        <v>47506.559999999998</v>
      </c>
      <c r="FC218" s="289">
        <v>8304.65</v>
      </c>
      <c r="FD218" s="289">
        <v>39201.910000000003</v>
      </c>
      <c r="FE218" s="289">
        <v>0</v>
      </c>
      <c r="FF218" s="289">
        <v>0</v>
      </c>
      <c r="FG218" s="289">
        <v>0</v>
      </c>
      <c r="FH218" s="289">
        <v>0</v>
      </c>
      <c r="FI218" s="289">
        <v>0</v>
      </c>
      <c r="FJ218" s="289">
        <v>0</v>
      </c>
      <c r="FK218" s="289">
        <v>0</v>
      </c>
    </row>
    <row r="219" spans="1:167" x14ac:dyDescent="0.15">
      <c r="A219" s="287">
        <v>3430</v>
      </c>
      <c r="B219" s="287" t="s">
        <v>668</v>
      </c>
      <c r="C219" s="289">
        <v>0</v>
      </c>
      <c r="D219" s="289">
        <v>9799397.75</v>
      </c>
      <c r="E219" s="289">
        <v>341082.66</v>
      </c>
      <c r="F219" s="289">
        <v>3893</v>
      </c>
      <c r="G219" s="289">
        <v>42049.16</v>
      </c>
      <c r="H219" s="289">
        <v>34420.89</v>
      </c>
      <c r="I219" s="289">
        <v>407336.24</v>
      </c>
      <c r="J219" s="289">
        <v>0</v>
      </c>
      <c r="K219" s="289">
        <v>1918659.79</v>
      </c>
      <c r="L219" s="289">
        <v>0</v>
      </c>
      <c r="M219" s="289">
        <v>0</v>
      </c>
      <c r="N219" s="289">
        <v>0</v>
      </c>
      <c r="O219" s="289">
        <v>0</v>
      </c>
      <c r="P219" s="289">
        <v>33668.46</v>
      </c>
      <c r="Q219" s="289">
        <v>0</v>
      </c>
      <c r="R219" s="289">
        <v>0</v>
      </c>
      <c r="S219" s="289">
        <v>0</v>
      </c>
      <c r="T219" s="289">
        <v>0</v>
      </c>
      <c r="U219" s="289">
        <v>375393.03</v>
      </c>
      <c r="V219" s="289">
        <v>27735376</v>
      </c>
      <c r="W219" s="289">
        <v>38597.019999999997</v>
      </c>
      <c r="X219" s="289">
        <v>0</v>
      </c>
      <c r="Y219" s="289">
        <v>0</v>
      </c>
      <c r="Z219" s="289">
        <v>142.35</v>
      </c>
      <c r="AA219" s="289">
        <v>990697</v>
      </c>
      <c r="AB219" s="289">
        <v>0</v>
      </c>
      <c r="AC219" s="289">
        <v>0</v>
      </c>
      <c r="AD219" s="289">
        <v>477827.73</v>
      </c>
      <c r="AE219" s="289">
        <v>858332.49</v>
      </c>
      <c r="AF219" s="289">
        <v>0</v>
      </c>
      <c r="AG219" s="289">
        <v>0</v>
      </c>
      <c r="AH219" s="289">
        <v>129366.59</v>
      </c>
      <c r="AI219" s="289">
        <v>0</v>
      </c>
      <c r="AJ219" s="289">
        <v>0</v>
      </c>
      <c r="AK219" s="289">
        <v>0</v>
      </c>
      <c r="AL219" s="289">
        <v>0</v>
      </c>
      <c r="AM219" s="289">
        <v>0</v>
      </c>
      <c r="AN219" s="289">
        <v>23106.44</v>
      </c>
      <c r="AO219" s="289">
        <v>0</v>
      </c>
      <c r="AP219" s="289">
        <v>28984.69</v>
      </c>
      <c r="AQ219" s="289">
        <v>6849251.0199999996</v>
      </c>
      <c r="AR219" s="289">
        <v>9243605.0399999991</v>
      </c>
      <c r="AS219" s="289">
        <v>610034.17000000004</v>
      </c>
      <c r="AT219" s="289">
        <v>739194.79</v>
      </c>
      <c r="AU219" s="289">
        <v>559867.35</v>
      </c>
      <c r="AV219" s="289">
        <v>14899.15</v>
      </c>
      <c r="AW219" s="289">
        <v>1045583.54</v>
      </c>
      <c r="AX219" s="289">
        <v>2063406.1</v>
      </c>
      <c r="AY219" s="289">
        <v>550643.04</v>
      </c>
      <c r="AZ219" s="289">
        <v>2499258.54</v>
      </c>
      <c r="BA219" s="289">
        <v>8574234.8000000007</v>
      </c>
      <c r="BB219" s="289">
        <v>1193230.96</v>
      </c>
      <c r="BC219" s="289">
        <v>300431.05</v>
      </c>
      <c r="BD219" s="289">
        <v>0</v>
      </c>
      <c r="BE219" s="289">
        <v>1530.36</v>
      </c>
      <c r="BF219" s="289">
        <v>5376891.3499999996</v>
      </c>
      <c r="BG219" s="289">
        <v>3844936.52</v>
      </c>
      <c r="BH219" s="289">
        <v>1733.8</v>
      </c>
      <c r="BI219" s="289">
        <v>0</v>
      </c>
      <c r="BJ219" s="289">
        <v>0</v>
      </c>
      <c r="BK219" s="289">
        <v>0</v>
      </c>
      <c r="BL219" s="289">
        <v>0</v>
      </c>
      <c r="BM219" s="289">
        <v>0</v>
      </c>
      <c r="BN219" s="289">
        <v>0</v>
      </c>
      <c r="BO219" s="289">
        <v>8515314.4800000004</v>
      </c>
      <c r="BP219" s="289">
        <v>8284914.1900000004</v>
      </c>
      <c r="BQ219" s="289">
        <v>0</v>
      </c>
      <c r="BR219" s="289">
        <v>0</v>
      </c>
      <c r="BS219" s="289">
        <v>8515314.4800000004</v>
      </c>
      <c r="BT219" s="289">
        <v>8284914.1900000004</v>
      </c>
      <c r="BU219" s="289">
        <v>0</v>
      </c>
      <c r="BV219" s="289">
        <v>0</v>
      </c>
      <c r="BW219" s="289">
        <v>5366891.3499999996</v>
      </c>
      <c r="BX219" s="289">
        <v>0</v>
      </c>
      <c r="BY219" s="289">
        <v>0</v>
      </c>
      <c r="BZ219" s="289">
        <v>0</v>
      </c>
      <c r="CA219" s="289">
        <v>0</v>
      </c>
      <c r="CB219" s="289">
        <v>0</v>
      </c>
      <c r="CC219" s="289">
        <v>79498.34</v>
      </c>
      <c r="CD219" s="289">
        <v>0</v>
      </c>
      <c r="CE219" s="289">
        <v>0</v>
      </c>
      <c r="CF219" s="289">
        <v>0</v>
      </c>
      <c r="CG219" s="289">
        <v>0</v>
      </c>
      <c r="CH219" s="289">
        <v>11092.11</v>
      </c>
      <c r="CI219" s="289">
        <v>0</v>
      </c>
      <c r="CJ219" s="289">
        <v>0</v>
      </c>
      <c r="CK219" s="289">
        <v>0</v>
      </c>
      <c r="CL219" s="289">
        <v>0</v>
      </c>
      <c r="CM219" s="289">
        <v>1826422</v>
      </c>
      <c r="CN219" s="289">
        <v>0</v>
      </c>
      <c r="CO219" s="289">
        <v>0</v>
      </c>
      <c r="CP219" s="289">
        <v>0</v>
      </c>
      <c r="CQ219" s="289">
        <v>0</v>
      </c>
      <c r="CR219" s="289">
        <v>0</v>
      </c>
      <c r="CS219" s="289">
        <v>0</v>
      </c>
      <c r="CT219" s="289">
        <v>736003.24</v>
      </c>
      <c r="CU219" s="289">
        <v>0</v>
      </c>
      <c r="CV219" s="289">
        <v>0</v>
      </c>
      <c r="CW219" s="289">
        <v>0</v>
      </c>
      <c r="CX219" s="289">
        <v>187916.45</v>
      </c>
      <c r="CY219" s="289">
        <v>0</v>
      </c>
      <c r="CZ219" s="289">
        <v>0</v>
      </c>
      <c r="DA219" s="289">
        <v>0</v>
      </c>
      <c r="DB219" s="289">
        <v>0</v>
      </c>
      <c r="DC219" s="289">
        <v>0</v>
      </c>
      <c r="DD219" s="289">
        <v>0</v>
      </c>
      <c r="DE219" s="289">
        <v>0</v>
      </c>
      <c r="DF219" s="289">
        <v>0</v>
      </c>
      <c r="DG219" s="289">
        <v>0</v>
      </c>
      <c r="DH219" s="289">
        <v>0</v>
      </c>
      <c r="DI219" s="289">
        <v>6333103.5800000001</v>
      </c>
      <c r="DJ219" s="289">
        <v>0</v>
      </c>
      <c r="DK219" s="289">
        <v>1908.25</v>
      </c>
      <c r="DL219" s="289">
        <v>952234.25</v>
      </c>
      <c r="DM219" s="289">
        <v>369316.01</v>
      </c>
      <c r="DN219" s="289">
        <v>0</v>
      </c>
      <c r="DO219" s="289">
        <v>0</v>
      </c>
      <c r="DP219" s="289">
        <v>265842.45</v>
      </c>
      <c r="DQ219" s="289">
        <v>20035.53</v>
      </c>
      <c r="DR219" s="289">
        <v>0</v>
      </c>
      <c r="DS219" s="289">
        <v>0</v>
      </c>
      <c r="DT219" s="289">
        <v>0</v>
      </c>
      <c r="DU219" s="289">
        <v>0</v>
      </c>
      <c r="DV219" s="289">
        <v>264903.51</v>
      </c>
      <c r="DW219" s="289">
        <v>479.91</v>
      </c>
      <c r="DX219" s="289">
        <v>36184.17</v>
      </c>
      <c r="DY219" s="289">
        <v>37375.120000000003</v>
      </c>
      <c r="DZ219" s="289">
        <v>18101.5</v>
      </c>
      <c r="EA219" s="289">
        <v>6104.55</v>
      </c>
      <c r="EB219" s="289">
        <v>10806</v>
      </c>
      <c r="EC219" s="289">
        <v>0</v>
      </c>
      <c r="ED219" s="289">
        <v>1108409.21</v>
      </c>
      <c r="EE219" s="289">
        <v>1152935.45</v>
      </c>
      <c r="EF219" s="289">
        <v>4602631.26</v>
      </c>
      <c r="EG219" s="289">
        <v>4250080.0199999996</v>
      </c>
      <c r="EH219" s="289">
        <v>0</v>
      </c>
      <c r="EI219" s="289">
        <v>0</v>
      </c>
      <c r="EJ219" s="289">
        <v>0</v>
      </c>
      <c r="EK219" s="289">
        <v>308025</v>
      </c>
      <c r="EL219" s="289">
        <v>0</v>
      </c>
      <c r="EM219" s="289">
        <v>44517500.75</v>
      </c>
      <c r="EN219" s="289">
        <v>1490872.87</v>
      </c>
      <c r="EO219" s="289">
        <v>901726.7</v>
      </c>
      <c r="EP219" s="289">
        <v>3029162.11</v>
      </c>
      <c r="EQ219" s="289">
        <v>0</v>
      </c>
      <c r="ER219" s="289">
        <v>3618308.28</v>
      </c>
      <c r="ES219" s="289">
        <v>0</v>
      </c>
      <c r="ET219" s="289">
        <v>0</v>
      </c>
      <c r="EU219" s="289">
        <v>284022.02</v>
      </c>
      <c r="EV219" s="289">
        <v>305149.02</v>
      </c>
      <c r="EW219" s="289">
        <v>2103064.6800000002</v>
      </c>
      <c r="EX219" s="289">
        <v>2081937.68</v>
      </c>
      <c r="EY219" s="289">
        <v>0</v>
      </c>
      <c r="EZ219" s="289">
        <v>413509.82</v>
      </c>
      <c r="FA219" s="289">
        <v>104295.05</v>
      </c>
      <c r="FB219" s="289">
        <v>568023</v>
      </c>
      <c r="FC219" s="289">
        <v>351143.74</v>
      </c>
      <c r="FD219" s="289">
        <v>526094.03</v>
      </c>
      <c r="FE219" s="289">
        <v>0</v>
      </c>
      <c r="FF219" s="289">
        <v>0</v>
      </c>
      <c r="FG219" s="289">
        <v>0</v>
      </c>
      <c r="FH219" s="289">
        <v>0</v>
      </c>
      <c r="FI219" s="289">
        <v>0</v>
      </c>
      <c r="FJ219" s="289">
        <v>0</v>
      </c>
      <c r="FK219" s="289">
        <v>0</v>
      </c>
    </row>
    <row r="220" spans="1:167" x14ac:dyDescent="0.15">
      <c r="A220" s="287">
        <v>3434</v>
      </c>
      <c r="B220" s="287" t="s">
        <v>669</v>
      </c>
      <c r="C220" s="289">
        <v>0</v>
      </c>
      <c r="D220" s="289">
        <v>2549464</v>
      </c>
      <c r="E220" s="289">
        <v>0</v>
      </c>
      <c r="F220" s="289">
        <v>1276</v>
      </c>
      <c r="G220" s="289">
        <v>52233.56</v>
      </c>
      <c r="H220" s="289">
        <v>26650.68</v>
      </c>
      <c r="I220" s="289">
        <v>47159.26</v>
      </c>
      <c r="J220" s="289">
        <v>0</v>
      </c>
      <c r="K220" s="289">
        <v>483720</v>
      </c>
      <c r="L220" s="289">
        <v>0</v>
      </c>
      <c r="M220" s="289">
        <v>0</v>
      </c>
      <c r="N220" s="289">
        <v>0</v>
      </c>
      <c r="O220" s="289">
        <v>0</v>
      </c>
      <c r="P220" s="289">
        <v>26237.43</v>
      </c>
      <c r="Q220" s="289">
        <v>0</v>
      </c>
      <c r="R220" s="289">
        <v>0</v>
      </c>
      <c r="S220" s="289">
        <v>0</v>
      </c>
      <c r="T220" s="289">
        <v>0</v>
      </c>
      <c r="U220" s="289">
        <v>113140.96</v>
      </c>
      <c r="V220" s="289">
        <v>7323316</v>
      </c>
      <c r="W220" s="289">
        <v>28385.54</v>
      </c>
      <c r="X220" s="289">
        <v>0</v>
      </c>
      <c r="Y220" s="289">
        <v>552783.57999999996</v>
      </c>
      <c r="Z220" s="289">
        <v>0</v>
      </c>
      <c r="AA220" s="289">
        <v>306356.27</v>
      </c>
      <c r="AB220" s="289">
        <v>0</v>
      </c>
      <c r="AC220" s="289">
        <v>4504553.82</v>
      </c>
      <c r="AD220" s="289">
        <v>188441.3</v>
      </c>
      <c r="AE220" s="289">
        <v>1156894.08</v>
      </c>
      <c r="AF220" s="289">
        <v>0</v>
      </c>
      <c r="AG220" s="289">
        <v>0</v>
      </c>
      <c r="AH220" s="289">
        <v>0</v>
      </c>
      <c r="AI220" s="289">
        <v>547456.06000000006</v>
      </c>
      <c r="AJ220" s="289">
        <v>0</v>
      </c>
      <c r="AK220" s="289">
        <v>0</v>
      </c>
      <c r="AL220" s="289">
        <v>0</v>
      </c>
      <c r="AM220" s="289">
        <v>0</v>
      </c>
      <c r="AN220" s="289">
        <v>102228.3</v>
      </c>
      <c r="AO220" s="289">
        <v>0</v>
      </c>
      <c r="AP220" s="289">
        <v>6733.96</v>
      </c>
      <c r="AQ220" s="289">
        <v>2903527.19</v>
      </c>
      <c r="AR220" s="289">
        <v>2759342.84</v>
      </c>
      <c r="AS220" s="289">
        <v>447655.61</v>
      </c>
      <c r="AT220" s="289">
        <v>373210.42</v>
      </c>
      <c r="AU220" s="289">
        <v>307367.78000000003</v>
      </c>
      <c r="AV220" s="289">
        <v>0</v>
      </c>
      <c r="AW220" s="289">
        <v>651075.09</v>
      </c>
      <c r="AX220" s="289">
        <v>1053135.6399999999</v>
      </c>
      <c r="AY220" s="289">
        <v>1107756.31</v>
      </c>
      <c r="AZ220" s="289">
        <v>1276663.8500000001</v>
      </c>
      <c r="BA220" s="289">
        <v>2946125.58</v>
      </c>
      <c r="BB220" s="289">
        <v>390818</v>
      </c>
      <c r="BC220" s="289">
        <v>218742.36</v>
      </c>
      <c r="BD220" s="289">
        <v>0</v>
      </c>
      <c r="BE220" s="289">
        <v>143117.43</v>
      </c>
      <c r="BF220" s="289">
        <v>2065266.62</v>
      </c>
      <c r="BG220" s="289">
        <v>1085530.68</v>
      </c>
      <c r="BH220" s="289">
        <v>0</v>
      </c>
      <c r="BI220" s="289">
        <v>0</v>
      </c>
      <c r="BJ220" s="289">
        <v>0</v>
      </c>
      <c r="BK220" s="289">
        <v>0</v>
      </c>
      <c r="BL220" s="289">
        <v>0</v>
      </c>
      <c r="BM220" s="289">
        <v>0</v>
      </c>
      <c r="BN220" s="289">
        <v>0</v>
      </c>
      <c r="BO220" s="289">
        <v>2298386.9700000002</v>
      </c>
      <c r="BP220" s="289">
        <v>2065266.62</v>
      </c>
      <c r="BQ220" s="289">
        <v>8198781.71</v>
      </c>
      <c r="BR220" s="289">
        <v>8719597.4600000009</v>
      </c>
      <c r="BS220" s="289">
        <v>10497168.68</v>
      </c>
      <c r="BT220" s="289">
        <v>10784864.08</v>
      </c>
      <c r="BU220" s="289">
        <v>0</v>
      </c>
      <c r="BV220" s="289">
        <v>0</v>
      </c>
      <c r="BW220" s="289">
        <v>1933746.47</v>
      </c>
      <c r="BX220" s="289">
        <v>0</v>
      </c>
      <c r="BY220" s="289">
        <v>0</v>
      </c>
      <c r="BZ220" s="289">
        <v>0</v>
      </c>
      <c r="CA220" s="289">
        <v>0</v>
      </c>
      <c r="CB220" s="289">
        <v>0</v>
      </c>
      <c r="CC220" s="289">
        <v>0</v>
      </c>
      <c r="CD220" s="289">
        <v>0</v>
      </c>
      <c r="CE220" s="289">
        <v>0</v>
      </c>
      <c r="CF220" s="289">
        <v>0</v>
      </c>
      <c r="CG220" s="289">
        <v>0</v>
      </c>
      <c r="CH220" s="289">
        <v>332746.51</v>
      </c>
      <c r="CI220" s="289">
        <v>0</v>
      </c>
      <c r="CJ220" s="289">
        <v>0</v>
      </c>
      <c r="CK220" s="289">
        <v>0</v>
      </c>
      <c r="CL220" s="289">
        <v>0</v>
      </c>
      <c r="CM220" s="289">
        <v>345778</v>
      </c>
      <c r="CN220" s="289">
        <v>0</v>
      </c>
      <c r="CO220" s="289">
        <v>0</v>
      </c>
      <c r="CP220" s="289">
        <v>0</v>
      </c>
      <c r="CQ220" s="289">
        <v>0</v>
      </c>
      <c r="CR220" s="289">
        <v>172.71</v>
      </c>
      <c r="CS220" s="289">
        <v>0</v>
      </c>
      <c r="CT220" s="289">
        <v>287708.44</v>
      </c>
      <c r="CU220" s="289">
        <v>0</v>
      </c>
      <c r="CV220" s="289">
        <v>0</v>
      </c>
      <c r="CW220" s="289">
        <v>0</v>
      </c>
      <c r="CX220" s="289">
        <v>185310.34</v>
      </c>
      <c r="CY220" s="289">
        <v>0</v>
      </c>
      <c r="CZ220" s="289">
        <v>0</v>
      </c>
      <c r="DA220" s="289">
        <v>0</v>
      </c>
      <c r="DB220" s="289">
        <v>0</v>
      </c>
      <c r="DC220" s="289">
        <v>0</v>
      </c>
      <c r="DD220" s="289">
        <v>0</v>
      </c>
      <c r="DE220" s="289">
        <v>0</v>
      </c>
      <c r="DF220" s="289">
        <v>0</v>
      </c>
      <c r="DG220" s="289">
        <v>0</v>
      </c>
      <c r="DH220" s="289">
        <v>0</v>
      </c>
      <c r="DI220" s="289">
        <v>1160352.2</v>
      </c>
      <c r="DJ220" s="289">
        <v>0</v>
      </c>
      <c r="DK220" s="289">
        <v>0</v>
      </c>
      <c r="DL220" s="289">
        <v>506417.79</v>
      </c>
      <c r="DM220" s="289">
        <v>236112.62</v>
      </c>
      <c r="DN220" s="289">
        <v>0</v>
      </c>
      <c r="DO220" s="289">
        <v>0</v>
      </c>
      <c r="DP220" s="289">
        <v>5718.24</v>
      </c>
      <c r="DQ220" s="289">
        <v>0</v>
      </c>
      <c r="DR220" s="289">
        <v>0</v>
      </c>
      <c r="DS220" s="289">
        <v>0</v>
      </c>
      <c r="DT220" s="289">
        <v>0</v>
      </c>
      <c r="DU220" s="289">
        <v>0</v>
      </c>
      <c r="DV220" s="289">
        <v>1176861.6200000001</v>
      </c>
      <c r="DW220" s="289">
        <v>0</v>
      </c>
      <c r="DX220" s="289">
        <v>0</v>
      </c>
      <c r="DY220" s="289">
        <v>0</v>
      </c>
      <c r="DZ220" s="289">
        <v>181311</v>
      </c>
      <c r="EA220" s="289">
        <v>181311</v>
      </c>
      <c r="EB220" s="289">
        <v>0</v>
      </c>
      <c r="EC220" s="289">
        <v>0</v>
      </c>
      <c r="ED220" s="289">
        <v>0.8</v>
      </c>
      <c r="EE220" s="289">
        <v>0.8</v>
      </c>
      <c r="EF220" s="289">
        <v>0</v>
      </c>
      <c r="EG220" s="289">
        <v>0</v>
      </c>
      <c r="EH220" s="289">
        <v>0</v>
      </c>
      <c r="EI220" s="289">
        <v>0</v>
      </c>
      <c r="EJ220" s="289">
        <v>0</v>
      </c>
      <c r="EK220" s="289">
        <v>0</v>
      </c>
      <c r="EL220" s="289">
        <v>0</v>
      </c>
      <c r="EM220" s="289">
        <v>0</v>
      </c>
      <c r="EN220" s="289">
        <v>54184.6</v>
      </c>
      <c r="EO220" s="289">
        <v>88870.61</v>
      </c>
      <c r="EP220" s="289">
        <v>90464.639999999999</v>
      </c>
      <c r="EQ220" s="289">
        <v>0</v>
      </c>
      <c r="ER220" s="289">
        <v>55778.63</v>
      </c>
      <c r="ES220" s="289">
        <v>0</v>
      </c>
      <c r="ET220" s="289">
        <v>0</v>
      </c>
      <c r="EU220" s="289">
        <v>0</v>
      </c>
      <c r="EV220" s="289">
        <v>0</v>
      </c>
      <c r="EW220" s="289">
        <v>724202.8</v>
      </c>
      <c r="EX220" s="289">
        <v>724202.8</v>
      </c>
      <c r="EY220" s="289">
        <v>0</v>
      </c>
      <c r="EZ220" s="289">
        <v>0</v>
      </c>
      <c r="FA220" s="289">
        <v>0</v>
      </c>
      <c r="FB220" s="289">
        <v>0</v>
      </c>
      <c r="FC220" s="289">
        <v>0</v>
      </c>
      <c r="FD220" s="289">
        <v>0</v>
      </c>
      <c r="FE220" s="289">
        <v>0</v>
      </c>
      <c r="FF220" s="289">
        <v>0</v>
      </c>
      <c r="FG220" s="289">
        <v>0</v>
      </c>
      <c r="FH220" s="289">
        <v>0</v>
      </c>
      <c r="FI220" s="289">
        <v>0</v>
      </c>
      <c r="FJ220" s="289">
        <v>0</v>
      </c>
      <c r="FK220" s="289">
        <v>0</v>
      </c>
    </row>
    <row r="221" spans="1:167" x14ac:dyDescent="0.15">
      <c r="A221" s="287">
        <v>3437</v>
      </c>
      <c r="B221" s="287" t="s">
        <v>670</v>
      </c>
      <c r="C221" s="289">
        <v>0</v>
      </c>
      <c r="D221" s="289">
        <v>35488528.630000003</v>
      </c>
      <c r="E221" s="289">
        <v>27090.81</v>
      </c>
      <c r="F221" s="289">
        <v>171149.93</v>
      </c>
      <c r="G221" s="289">
        <v>87238.8</v>
      </c>
      <c r="H221" s="289">
        <v>54528.13</v>
      </c>
      <c r="I221" s="289">
        <v>939789.74</v>
      </c>
      <c r="J221" s="289">
        <v>0</v>
      </c>
      <c r="K221" s="289">
        <v>2098199.83</v>
      </c>
      <c r="L221" s="289">
        <v>0</v>
      </c>
      <c r="M221" s="289">
        <v>200423.67999999999</v>
      </c>
      <c r="N221" s="289">
        <v>0</v>
      </c>
      <c r="O221" s="289">
        <v>0</v>
      </c>
      <c r="P221" s="289">
        <v>13736</v>
      </c>
      <c r="Q221" s="289">
        <v>0</v>
      </c>
      <c r="R221" s="289">
        <v>0</v>
      </c>
      <c r="S221" s="289">
        <v>0</v>
      </c>
      <c r="T221" s="289">
        <v>2924.92</v>
      </c>
      <c r="U221" s="289">
        <v>1374003.01</v>
      </c>
      <c r="V221" s="289">
        <v>4669229</v>
      </c>
      <c r="W221" s="289">
        <v>41085.279999999999</v>
      </c>
      <c r="X221" s="289">
        <v>0</v>
      </c>
      <c r="Y221" s="289">
        <v>0</v>
      </c>
      <c r="Z221" s="289">
        <v>0</v>
      </c>
      <c r="AA221" s="289">
        <v>1243785</v>
      </c>
      <c r="AB221" s="289">
        <v>0</v>
      </c>
      <c r="AC221" s="289">
        <v>0</v>
      </c>
      <c r="AD221" s="289">
        <v>66551.149999999994</v>
      </c>
      <c r="AE221" s="289">
        <v>181747.85</v>
      </c>
      <c r="AF221" s="289">
        <v>0</v>
      </c>
      <c r="AG221" s="289">
        <v>0</v>
      </c>
      <c r="AH221" s="289">
        <v>5295.57</v>
      </c>
      <c r="AI221" s="289">
        <v>0</v>
      </c>
      <c r="AJ221" s="289">
        <v>0</v>
      </c>
      <c r="AK221" s="289">
        <v>20548</v>
      </c>
      <c r="AL221" s="289">
        <v>0</v>
      </c>
      <c r="AM221" s="289">
        <v>142681.54</v>
      </c>
      <c r="AN221" s="289">
        <v>168716.79</v>
      </c>
      <c r="AO221" s="289">
        <v>0</v>
      </c>
      <c r="AP221" s="289">
        <v>12754.46</v>
      </c>
      <c r="AQ221" s="289">
        <v>8511471.4399999995</v>
      </c>
      <c r="AR221" s="289">
        <v>11702980.189999999</v>
      </c>
      <c r="AS221" s="289">
        <v>1263375.5900000001</v>
      </c>
      <c r="AT221" s="289">
        <v>1332217.83</v>
      </c>
      <c r="AU221" s="289">
        <v>673830.67</v>
      </c>
      <c r="AV221" s="289">
        <v>396042.15</v>
      </c>
      <c r="AW221" s="289">
        <v>1428153.09</v>
      </c>
      <c r="AX221" s="289">
        <v>1970734.0800000001</v>
      </c>
      <c r="AY221" s="289">
        <v>580804.62</v>
      </c>
      <c r="AZ221" s="289">
        <v>2294832.7799999998</v>
      </c>
      <c r="BA221" s="289">
        <v>7910706.2999999998</v>
      </c>
      <c r="BB221" s="289">
        <v>1861775.52</v>
      </c>
      <c r="BC221" s="289">
        <v>461867.41</v>
      </c>
      <c r="BD221" s="289">
        <v>288536.03999999998</v>
      </c>
      <c r="BE221" s="289">
        <v>328547.89</v>
      </c>
      <c r="BF221" s="289">
        <v>4698007.99</v>
      </c>
      <c r="BG221" s="289">
        <v>859895.23</v>
      </c>
      <c r="BH221" s="289">
        <v>97402.6</v>
      </c>
      <c r="BI221" s="289">
        <v>346009.31</v>
      </c>
      <c r="BJ221" s="289">
        <v>370000</v>
      </c>
      <c r="BK221" s="289">
        <v>0</v>
      </c>
      <c r="BL221" s="289">
        <v>0</v>
      </c>
      <c r="BM221" s="289">
        <v>0</v>
      </c>
      <c r="BN221" s="289">
        <v>0</v>
      </c>
      <c r="BO221" s="289">
        <v>6691592.2999999998</v>
      </c>
      <c r="BP221" s="289">
        <v>6330964.1500000004</v>
      </c>
      <c r="BQ221" s="289">
        <v>4124638.14</v>
      </c>
      <c r="BR221" s="289">
        <v>4810102.3</v>
      </c>
      <c r="BS221" s="289">
        <v>11162239.75</v>
      </c>
      <c r="BT221" s="289">
        <v>11511066.449999999</v>
      </c>
      <c r="BU221" s="289">
        <v>0</v>
      </c>
      <c r="BV221" s="289">
        <v>0</v>
      </c>
      <c r="BW221" s="289">
        <v>4698007.99</v>
      </c>
      <c r="BX221" s="289">
        <v>0</v>
      </c>
      <c r="BY221" s="289">
        <v>0</v>
      </c>
      <c r="BZ221" s="289">
        <v>0</v>
      </c>
      <c r="CA221" s="289">
        <v>0</v>
      </c>
      <c r="CB221" s="289">
        <v>31629.74</v>
      </c>
      <c r="CC221" s="289">
        <v>0</v>
      </c>
      <c r="CD221" s="289">
        <v>0</v>
      </c>
      <c r="CE221" s="289">
        <v>0</v>
      </c>
      <c r="CF221" s="289">
        <v>0</v>
      </c>
      <c r="CG221" s="289">
        <v>0</v>
      </c>
      <c r="CH221" s="289">
        <v>4575.13</v>
      </c>
      <c r="CI221" s="289">
        <v>0</v>
      </c>
      <c r="CJ221" s="289">
        <v>0</v>
      </c>
      <c r="CK221" s="289">
        <v>0</v>
      </c>
      <c r="CL221" s="289">
        <v>0</v>
      </c>
      <c r="CM221" s="289">
        <v>1691230</v>
      </c>
      <c r="CN221" s="289">
        <v>0</v>
      </c>
      <c r="CO221" s="289">
        <v>0</v>
      </c>
      <c r="CP221" s="289">
        <v>0</v>
      </c>
      <c r="CQ221" s="289">
        <v>0</v>
      </c>
      <c r="CR221" s="289">
        <v>921.12</v>
      </c>
      <c r="CS221" s="289">
        <v>0</v>
      </c>
      <c r="CT221" s="289">
        <v>783713.56</v>
      </c>
      <c r="CU221" s="289">
        <v>0</v>
      </c>
      <c r="CV221" s="289">
        <v>0</v>
      </c>
      <c r="CW221" s="289">
        <v>0</v>
      </c>
      <c r="CX221" s="289">
        <v>270254.62</v>
      </c>
      <c r="CY221" s="289">
        <v>0</v>
      </c>
      <c r="CZ221" s="289">
        <v>0</v>
      </c>
      <c r="DA221" s="289">
        <v>0</v>
      </c>
      <c r="DB221" s="289">
        <v>0</v>
      </c>
      <c r="DC221" s="289">
        <v>0</v>
      </c>
      <c r="DD221" s="289">
        <v>0</v>
      </c>
      <c r="DE221" s="289">
        <v>0</v>
      </c>
      <c r="DF221" s="289">
        <v>0</v>
      </c>
      <c r="DG221" s="289">
        <v>0</v>
      </c>
      <c r="DH221" s="289">
        <v>0</v>
      </c>
      <c r="DI221" s="289">
        <v>5426086.2400000002</v>
      </c>
      <c r="DJ221" s="289">
        <v>0</v>
      </c>
      <c r="DK221" s="289">
        <v>0</v>
      </c>
      <c r="DL221" s="289">
        <v>1032819.39</v>
      </c>
      <c r="DM221" s="289">
        <v>446162.08</v>
      </c>
      <c r="DN221" s="289">
        <v>0</v>
      </c>
      <c r="DO221" s="289">
        <v>0</v>
      </c>
      <c r="DP221" s="289">
        <v>431483.87</v>
      </c>
      <c r="DQ221" s="289">
        <v>2359.14</v>
      </c>
      <c r="DR221" s="289">
        <v>0</v>
      </c>
      <c r="DS221" s="289">
        <v>0</v>
      </c>
      <c r="DT221" s="289">
        <v>0</v>
      </c>
      <c r="DU221" s="289">
        <v>0</v>
      </c>
      <c r="DV221" s="289">
        <v>141421.44</v>
      </c>
      <c r="DW221" s="289">
        <v>0</v>
      </c>
      <c r="DX221" s="289">
        <v>64111.49</v>
      </c>
      <c r="DY221" s="289">
        <v>149670.85</v>
      </c>
      <c r="DZ221" s="289">
        <v>158384.07999999999</v>
      </c>
      <c r="EA221" s="289">
        <v>46435.01</v>
      </c>
      <c r="EB221" s="289">
        <v>26389.71</v>
      </c>
      <c r="EC221" s="289">
        <v>0</v>
      </c>
      <c r="ED221" s="289">
        <v>2329369.14</v>
      </c>
      <c r="EE221" s="289">
        <v>1413610.74</v>
      </c>
      <c r="EF221" s="289">
        <v>5744385.5599999996</v>
      </c>
      <c r="EG221" s="289">
        <v>6058376.4800000004</v>
      </c>
      <c r="EH221" s="289">
        <v>0</v>
      </c>
      <c r="EI221" s="289">
        <v>0</v>
      </c>
      <c r="EJ221" s="289">
        <v>0</v>
      </c>
      <c r="EK221" s="289">
        <v>601767.48</v>
      </c>
      <c r="EL221" s="289">
        <v>0</v>
      </c>
      <c r="EM221" s="289">
        <v>48562961.450000003</v>
      </c>
      <c r="EN221" s="289">
        <v>10611.5</v>
      </c>
      <c r="EO221" s="289">
        <v>16450784.34</v>
      </c>
      <c r="EP221" s="289">
        <v>31806590.219999999</v>
      </c>
      <c r="EQ221" s="289">
        <v>0</v>
      </c>
      <c r="ER221" s="289">
        <v>15366417.380000001</v>
      </c>
      <c r="ES221" s="289">
        <v>0</v>
      </c>
      <c r="ET221" s="289">
        <v>0</v>
      </c>
      <c r="EU221" s="289">
        <v>258407.69</v>
      </c>
      <c r="EV221" s="289">
        <v>277928.01</v>
      </c>
      <c r="EW221" s="289">
        <v>1349629.79</v>
      </c>
      <c r="EX221" s="289">
        <v>1330109.47</v>
      </c>
      <c r="EY221" s="289">
        <v>0</v>
      </c>
      <c r="EZ221" s="289">
        <v>262844.94</v>
      </c>
      <c r="FA221" s="289">
        <v>489072.28</v>
      </c>
      <c r="FB221" s="289">
        <v>2210317.31</v>
      </c>
      <c r="FC221" s="289">
        <v>1042753.42</v>
      </c>
      <c r="FD221" s="289">
        <v>941336.55</v>
      </c>
      <c r="FE221" s="289">
        <v>0</v>
      </c>
      <c r="FF221" s="289">
        <v>0</v>
      </c>
      <c r="FG221" s="289">
        <v>0</v>
      </c>
      <c r="FH221" s="289">
        <v>0</v>
      </c>
      <c r="FI221" s="289">
        <v>0</v>
      </c>
      <c r="FJ221" s="289">
        <v>0</v>
      </c>
      <c r="FK221" s="289">
        <v>0</v>
      </c>
    </row>
    <row r="222" spans="1:167" x14ac:dyDescent="0.15">
      <c r="A222" s="287">
        <v>3444</v>
      </c>
      <c r="B222" s="287" t="s">
        <v>671</v>
      </c>
      <c r="C222" s="289">
        <v>0</v>
      </c>
      <c r="D222" s="289">
        <v>13280137.42</v>
      </c>
      <c r="E222" s="289">
        <v>492.83</v>
      </c>
      <c r="F222" s="289">
        <v>805.75</v>
      </c>
      <c r="G222" s="289">
        <v>107946.54</v>
      </c>
      <c r="H222" s="289">
        <v>27120.91</v>
      </c>
      <c r="I222" s="289">
        <v>137278.17000000001</v>
      </c>
      <c r="J222" s="289">
        <v>0</v>
      </c>
      <c r="K222" s="289">
        <v>504853</v>
      </c>
      <c r="L222" s="289">
        <v>0</v>
      </c>
      <c r="M222" s="289">
        <v>0</v>
      </c>
      <c r="N222" s="289">
        <v>0</v>
      </c>
      <c r="O222" s="289">
        <v>0</v>
      </c>
      <c r="P222" s="289">
        <v>11394</v>
      </c>
      <c r="Q222" s="289">
        <v>0</v>
      </c>
      <c r="R222" s="289">
        <v>0</v>
      </c>
      <c r="S222" s="289">
        <v>0</v>
      </c>
      <c r="T222" s="289">
        <v>0</v>
      </c>
      <c r="U222" s="289">
        <v>252512.71</v>
      </c>
      <c r="V222" s="289">
        <v>18867775</v>
      </c>
      <c r="W222" s="289">
        <v>64589.68</v>
      </c>
      <c r="X222" s="289">
        <v>7697</v>
      </c>
      <c r="Y222" s="289">
        <v>0</v>
      </c>
      <c r="Z222" s="289">
        <v>24240.12</v>
      </c>
      <c r="AA222" s="289">
        <v>891761</v>
      </c>
      <c r="AB222" s="289">
        <v>26787.07</v>
      </c>
      <c r="AC222" s="289">
        <v>0</v>
      </c>
      <c r="AD222" s="289">
        <v>281672.23</v>
      </c>
      <c r="AE222" s="289">
        <v>610259.19999999995</v>
      </c>
      <c r="AF222" s="289">
        <v>0</v>
      </c>
      <c r="AG222" s="289">
        <v>0</v>
      </c>
      <c r="AH222" s="289">
        <v>129336.1</v>
      </c>
      <c r="AI222" s="289">
        <v>0</v>
      </c>
      <c r="AJ222" s="289">
        <v>0</v>
      </c>
      <c r="AK222" s="289">
        <v>5879.48</v>
      </c>
      <c r="AL222" s="289">
        <v>0</v>
      </c>
      <c r="AM222" s="289">
        <v>6063</v>
      </c>
      <c r="AN222" s="289">
        <v>275415.51</v>
      </c>
      <c r="AO222" s="289">
        <v>0</v>
      </c>
      <c r="AP222" s="289">
        <v>7839.84</v>
      </c>
      <c r="AQ222" s="289">
        <v>6576363.04</v>
      </c>
      <c r="AR222" s="289">
        <v>8188440.9800000004</v>
      </c>
      <c r="AS222" s="289">
        <v>908328.74</v>
      </c>
      <c r="AT222" s="289">
        <v>821709.21</v>
      </c>
      <c r="AU222" s="289">
        <v>715453.53</v>
      </c>
      <c r="AV222" s="289">
        <v>289669.23</v>
      </c>
      <c r="AW222" s="289">
        <v>881033.82</v>
      </c>
      <c r="AX222" s="289">
        <v>844154.72</v>
      </c>
      <c r="AY222" s="289">
        <v>741812.18</v>
      </c>
      <c r="AZ222" s="289">
        <v>1689530.32</v>
      </c>
      <c r="BA222" s="289">
        <v>5732629.2800000003</v>
      </c>
      <c r="BB222" s="289">
        <v>1011981.61</v>
      </c>
      <c r="BC222" s="289">
        <v>339307.51</v>
      </c>
      <c r="BD222" s="289">
        <v>231000</v>
      </c>
      <c r="BE222" s="289">
        <v>45000.28</v>
      </c>
      <c r="BF222" s="289">
        <v>4427706.76</v>
      </c>
      <c r="BG222" s="289">
        <v>1493655.47</v>
      </c>
      <c r="BH222" s="289">
        <v>698.86</v>
      </c>
      <c r="BI222" s="289">
        <v>0</v>
      </c>
      <c r="BJ222" s="289">
        <v>0</v>
      </c>
      <c r="BK222" s="289">
        <v>330615.11</v>
      </c>
      <c r="BL222" s="289">
        <v>330615.11</v>
      </c>
      <c r="BM222" s="289">
        <v>0</v>
      </c>
      <c r="BN222" s="289">
        <v>0</v>
      </c>
      <c r="BO222" s="289">
        <v>0</v>
      </c>
      <c r="BP222" s="289">
        <v>0</v>
      </c>
      <c r="BQ222" s="289">
        <v>10413543.619999999</v>
      </c>
      <c r="BR222" s="289">
        <v>10996924.640000001</v>
      </c>
      <c r="BS222" s="289">
        <v>10744158.73</v>
      </c>
      <c r="BT222" s="289">
        <v>11327539.75</v>
      </c>
      <c r="BU222" s="289">
        <v>0</v>
      </c>
      <c r="BV222" s="289">
        <v>0</v>
      </c>
      <c r="BW222" s="289">
        <v>3228356.76</v>
      </c>
      <c r="BX222" s="289">
        <v>0</v>
      </c>
      <c r="BY222" s="289">
        <v>0</v>
      </c>
      <c r="BZ222" s="289">
        <v>0</v>
      </c>
      <c r="CA222" s="289">
        <v>0</v>
      </c>
      <c r="CB222" s="289">
        <v>0</v>
      </c>
      <c r="CC222" s="289">
        <v>143800</v>
      </c>
      <c r="CD222" s="289">
        <v>0</v>
      </c>
      <c r="CE222" s="289">
        <v>0</v>
      </c>
      <c r="CF222" s="289">
        <v>0</v>
      </c>
      <c r="CG222" s="289">
        <v>0</v>
      </c>
      <c r="CH222" s="289">
        <v>7914</v>
      </c>
      <c r="CI222" s="289">
        <v>0</v>
      </c>
      <c r="CJ222" s="289">
        <v>0</v>
      </c>
      <c r="CK222" s="289">
        <v>0</v>
      </c>
      <c r="CL222" s="289">
        <v>0</v>
      </c>
      <c r="CM222" s="289">
        <v>1181701</v>
      </c>
      <c r="CN222" s="289">
        <v>13691</v>
      </c>
      <c r="CO222" s="289">
        <v>0</v>
      </c>
      <c r="CP222" s="289">
        <v>0</v>
      </c>
      <c r="CQ222" s="289">
        <v>0</v>
      </c>
      <c r="CR222" s="289">
        <v>1036.26</v>
      </c>
      <c r="CS222" s="289">
        <v>3935</v>
      </c>
      <c r="CT222" s="289">
        <v>711705.59</v>
      </c>
      <c r="CU222" s="289">
        <v>0</v>
      </c>
      <c r="CV222" s="289">
        <v>0</v>
      </c>
      <c r="CW222" s="289">
        <v>0</v>
      </c>
      <c r="CX222" s="289">
        <v>167435.06</v>
      </c>
      <c r="CY222" s="289">
        <v>0</v>
      </c>
      <c r="CZ222" s="289">
        <v>0</v>
      </c>
      <c r="DA222" s="289">
        <v>0</v>
      </c>
      <c r="DB222" s="289">
        <v>0</v>
      </c>
      <c r="DC222" s="289">
        <v>0</v>
      </c>
      <c r="DD222" s="289">
        <v>0</v>
      </c>
      <c r="DE222" s="289">
        <v>0</v>
      </c>
      <c r="DF222" s="289">
        <v>0</v>
      </c>
      <c r="DG222" s="289">
        <v>838.3</v>
      </c>
      <c r="DH222" s="289">
        <v>0</v>
      </c>
      <c r="DI222" s="289">
        <v>4211172.8</v>
      </c>
      <c r="DJ222" s="289">
        <v>0</v>
      </c>
      <c r="DK222" s="289">
        <v>0</v>
      </c>
      <c r="DL222" s="289">
        <v>732238.87</v>
      </c>
      <c r="DM222" s="289">
        <v>217495.61</v>
      </c>
      <c r="DN222" s="289">
        <v>0</v>
      </c>
      <c r="DO222" s="289">
        <v>0</v>
      </c>
      <c r="DP222" s="289">
        <v>238494.66</v>
      </c>
      <c r="DQ222" s="289">
        <v>799.53</v>
      </c>
      <c r="DR222" s="289">
        <v>0</v>
      </c>
      <c r="DS222" s="289">
        <v>0</v>
      </c>
      <c r="DT222" s="289">
        <v>0</v>
      </c>
      <c r="DU222" s="289">
        <v>0</v>
      </c>
      <c r="DV222" s="289">
        <v>41676.5</v>
      </c>
      <c r="DW222" s="289">
        <v>16858.400000000001</v>
      </c>
      <c r="DX222" s="289">
        <v>301396.75</v>
      </c>
      <c r="DY222" s="289">
        <v>343724.98</v>
      </c>
      <c r="DZ222" s="289">
        <v>330795.51</v>
      </c>
      <c r="EA222" s="289">
        <v>154632.04</v>
      </c>
      <c r="EB222" s="289">
        <v>133835.24</v>
      </c>
      <c r="EC222" s="289">
        <v>0</v>
      </c>
      <c r="ED222" s="289">
        <v>785578.38</v>
      </c>
      <c r="EE222" s="289">
        <v>995992.01</v>
      </c>
      <c r="EF222" s="289">
        <v>3678583.63</v>
      </c>
      <c r="EG222" s="289">
        <v>3468170</v>
      </c>
      <c r="EH222" s="289">
        <v>0</v>
      </c>
      <c r="EI222" s="289">
        <v>0</v>
      </c>
      <c r="EJ222" s="289">
        <v>0</v>
      </c>
      <c r="EK222" s="289">
        <v>0</v>
      </c>
      <c r="EL222" s="289">
        <v>0</v>
      </c>
      <c r="EM222" s="289">
        <v>38835000</v>
      </c>
      <c r="EN222" s="289">
        <v>911192.97</v>
      </c>
      <c r="EO222" s="289">
        <v>1267099.44</v>
      </c>
      <c r="EP222" s="289">
        <v>1406565.95</v>
      </c>
      <c r="EQ222" s="289">
        <v>0</v>
      </c>
      <c r="ER222" s="289">
        <v>1050659.48</v>
      </c>
      <c r="ES222" s="289">
        <v>0</v>
      </c>
      <c r="ET222" s="289">
        <v>0</v>
      </c>
      <c r="EU222" s="289">
        <v>152522.10999999999</v>
      </c>
      <c r="EV222" s="289">
        <v>102098.08</v>
      </c>
      <c r="EW222" s="289">
        <v>1565487.39</v>
      </c>
      <c r="EX222" s="289">
        <v>1599711.42</v>
      </c>
      <c r="EY222" s="289">
        <v>16200</v>
      </c>
      <c r="EZ222" s="289">
        <v>83497.83</v>
      </c>
      <c r="FA222" s="289">
        <v>125621.07</v>
      </c>
      <c r="FB222" s="289">
        <v>321650.8</v>
      </c>
      <c r="FC222" s="289">
        <v>22428.38</v>
      </c>
      <c r="FD222" s="289">
        <v>257099.18</v>
      </c>
      <c r="FE222" s="289">
        <v>0</v>
      </c>
      <c r="FF222" s="289">
        <v>0</v>
      </c>
      <c r="FG222" s="289">
        <v>0</v>
      </c>
      <c r="FH222" s="289">
        <v>11500.84</v>
      </c>
      <c r="FI222" s="289">
        <v>0</v>
      </c>
      <c r="FJ222" s="289">
        <v>11500.84</v>
      </c>
      <c r="FK222" s="289">
        <v>0</v>
      </c>
    </row>
    <row r="223" spans="1:167" x14ac:dyDescent="0.15">
      <c r="A223" s="287">
        <v>3479</v>
      </c>
      <c r="B223" s="287" t="s">
        <v>672</v>
      </c>
      <c r="C223" s="289">
        <v>0</v>
      </c>
      <c r="D223" s="289">
        <v>35043597</v>
      </c>
      <c r="E223" s="289">
        <v>0</v>
      </c>
      <c r="F223" s="289">
        <v>97727.85</v>
      </c>
      <c r="G223" s="289">
        <v>62701.36</v>
      </c>
      <c r="H223" s="289">
        <v>54964.7</v>
      </c>
      <c r="I223" s="289">
        <v>1045659.53</v>
      </c>
      <c r="J223" s="289">
        <v>10550.92</v>
      </c>
      <c r="K223" s="289">
        <v>783510</v>
      </c>
      <c r="L223" s="289">
        <v>0</v>
      </c>
      <c r="M223" s="289">
        <v>316548.5</v>
      </c>
      <c r="N223" s="289">
        <v>0</v>
      </c>
      <c r="O223" s="289">
        <v>0</v>
      </c>
      <c r="P223" s="289">
        <v>0</v>
      </c>
      <c r="Q223" s="289">
        <v>0</v>
      </c>
      <c r="R223" s="289">
        <v>0</v>
      </c>
      <c r="S223" s="289">
        <v>0</v>
      </c>
      <c r="T223" s="289">
        <v>0</v>
      </c>
      <c r="U223" s="289">
        <v>1534619.27</v>
      </c>
      <c r="V223" s="289">
        <v>1152811</v>
      </c>
      <c r="W223" s="289">
        <v>29731.75</v>
      </c>
      <c r="X223" s="289">
        <v>0</v>
      </c>
      <c r="Y223" s="289">
        <v>0</v>
      </c>
      <c r="Z223" s="289">
        <v>0</v>
      </c>
      <c r="AA223" s="289">
        <v>961392</v>
      </c>
      <c r="AB223" s="289">
        <v>0</v>
      </c>
      <c r="AC223" s="289">
        <v>0</v>
      </c>
      <c r="AD223" s="289">
        <v>147524.01</v>
      </c>
      <c r="AE223" s="289">
        <v>142660.78</v>
      </c>
      <c r="AF223" s="289">
        <v>0</v>
      </c>
      <c r="AG223" s="289">
        <v>0</v>
      </c>
      <c r="AH223" s="289">
        <v>49809.09</v>
      </c>
      <c r="AI223" s="289">
        <v>0</v>
      </c>
      <c r="AJ223" s="289">
        <v>0</v>
      </c>
      <c r="AK223" s="289">
        <v>16452.759999999998</v>
      </c>
      <c r="AL223" s="289">
        <v>0</v>
      </c>
      <c r="AM223" s="289">
        <v>0</v>
      </c>
      <c r="AN223" s="289">
        <v>57012.15</v>
      </c>
      <c r="AO223" s="289">
        <v>0</v>
      </c>
      <c r="AP223" s="289">
        <v>14752.64</v>
      </c>
      <c r="AQ223" s="289">
        <v>8585258.3100000005</v>
      </c>
      <c r="AR223" s="289">
        <v>8722441.6899999995</v>
      </c>
      <c r="AS223" s="289">
        <v>470735.48</v>
      </c>
      <c r="AT223" s="289">
        <v>1191180.83</v>
      </c>
      <c r="AU223" s="289">
        <v>859078.61</v>
      </c>
      <c r="AV223" s="289">
        <v>198158.03</v>
      </c>
      <c r="AW223" s="289">
        <v>1454284.71</v>
      </c>
      <c r="AX223" s="289">
        <v>2490521.2000000002</v>
      </c>
      <c r="AY223" s="289">
        <v>857461.51</v>
      </c>
      <c r="AZ223" s="289">
        <v>2644796.9</v>
      </c>
      <c r="BA223" s="289">
        <v>8732049.3499999996</v>
      </c>
      <c r="BB223" s="289">
        <v>1270539.8600000001</v>
      </c>
      <c r="BC223" s="289">
        <v>281594.96999999997</v>
      </c>
      <c r="BD223" s="289">
        <v>31931.43</v>
      </c>
      <c r="BE223" s="289">
        <v>127500</v>
      </c>
      <c r="BF223" s="289">
        <v>4625753.6100000003</v>
      </c>
      <c r="BG223" s="289">
        <v>576390.75</v>
      </c>
      <c r="BH223" s="289">
        <v>3438.07</v>
      </c>
      <c r="BI223" s="289">
        <v>0</v>
      </c>
      <c r="BJ223" s="289">
        <v>0</v>
      </c>
      <c r="BK223" s="289">
        <v>0</v>
      </c>
      <c r="BL223" s="289">
        <v>0</v>
      </c>
      <c r="BM223" s="289">
        <v>0</v>
      </c>
      <c r="BN223" s="289">
        <v>0</v>
      </c>
      <c r="BO223" s="289">
        <v>0</v>
      </c>
      <c r="BP223" s="289">
        <v>0</v>
      </c>
      <c r="BQ223" s="289">
        <v>12421384.27</v>
      </c>
      <c r="BR223" s="289">
        <v>10820294.27</v>
      </c>
      <c r="BS223" s="289">
        <v>12421384.27</v>
      </c>
      <c r="BT223" s="289">
        <v>10820294.27</v>
      </c>
      <c r="BU223" s="289">
        <v>0</v>
      </c>
      <c r="BV223" s="289">
        <v>0</v>
      </c>
      <c r="BW223" s="289">
        <v>4525753.6100000003</v>
      </c>
      <c r="BX223" s="289">
        <v>0</v>
      </c>
      <c r="BY223" s="289">
        <v>0</v>
      </c>
      <c r="BZ223" s="289">
        <v>0</v>
      </c>
      <c r="CA223" s="289">
        <v>0</v>
      </c>
      <c r="CB223" s="289">
        <v>16158.01</v>
      </c>
      <c r="CC223" s="289">
        <v>35913.35</v>
      </c>
      <c r="CD223" s="289">
        <v>0</v>
      </c>
      <c r="CE223" s="289">
        <v>0</v>
      </c>
      <c r="CF223" s="289">
        <v>0</v>
      </c>
      <c r="CG223" s="289">
        <v>0</v>
      </c>
      <c r="CH223" s="289">
        <v>0</v>
      </c>
      <c r="CI223" s="289">
        <v>0</v>
      </c>
      <c r="CJ223" s="289">
        <v>0</v>
      </c>
      <c r="CK223" s="289">
        <v>0</v>
      </c>
      <c r="CL223" s="289">
        <v>0</v>
      </c>
      <c r="CM223" s="289">
        <v>1530421</v>
      </c>
      <c r="CN223" s="289">
        <v>96933</v>
      </c>
      <c r="CO223" s="289">
        <v>0</v>
      </c>
      <c r="CP223" s="289">
        <v>0</v>
      </c>
      <c r="CQ223" s="289">
        <v>0</v>
      </c>
      <c r="CR223" s="289">
        <v>0</v>
      </c>
      <c r="CS223" s="289">
        <v>25843</v>
      </c>
      <c r="CT223" s="289">
        <v>724051.35</v>
      </c>
      <c r="CU223" s="289">
        <v>0</v>
      </c>
      <c r="CV223" s="289">
        <v>0</v>
      </c>
      <c r="CW223" s="289">
        <v>0</v>
      </c>
      <c r="CX223" s="289">
        <v>55604.84</v>
      </c>
      <c r="CY223" s="289">
        <v>0</v>
      </c>
      <c r="CZ223" s="289">
        <v>0</v>
      </c>
      <c r="DA223" s="289">
        <v>0</v>
      </c>
      <c r="DB223" s="289">
        <v>0</v>
      </c>
      <c r="DC223" s="289">
        <v>0</v>
      </c>
      <c r="DD223" s="289">
        <v>0</v>
      </c>
      <c r="DE223" s="289">
        <v>0</v>
      </c>
      <c r="DF223" s="289">
        <v>0</v>
      </c>
      <c r="DG223" s="289">
        <v>0</v>
      </c>
      <c r="DH223" s="289">
        <v>0</v>
      </c>
      <c r="DI223" s="289">
        <v>4848553.68</v>
      </c>
      <c r="DJ223" s="289">
        <v>0</v>
      </c>
      <c r="DK223" s="289">
        <v>0</v>
      </c>
      <c r="DL223" s="289">
        <v>906531.45</v>
      </c>
      <c r="DM223" s="289">
        <v>339522.11</v>
      </c>
      <c r="DN223" s="289">
        <v>8604.2999999999993</v>
      </c>
      <c r="DO223" s="289">
        <v>0</v>
      </c>
      <c r="DP223" s="289">
        <v>412630.56</v>
      </c>
      <c r="DQ223" s="289">
        <v>0</v>
      </c>
      <c r="DR223" s="289">
        <v>11242.91</v>
      </c>
      <c r="DS223" s="289">
        <v>0</v>
      </c>
      <c r="DT223" s="289">
        <v>0</v>
      </c>
      <c r="DU223" s="289">
        <v>0</v>
      </c>
      <c r="DV223" s="289">
        <v>483593.15</v>
      </c>
      <c r="DW223" s="289">
        <v>0</v>
      </c>
      <c r="DX223" s="289">
        <v>249247.07</v>
      </c>
      <c r="DY223" s="289">
        <v>193536.61</v>
      </c>
      <c r="DZ223" s="289">
        <v>1033807.32</v>
      </c>
      <c r="EA223" s="289">
        <v>797652.6</v>
      </c>
      <c r="EB223" s="289">
        <v>291865.18</v>
      </c>
      <c r="EC223" s="289">
        <v>0</v>
      </c>
      <c r="ED223" s="289">
        <v>597315.82999999996</v>
      </c>
      <c r="EE223" s="289">
        <v>510382.71</v>
      </c>
      <c r="EF223" s="289">
        <v>2962215.64</v>
      </c>
      <c r="EG223" s="289">
        <v>3049148.76</v>
      </c>
      <c r="EH223" s="289">
        <v>0</v>
      </c>
      <c r="EI223" s="289">
        <v>0</v>
      </c>
      <c r="EJ223" s="289">
        <v>0</v>
      </c>
      <c r="EK223" s="289">
        <v>0</v>
      </c>
      <c r="EL223" s="289">
        <v>0</v>
      </c>
      <c r="EM223" s="289">
        <v>22120000</v>
      </c>
      <c r="EN223" s="289">
        <v>8589480.2799999993</v>
      </c>
      <c r="EO223" s="289">
        <v>185559.8</v>
      </c>
      <c r="EP223" s="289">
        <v>108182.92</v>
      </c>
      <c r="EQ223" s="289">
        <v>0</v>
      </c>
      <c r="ER223" s="289">
        <v>8512103.4000000004</v>
      </c>
      <c r="ES223" s="289">
        <v>0</v>
      </c>
      <c r="ET223" s="289">
        <v>0</v>
      </c>
      <c r="EU223" s="289">
        <v>320839.33</v>
      </c>
      <c r="EV223" s="289">
        <v>323689.86</v>
      </c>
      <c r="EW223" s="289">
        <v>1285680.29</v>
      </c>
      <c r="EX223" s="289">
        <v>1282829.76</v>
      </c>
      <c r="EY223" s="289">
        <v>0</v>
      </c>
      <c r="EZ223" s="289">
        <v>133061</v>
      </c>
      <c r="FA223" s="289">
        <v>163441.01999999999</v>
      </c>
      <c r="FB223" s="289">
        <v>741679.67</v>
      </c>
      <c r="FC223" s="289">
        <v>57568.75</v>
      </c>
      <c r="FD223" s="289">
        <v>653730.9</v>
      </c>
      <c r="FE223" s="289">
        <v>0</v>
      </c>
      <c r="FF223" s="289">
        <v>0</v>
      </c>
      <c r="FG223" s="289">
        <v>0</v>
      </c>
      <c r="FH223" s="289">
        <v>0</v>
      </c>
      <c r="FI223" s="289">
        <v>0</v>
      </c>
      <c r="FJ223" s="289">
        <v>0</v>
      </c>
      <c r="FK223" s="289">
        <v>0</v>
      </c>
    </row>
    <row r="224" spans="1:167" x14ac:dyDescent="0.15">
      <c r="A224" s="287">
        <v>3484</v>
      </c>
      <c r="B224" s="287" t="s">
        <v>673</v>
      </c>
      <c r="C224" s="289">
        <v>0</v>
      </c>
      <c r="D224" s="289">
        <v>2058073</v>
      </c>
      <c r="E224" s="289">
        <v>0</v>
      </c>
      <c r="F224" s="289">
        <v>400</v>
      </c>
      <c r="G224" s="289">
        <v>7672.72</v>
      </c>
      <c r="H224" s="289">
        <v>845.92</v>
      </c>
      <c r="I224" s="289">
        <v>3609.24</v>
      </c>
      <c r="J224" s="289">
        <v>0</v>
      </c>
      <c r="K224" s="289">
        <v>202456</v>
      </c>
      <c r="L224" s="289">
        <v>0</v>
      </c>
      <c r="M224" s="289">
        <v>0</v>
      </c>
      <c r="N224" s="289">
        <v>0</v>
      </c>
      <c r="O224" s="289">
        <v>0</v>
      </c>
      <c r="P224" s="289">
        <v>1600</v>
      </c>
      <c r="Q224" s="289">
        <v>0</v>
      </c>
      <c r="R224" s="289">
        <v>2150</v>
      </c>
      <c r="S224" s="289">
        <v>0</v>
      </c>
      <c r="T224" s="289">
        <v>0</v>
      </c>
      <c r="U224" s="289">
        <v>20851.11</v>
      </c>
      <c r="V224" s="289">
        <v>9330</v>
      </c>
      <c r="W224" s="289">
        <v>9242.2999999999993</v>
      </c>
      <c r="X224" s="289">
        <v>0</v>
      </c>
      <c r="Y224" s="289">
        <v>26855.88</v>
      </c>
      <c r="Z224" s="289">
        <v>0</v>
      </c>
      <c r="AA224" s="289">
        <v>136420.87</v>
      </c>
      <c r="AB224" s="289">
        <v>0</v>
      </c>
      <c r="AC224" s="289">
        <v>0</v>
      </c>
      <c r="AD224" s="289">
        <v>9362</v>
      </c>
      <c r="AE224" s="289">
        <v>44676</v>
      </c>
      <c r="AF224" s="289">
        <v>0</v>
      </c>
      <c r="AG224" s="289">
        <v>0</v>
      </c>
      <c r="AH224" s="289">
        <v>93984.37</v>
      </c>
      <c r="AI224" s="289">
        <v>0</v>
      </c>
      <c r="AJ224" s="289">
        <v>0</v>
      </c>
      <c r="AK224" s="289">
        <v>0</v>
      </c>
      <c r="AL224" s="289">
        <v>0</v>
      </c>
      <c r="AM224" s="289">
        <v>2380</v>
      </c>
      <c r="AN224" s="289">
        <v>0</v>
      </c>
      <c r="AO224" s="289">
        <v>0</v>
      </c>
      <c r="AP224" s="289">
        <v>0</v>
      </c>
      <c r="AQ224" s="289">
        <v>642508.74</v>
      </c>
      <c r="AR224" s="289">
        <v>441370.08</v>
      </c>
      <c r="AS224" s="289">
        <v>113794.18</v>
      </c>
      <c r="AT224" s="289">
        <v>72928.61</v>
      </c>
      <c r="AU224" s="289">
        <v>98310.84</v>
      </c>
      <c r="AV224" s="289">
        <v>2815.55</v>
      </c>
      <c r="AW224" s="289">
        <v>67029.94</v>
      </c>
      <c r="AX224" s="289">
        <v>94799.3</v>
      </c>
      <c r="AY224" s="289">
        <v>352370.25</v>
      </c>
      <c r="AZ224" s="289">
        <v>0</v>
      </c>
      <c r="BA224" s="289">
        <v>448090.35</v>
      </c>
      <c r="BB224" s="289">
        <v>16446.63</v>
      </c>
      <c r="BC224" s="289">
        <v>33413</v>
      </c>
      <c r="BD224" s="289">
        <v>0</v>
      </c>
      <c r="BE224" s="289">
        <v>11003</v>
      </c>
      <c r="BF224" s="289">
        <v>197052.52</v>
      </c>
      <c r="BG224" s="289">
        <v>193537.08</v>
      </c>
      <c r="BH224" s="289">
        <v>21325</v>
      </c>
      <c r="BI224" s="289">
        <v>0</v>
      </c>
      <c r="BJ224" s="289">
        <v>0</v>
      </c>
      <c r="BK224" s="289">
        <v>0</v>
      </c>
      <c r="BL224" s="289">
        <v>0</v>
      </c>
      <c r="BM224" s="289">
        <v>955095.88</v>
      </c>
      <c r="BN224" s="289">
        <v>778210.22</v>
      </c>
      <c r="BO224" s="289">
        <v>0</v>
      </c>
      <c r="BP224" s="289">
        <v>0</v>
      </c>
      <c r="BQ224" s="289">
        <v>0</v>
      </c>
      <c r="BR224" s="289">
        <v>0</v>
      </c>
      <c r="BS224" s="289">
        <v>955095.88</v>
      </c>
      <c r="BT224" s="289">
        <v>778210.22</v>
      </c>
      <c r="BU224" s="289">
        <v>0</v>
      </c>
      <c r="BV224" s="289">
        <v>0</v>
      </c>
      <c r="BW224" s="289">
        <v>197052.52</v>
      </c>
      <c r="BX224" s="289">
        <v>0</v>
      </c>
      <c r="BY224" s="289">
        <v>0</v>
      </c>
      <c r="BZ224" s="289">
        <v>0</v>
      </c>
      <c r="CA224" s="289">
        <v>0</v>
      </c>
      <c r="CB224" s="289">
        <v>0</v>
      </c>
      <c r="CC224" s="289">
        <v>0</v>
      </c>
      <c r="CD224" s="289">
        <v>0</v>
      </c>
      <c r="CE224" s="289">
        <v>0</v>
      </c>
      <c r="CF224" s="289">
        <v>0</v>
      </c>
      <c r="CG224" s="289">
        <v>0</v>
      </c>
      <c r="CH224" s="289">
        <v>5136</v>
      </c>
      <c r="CI224" s="289">
        <v>0</v>
      </c>
      <c r="CJ224" s="289">
        <v>0</v>
      </c>
      <c r="CK224" s="289">
        <v>4297</v>
      </c>
      <c r="CL224" s="289">
        <v>175</v>
      </c>
      <c r="CM224" s="289">
        <v>41958</v>
      </c>
      <c r="CN224" s="289">
        <v>0</v>
      </c>
      <c r="CO224" s="289">
        <v>0</v>
      </c>
      <c r="CP224" s="289">
        <v>0</v>
      </c>
      <c r="CQ224" s="289">
        <v>0</v>
      </c>
      <c r="CR224" s="289">
        <v>0</v>
      </c>
      <c r="CS224" s="289">
        <v>0</v>
      </c>
      <c r="CT224" s="289">
        <v>41265</v>
      </c>
      <c r="CU224" s="289">
        <v>0</v>
      </c>
      <c r="CV224" s="289">
        <v>0</v>
      </c>
      <c r="CW224" s="289">
        <v>0</v>
      </c>
      <c r="CX224" s="289">
        <v>0</v>
      </c>
      <c r="CY224" s="289">
        <v>0</v>
      </c>
      <c r="CZ224" s="289">
        <v>0</v>
      </c>
      <c r="DA224" s="289">
        <v>0</v>
      </c>
      <c r="DB224" s="289">
        <v>0</v>
      </c>
      <c r="DC224" s="289">
        <v>0</v>
      </c>
      <c r="DD224" s="289">
        <v>0</v>
      </c>
      <c r="DE224" s="289">
        <v>0</v>
      </c>
      <c r="DF224" s="289">
        <v>0</v>
      </c>
      <c r="DG224" s="289">
        <v>0</v>
      </c>
      <c r="DH224" s="289">
        <v>0</v>
      </c>
      <c r="DI224" s="289">
        <v>201112.19</v>
      </c>
      <c r="DJ224" s="289">
        <v>0</v>
      </c>
      <c r="DK224" s="289">
        <v>0</v>
      </c>
      <c r="DL224" s="289">
        <v>60937.32</v>
      </c>
      <c r="DM224" s="289">
        <v>27834.01</v>
      </c>
      <c r="DN224" s="289">
        <v>0</v>
      </c>
      <c r="DO224" s="289">
        <v>0</v>
      </c>
      <c r="DP224" s="289">
        <v>0</v>
      </c>
      <c r="DQ224" s="289">
        <v>0</v>
      </c>
      <c r="DR224" s="289">
        <v>0</v>
      </c>
      <c r="DS224" s="289">
        <v>0</v>
      </c>
      <c r="DT224" s="289">
        <v>0</v>
      </c>
      <c r="DU224" s="289">
        <v>0</v>
      </c>
      <c r="DV224" s="289">
        <v>0</v>
      </c>
      <c r="DW224" s="289">
        <v>0</v>
      </c>
      <c r="DX224" s="289">
        <v>0</v>
      </c>
      <c r="DY224" s="289">
        <v>0</v>
      </c>
      <c r="DZ224" s="289">
        <v>0</v>
      </c>
      <c r="EA224" s="289">
        <v>0</v>
      </c>
      <c r="EB224" s="289">
        <v>0</v>
      </c>
      <c r="EC224" s="289">
        <v>0</v>
      </c>
      <c r="ED224" s="289">
        <v>96391.94</v>
      </c>
      <c r="EE224" s="289">
        <v>59364.6</v>
      </c>
      <c r="EF224" s="289">
        <v>21434.32</v>
      </c>
      <c r="EG224" s="289">
        <v>21320.73</v>
      </c>
      <c r="EH224" s="289">
        <v>0</v>
      </c>
      <c r="EI224" s="289">
        <v>0</v>
      </c>
      <c r="EJ224" s="289">
        <v>0</v>
      </c>
      <c r="EK224" s="289">
        <v>37140.93</v>
      </c>
      <c r="EL224" s="289">
        <v>0</v>
      </c>
      <c r="EM224" s="289">
        <v>310458.23999999999</v>
      </c>
      <c r="EN224" s="289">
        <v>0</v>
      </c>
      <c r="EO224" s="289">
        <v>0</v>
      </c>
      <c r="EP224" s="289">
        <v>0</v>
      </c>
      <c r="EQ224" s="289">
        <v>0</v>
      </c>
      <c r="ER224" s="289">
        <v>0</v>
      </c>
      <c r="ES224" s="289">
        <v>0</v>
      </c>
      <c r="ET224" s="289">
        <v>0</v>
      </c>
      <c r="EU224" s="289">
        <v>12834.12</v>
      </c>
      <c r="EV224" s="289">
        <v>15619.67</v>
      </c>
      <c r="EW224" s="289">
        <v>91248.960000000006</v>
      </c>
      <c r="EX224" s="289">
        <v>88463.41</v>
      </c>
      <c r="EY224" s="289">
        <v>0</v>
      </c>
      <c r="EZ224" s="289">
        <v>38116.89</v>
      </c>
      <c r="FA224" s="289">
        <v>116.89</v>
      </c>
      <c r="FB224" s="289">
        <v>175000</v>
      </c>
      <c r="FC224" s="289">
        <v>82203.56</v>
      </c>
      <c r="FD224" s="289">
        <v>130796.44</v>
      </c>
      <c r="FE224" s="289">
        <v>0</v>
      </c>
      <c r="FF224" s="289">
        <v>0</v>
      </c>
      <c r="FG224" s="289">
        <v>0</v>
      </c>
      <c r="FH224" s="289">
        <v>0</v>
      </c>
      <c r="FI224" s="289">
        <v>0</v>
      </c>
      <c r="FJ224" s="289">
        <v>0</v>
      </c>
      <c r="FK224" s="289">
        <v>0</v>
      </c>
    </row>
    <row r="225" spans="1:167" x14ac:dyDescent="0.15">
      <c r="A225" s="287">
        <v>3500</v>
      </c>
      <c r="B225" s="287" t="s">
        <v>674</v>
      </c>
      <c r="C225" s="289">
        <v>0</v>
      </c>
      <c r="D225" s="289">
        <v>8584774.3499999996</v>
      </c>
      <c r="E225" s="289">
        <v>0</v>
      </c>
      <c r="F225" s="289">
        <v>12670.41</v>
      </c>
      <c r="G225" s="289">
        <v>103831.6</v>
      </c>
      <c r="H225" s="289">
        <v>23390.58</v>
      </c>
      <c r="I225" s="289">
        <v>105331.71</v>
      </c>
      <c r="J225" s="289">
        <v>0</v>
      </c>
      <c r="K225" s="289">
        <v>4297144</v>
      </c>
      <c r="L225" s="289">
        <v>0</v>
      </c>
      <c r="M225" s="289">
        <v>0</v>
      </c>
      <c r="N225" s="289">
        <v>0</v>
      </c>
      <c r="O225" s="289">
        <v>0</v>
      </c>
      <c r="P225" s="289">
        <v>46501</v>
      </c>
      <c r="Q225" s="289">
        <v>0</v>
      </c>
      <c r="R225" s="289">
        <v>0</v>
      </c>
      <c r="S225" s="289">
        <v>66693.490000000005</v>
      </c>
      <c r="T225" s="289">
        <v>0</v>
      </c>
      <c r="U225" s="289">
        <v>285194.37</v>
      </c>
      <c r="V225" s="289">
        <v>17401723</v>
      </c>
      <c r="W225" s="289">
        <v>89791.85</v>
      </c>
      <c r="X225" s="289">
        <v>0</v>
      </c>
      <c r="Y225" s="289">
        <v>794486.52</v>
      </c>
      <c r="Z225" s="289">
        <v>86890.23</v>
      </c>
      <c r="AA225" s="289">
        <v>805910.01</v>
      </c>
      <c r="AB225" s="289">
        <v>24483.08</v>
      </c>
      <c r="AC225" s="289">
        <v>0</v>
      </c>
      <c r="AD225" s="289">
        <v>352771.8</v>
      </c>
      <c r="AE225" s="289">
        <v>403600.49</v>
      </c>
      <c r="AF225" s="289">
        <v>0</v>
      </c>
      <c r="AG225" s="289">
        <v>0</v>
      </c>
      <c r="AH225" s="289">
        <v>0</v>
      </c>
      <c r="AI225" s="289">
        <v>0</v>
      </c>
      <c r="AJ225" s="289">
        <v>0</v>
      </c>
      <c r="AK225" s="289">
        <v>500</v>
      </c>
      <c r="AL225" s="289">
        <v>0</v>
      </c>
      <c r="AM225" s="289">
        <v>80530</v>
      </c>
      <c r="AN225" s="289">
        <v>13552.18</v>
      </c>
      <c r="AO225" s="289">
        <v>0</v>
      </c>
      <c r="AP225" s="289">
        <v>89705.03</v>
      </c>
      <c r="AQ225" s="289">
        <v>6988677.9199999999</v>
      </c>
      <c r="AR225" s="289">
        <v>6833670.8799999999</v>
      </c>
      <c r="AS225" s="289">
        <v>850727.76</v>
      </c>
      <c r="AT225" s="289">
        <v>1139670.57</v>
      </c>
      <c r="AU225" s="289">
        <v>549376.25</v>
      </c>
      <c r="AV225" s="289">
        <v>104315.97</v>
      </c>
      <c r="AW225" s="289">
        <v>942634.16</v>
      </c>
      <c r="AX225" s="289">
        <v>1173741.1599999999</v>
      </c>
      <c r="AY225" s="289">
        <v>1356507.17</v>
      </c>
      <c r="AZ225" s="289">
        <v>1885577.66</v>
      </c>
      <c r="BA225" s="289">
        <v>5492714.5300000003</v>
      </c>
      <c r="BB225" s="289">
        <v>1961252.69</v>
      </c>
      <c r="BC225" s="289">
        <v>294751.2</v>
      </c>
      <c r="BD225" s="289">
        <v>194531.1</v>
      </c>
      <c r="BE225" s="289">
        <v>0</v>
      </c>
      <c r="BF225" s="289">
        <v>3545460.2</v>
      </c>
      <c r="BG225" s="289">
        <v>1168825.22</v>
      </c>
      <c r="BH225" s="289">
        <v>4197.71</v>
      </c>
      <c r="BI225" s="289">
        <v>0</v>
      </c>
      <c r="BJ225" s="289">
        <v>0</v>
      </c>
      <c r="BK225" s="289">
        <v>0</v>
      </c>
      <c r="BL225" s="289">
        <v>0</v>
      </c>
      <c r="BM225" s="289">
        <v>295377.87</v>
      </c>
      <c r="BN225" s="289">
        <v>295377.87</v>
      </c>
      <c r="BO225" s="289">
        <v>2304.13</v>
      </c>
      <c r="BP225" s="289">
        <v>2304.13</v>
      </c>
      <c r="BQ225" s="289">
        <v>5754578.8600000003</v>
      </c>
      <c r="BR225" s="289">
        <v>4937422.41</v>
      </c>
      <c r="BS225" s="289">
        <v>6052260.8600000003</v>
      </c>
      <c r="BT225" s="289">
        <v>5235104.41</v>
      </c>
      <c r="BU225" s="289">
        <v>0</v>
      </c>
      <c r="BV225" s="289">
        <v>0</v>
      </c>
      <c r="BW225" s="289">
        <v>3518724.98</v>
      </c>
      <c r="BX225" s="289">
        <v>0</v>
      </c>
      <c r="BY225" s="289">
        <v>0</v>
      </c>
      <c r="BZ225" s="289">
        <v>0</v>
      </c>
      <c r="CA225" s="289">
        <v>0</v>
      </c>
      <c r="CB225" s="289">
        <v>7344.38</v>
      </c>
      <c r="CC225" s="289">
        <v>0</v>
      </c>
      <c r="CD225" s="289">
        <v>0</v>
      </c>
      <c r="CE225" s="289">
        <v>0</v>
      </c>
      <c r="CF225" s="289">
        <v>0</v>
      </c>
      <c r="CG225" s="289">
        <v>0</v>
      </c>
      <c r="CH225" s="289">
        <v>259602.62</v>
      </c>
      <c r="CI225" s="289">
        <v>0</v>
      </c>
      <c r="CJ225" s="289">
        <v>0</v>
      </c>
      <c r="CK225" s="289">
        <v>0</v>
      </c>
      <c r="CL225" s="289">
        <v>0</v>
      </c>
      <c r="CM225" s="289">
        <v>1024143</v>
      </c>
      <c r="CN225" s="289">
        <v>0</v>
      </c>
      <c r="CO225" s="289">
        <v>0</v>
      </c>
      <c r="CP225" s="289">
        <v>0</v>
      </c>
      <c r="CQ225" s="289">
        <v>0</v>
      </c>
      <c r="CR225" s="289">
        <v>0</v>
      </c>
      <c r="CS225" s="289">
        <v>0</v>
      </c>
      <c r="CT225" s="289">
        <v>678938.42</v>
      </c>
      <c r="CU225" s="289">
        <v>0</v>
      </c>
      <c r="CV225" s="289">
        <v>0</v>
      </c>
      <c r="CW225" s="289">
        <v>0</v>
      </c>
      <c r="CX225" s="289">
        <v>0</v>
      </c>
      <c r="CY225" s="289">
        <v>0</v>
      </c>
      <c r="CZ225" s="289">
        <v>0</v>
      </c>
      <c r="DA225" s="289">
        <v>0</v>
      </c>
      <c r="DB225" s="289">
        <v>0</v>
      </c>
      <c r="DC225" s="289">
        <v>235767.9</v>
      </c>
      <c r="DD225" s="289">
        <v>0</v>
      </c>
      <c r="DE225" s="289">
        <v>0</v>
      </c>
      <c r="DF225" s="289">
        <v>0</v>
      </c>
      <c r="DG225" s="289">
        <v>14230</v>
      </c>
      <c r="DH225" s="289">
        <v>0</v>
      </c>
      <c r="DI225" s="289">
        <v>4182909.33</v>
      </c>
      <c r="DJ225" s="289">
        <v>0</v>
      </c>
      <c r="DK225" s="289">
        <v>8904.89</v>
      </c>
      <c r="DL225" s="289">
        <v>378965.86</v>
      </c>
      <c r="DM225" s="289">
        <v>214274.3</v>
      </c>
      <c r="DN225" s="289">
        <v>0</v>
      </c>
      <c r="DO225" s="289">
        <v>0</v>
      </c>
      <c r="DP225" s="289">
        <v>126253.51</v>
      </c>
      <c r="DQ225" s="289">
        <v>20202.759999999998</v>
      </c>
      <c r="DR225" s="289">
        <v>0</v>
      </c>
      <c r="DS225" s="289">
        <v>0</v>
      </c>
      <c r="DT225" s="289">
        <v>212062.07</v>
      </c>
      <c r="DU225" s="289">
        <v>0</v>
      </c>
      <c r="DV225" s="289">
        <v>333666.44</v>
      </c>
      <c r="DW225" s="289">
        <v>233052.14</v>
      </c>
      <c r="DX225" s="289">
        <v>1003913.61</v>
      </c>
      <c r="DY225" s="289">
        <v>52224.95</v>
      </c>
      <c r="DZ225" s="289">
        <v>2238148.2200000002</v>
      </c>
      <c r="EA225" s="289">
        <v>507917.53</v>
      </c>
      <c r="EB225" s="289">
        <v>2681919.35</v>
      </c>
      <c r="EC225" s="289">
        <v>0</v>
      </c>
      <c r="ED225" s="289">
        <v>163852.79999999999</v>
      </c>
      <c r="EE225" s="289">
        <v>143634.23000000001</v>
      </c>
      <c r="EF225" s="289">
        <v>1838561.43</v>
      </c>
      <c r="EG225" s="289">
        <v>1539435</v>
      </c>
      <c r="EH225" s="289">
        <v>0</v>
      </c>
      <c r="EI225" s="289">
        <v>0</v>
      </c>
      <c r="EJ225" s="289">
        <v>0</v>
      </c>
      <c r="EK225" s="289">
        <v>319345</v>
      </c>
      <c r="EL225" s="289">
        <v>0</v>
      </c>
      <c r="EM225" s="289">
        <v>3385000</v>
      </c>
      <c r="EN225" s="289">
        <v>0</v>
      </c>
      <c r="EO225" s="289">
        <v>1000</v>
      </c>
      <c r="EP225" s="289">
        <v>1000</v>
      </c>
      <c r="EQ225" s="289">
        <v>0</v>
      </c>
      <c r="ER225" s="289">
        <v>0</v>
      </c>
      <c r="ES225" s="289">
        <v>0</v>
      </c>
      <c r="ET225" s="289">
        <v>0</v>
      </c>
      <c r="EU225" s="289">
        <v>99147.96</v>
      </c>
      <c r="EV225" s="289">
        <v>138445.88</v>
      </c>
      <c r="EW225" s="289">
        <v>1285101.98</v>
      </c>
      <c r="EX225" s="289">
        <v>1245804.06</v>
      </c>
      <c r="EY225" s="289">
        <v>0</v>
      </c>
      <c r="EZ225" s="289">
        <v>0</v>
      </c>
      <c r="FA225" s="289">
        <v>13111.74</v>
      </c>
      <c r="FB225" s="289">
        <v>152540</v>
      </c>
      <c r="FC225" s="289">
        <v>6502.88</v>
      </c>
      <c r="FD225" s="289">
        <v>132925.38</v>
      </c>
      <c r="FE225" s="289">
        <v>0</v>
      </c>
      <c r="FF225" s="289">
        <v>0</v>
      </c>
      <c r="FG225" s="289">
        <v>0</v>
      </c>
      <c r="FH225" s="289">
        <v>73524.479999999996</v>
      </c>
      <c r="FI225" s="289">
        <v>530.64</v>
      </c>
      <c r="FJ225" s="289">
        <v>72993.84</v>
      </c>
      <c r="FK225" s="289">
        <v>0</v>
      </c>
    </row>
    <row r="226" spans="1:167" x14ac:dyDescent="0.15">
      <c r="A226" s="287">
        <v>3510</v>
      </c>
      <c r="B226" s="287" t="s">
        <v>675</v>
      </c>
      <c r="C226" s="289">
        <v>0</v>
      </c>
      <c r="D226" s="289">
        <v>5031442</v>
      </c>
      <c r="E226" s="289">
        <v>0</v>
      </c>
      <c r="F226" s="289">
        <v>5804.76</v>
      </c>
      <c r="G226" s="289">
        <v>57659.47</v>
      </c>
      <c r="H226" s="289">
        <v>7666.52</v>
      </c>
      <c r="I226" s="289">
        <v>45571.32</v>
      </c>
      <c r="J226" s="289">
        <v>0</v>
      </c>
      <c r="K226" s="289">
        <v>488296</v>
      </c>
      <c r="L226" s="289">
        <v>0</v>
      </c>
      <c r="M226" s="289">
        <v>0</v>
      </c>
      <c r="N226" s="289">
        <v>0</v>
      </c>
      <c r="O226" s="289">
        <v>0</v>
      </c>
      <c r="P226" s="289">
        <v>805</v>
      </c>
      <c r="Q226" s="289">
        <v>0</v>
      </c>
      <c r="R226" s="289">
        <v>0</v>
      </c>
      <c r="S226" s="289">
        <v>0</v>
      </c>
      <c r="T226" s="289">
        <v>0</v>
      </c>
      <c r="U226" s="289">
        <v>20846.310000000001</v>
      </c>
      <c r="V226" s="289">
        <v>496156</v>
      </c>
      <c r="W226" s="289">
        <v>18379.150000000001</v>
      </c>
      <c r="X226" s="289">
        <v>0</v>
      </c>
      <c r="Y226" s="289">
        <v>0</v>
      </c>
      <c r="Z226" s="289">
        <v>0</v>
      </c>
      <c r="AA226" s="289">
        <v>124818</v>
      </c>
      <c r="AB226" s="289">
        <v>0</v>
      </c>
      <c r="AC226" s="289">
        <v>0</v>
      </c>
      <c r="AD226" s="289">
        <v>5243.4</v>
      </c>
      <c r="AE226" s="289">
        <v>0</v>
      </c>
      <c r="AF226" s="289">
        <v>0</v>
      </c>
      <c r="AG226" s="289">
        <v>0</v>
      </c>
      <c r="AH226" s="289">
        <v>1361.17</v>
      </c>
      <c r="AI226" s="289">
        <v>54422</v>
      </c>
      <c r="AJ226" s="289">
        <v>0</v>
      </c>
      <c r="AK226" s="289">
        <v>0</v>
      </c>
      <c r="AL226" s="289">
        <v>0</v>
      </c>
      <c r="AM226" s="289">
        <v>0</v>
      </c>
      <c r="AN226" s="289">
        <v>4192.6400000000003</v>
      </c>
      <c r="AO226" s="289">
        <v>0</v>
      </c>
      <c r="AP226" s="289">
        <v>2091.3200000000002</v>
      </c>
      <c r="AQ226" s="289">
        <v>1662600.09</v>
      </c>
      <c r="AR226" s="289">
        <v>1356594.49</v>
      </c>
      <c r="AS226" s="289">
        <v>0</v>
      </c>
      <c r="AT226" s="289">
        <v>163068.32999999999</v>
      </c>
      <c r="AU226" s="289">
        <v>20532.349999999999</v>
      </c>
      <c r="AV226" s="289">
        <v>2844.11</v>
      </c>
      <c r="AW226" s="289">
        <v>102997.33</v>
      </c>
      <c r="AX226" s="289">
        <v>382212.59</v>
      </c>
      <c r="AY226" s="289">
        <v>286864.5</v>
      </c>
      <c r="AZ226" s="289">
        <v>167824.97</v>
      </c>
      <c r="BA226" s="289">
        <v>973671.34</v>
      </c>
      <c r="BB226" s="289">
        <v>311298.03999999998</v>
      </c>
      <c r="BC226" s="289">
        <v>41969</v>
      </c>
      <c r="BD226" s="289">
        <v>0</v>
      </c>
      <c r="BE226" s="289">
        <v>4119.62</v>
      </c>
      <c r="BF226" s="289">
        <v>295456.98</v>
      </c>
      <c r="BG226" s="289">
        <v>240436.02</v>
      </c>
      <c r="BH226" s="289">
        <v>3670.38</v>
      </c>
      <c r="BI226" s="289">
        <v>0</v>
      </c>
      <c r="BJ226" s="289">
        <v>0</v>
      </c>
      <c r="BK226" s="289">
        <v>0</v>
      </c>
      <c r="BL226" s="289">
        <v>0</v>
      </c>
      <c r="BM226" s="289">
        <v>43000</v>
      </c>
      <c r="BN226" s="289">
        <v>39000</v>
      </c>
      <c r="BO226" s="289">
        <v>500000</v>
      </c>
      <c r="BP226" s="289">
        <v>700000</v>
      </c>
      <c r="BQ226" s="289">
        <v>3815238.69</v>
      </c>
      <c r="BR226" s="289">
        <v>3967833.61</v>
      </c>
      <c r="BS226" s="289">
        <v>4358238.6900000004</v>
      </c>
      <c r="BT226" s="289">
        <v>4706833.6100000003</v>
      </c>
      <c r="BU226" s="289">
        <v>0</v>
      </c>
      <c r="BV226" s="289">
        <v>0</v>
      </c>
      <c r="BW226" s="289">
        <v>295356.98</v>
      </c>
      <c r="BX226" s="289">
        <v>0</v>
      </c>
      <c r="BY226" s="289">
        <v>0</v>
      </c>
      <c r="BZ226" s="289">
        <v>0</v>
      </c>
      <c r="CA226" s="289">
        <v>0</v>
      </c>
      <c r="CB226" s="289">
        <v>2906.35</v>
      </c>
      <c r="CC226" s="289">
        <v>0</v>
      </c>
      <c r="CD226" s="289">
        <v>0</v>
      </c>
      <c r="CE226" s="289">
        <v>0</v>
      </c>
      <c r="CF226" s="289">
        <v>0</v>
      </c>
      <c r="CG226" s="289">
        <v>0</v>
      </c>
      <c r="CH226" s="289">
        <v>0</v>
      </c>
      <c r="CI226" s="289">
        <v>0</v>
      </c>
      <c r="CJ226" s="289">
        <v>0</v>
      </c>
      <c r="CK226" s="289">
        <v>0</v>
      </c>
      <c r="CL226" s="289">
        <v>0</v>
      </c>
      <c r="CM226" s="289">
        <v>107960</v>
      </c>
      <c r="CN226" s="289">
        <v>0</v>
      </c>
      <c r="CO226" s="289">
        <v>0</v>
      </c>
      <c r="CP226" s="289">
        <v>0</v>
      </c>
      <c r="CQ226" s="289">
        <v>0</v>
      </c>
      <c r="CR226" s="289">
        <v>0</v>
      </c>
      <c r="CS226" s="289">
        <v>0</v>
      </c>
      <c r="CT226" s="289">
        <v>50431.839999999997</v>
      </c>
      <c r="CU226" s="289">
        <v>0</v>
      </c>
      <c r="CV226" s="289">
        <v>0</v>
      </c>
      <c r="CW226" s="289">
        <v>0</v>
      </c>
      <c r="CX226" s="289">
        <v>27527.360000000001</v>
      </c>
      <c r="CY226" s="289">
        <v>0</v>
      </c>
      <c r="CZ226" s="289">
        <v>0</v>
      </c>
      <c r="DA226" s="289">
        <v>0</v>
      </c>
      <c r="DB226" s="289">
        <v>0</v>
      </c>
      <c r="DC226" s="289">
        <v>6946.71</v>
      </c>
      <c r="DD226" s="289">
        <v>0</v>
      </c>
      <c r="DE226" s="289">
        <v>0</v>
      </c>
      <c r="DF226" s="289">
        <v>0</v>
      </c>
      <c r="DG226" s="289">
        <v>0</v>
      </c>
      <c r="DH226" s="289">
        <v>0</v>
      </c>
      <c r="DI226" s="289">
        <v>340252.46</v>
      </c>
      <c r="DJ226" s="289">
        <v>0</v>
      </c>
      <c r="DK226" s="289">
        <v>0</v>
      </c>
      <c r="DL226" s="289">
        <v>109892.85</v>
      </c>
      <c r="DM226" s="289">
        <v>25088.28</v>
      </c>
      <c r="DN226" s="289">
        <v>0</v>
      </c>
      <c r="DO226" s="289">
        <v>0</v>
      </c>
      <c r="DP226" s="289">
        <v>7824.88</v>
      </c>
      <c r="DQ226" s="289">
        <v>0</v>
      </c>
      <c r="DR226" s="289">
        <v>0</v>
      </c>
      <c r="DS226" s="289">
        <v>0</v>
      </c>
      <c r="DT226" s="289">
        <v>0</v>
      </c>
      <c r="DU226" s="289">
        <v>0</v>
      </c>
      <c r="DV226" s="289">
        <v>8070.77</v>
      </c>
      <c r="DW226" s="289">
        <v>0</v>
      </c>
      <c r="DX226" s="289">
        <v>14752.3</v>
      </c>
      <c r="DY226" s="289">
        <v>102742.5</v>
      </c>
      <c r="DZ226" s="289">
        <v>141829.9</v>
      </c>
      <c r="EA226" s="289">
        <v>33275.47</v>
      </c>
      <c r="EB226" s="289">
        <v>20564.23</v>
      </c>
      <c r="EC226" s="289">
        <v>0</v>
      </c>
      <c r="ED226" s="289">
        <v>105630.41</v>
      </c>
      <c r="EE226" s="289">
        <v>20033.97</v>
      </c>
      <c r="EF226" s="289">
        <v>626660.74</v>
      </c>
      <c r="EG226" s="289">
        <v>712257.18</v>
      </c>
      <c r="EH226" s="289">
        <v>0</v>
      </c>
      <c r="EI226" s="289">
        <v>0</v>
      </c>
      <c r="EJ226" s="289">
        <v>0</v>
      </c>
      <c r="EK226" s="289">
        <v>0</v>
      </c>
      <c r="EL226" s="289">
        <v>0</v>
      </c>
      <c r="EM226" s="289">
        <v>1315000</v>
      </c>
      <c r="EN226" s="289">
        <v>334406.71000000002</v>
      </c>
      <c r="EO226" s="289">
        <v>396372.4</v>
      </c>
      <c r="EP226" s="289">
        <v>61965.69</v>
      </c>
      <c r="EQ226" s="289">
        <v>0</v>
      </c>
      <c r="ER226" s="289">
        <v>0</v>
      </c>
      <c r="ES226" s="289">
        <v>0</v>
      </c>
      <c r="ET226" s="289">
        <v>0</v>
      </c>
      <c r="EU226" s="289">
        <v>72936.460000000006</v>
      </c>
      <c r="EV226" s="289">
        <v>68108.850000000006</v>
      </c>
      <c r="EW226" s="289">
        <v>160236.19</v>
      </c>
      <c r="EX226" s="289">
        <v>165063.79999999999</v>
      </c>
      <c r="EY226" s="289">
        <v>0</v>
      </c>
      <c r="EZ226" s="289">
        <v>0</v>
      </c>
      <c r="FA226" s="289">
        <v>0</v>
      </c>
      <c r="FB226" s="289">
        <v>0</v>
      </c>
      <c r="FC226" s="289">
        <v>0</v>
      </c>
      <c r="FD226" s="289">
        <v>0</v>
      </c>
      <c r="FE226" s="289">
        <v>0</v>
      </c>
      <c r="FF226" s="289">
        <v>0</v>
      </c>
      <c r="FG226" s="289">
        <v>0</v>
      </c>
      <c r="FH226" s="289">
        <v>0</v>
      </c>
      <c r="FI226" s="289">
        <v>0</v>
      </c>
      <c r="FJ226" s="289">
        <v>0</v>
      </c>
      <c r="FK226" s="289">
        <v>0</v>
      </c>
    </row>
    <row r="227" spans="1:167" x14ac:dyDescent="0.15">
      <c r="A227" s="287">
        <v>3514</v>
      </c>
      <c r="B227" s="287" t="s">
        <v>676</v>
      </c>
      <c r="C227" s="289">
        <v>0</v>
      </c>
      <c r="D227" s="289">
        <v>2618901</v>
      </c>
      <c r="E227" s="289">
        <v>0</v>
      </c>
      <c r="F227" s="289">
        <v>0</v>
      </c>
      <c r="G227" s="289">
        <v>0</v>
      </c>
      <c r="H227" s="289">
        <v>7391.8</v>
      </c>
      <c r="I227" s="289">
        <v>46697.75</v>
      </c>
      <c r="J227" s="289">
        <v>0</v>
      </c>
      <c r="K227" s="289">
        <v>571684.06999999995</v>
      </c>
      <c r="L227" s="289">
        <v>0</v>
      </c>
      <c r="M227" s="289">
        <v>0</v>
      </c>
      <c r="N227" s="289">
        <v>0</v>
      </c>
      <c r="O227" s="289">
        <v>0</v>
      </c>
      <c r="P227" s="289">
        <v>0</v>
      </c>
      <c r="Q227" s="289">
        <v>0</v>
      </c>
      <c r="R227" s="289">
        <v>0</v>
      </c>
      <c r="S227" s="289">
        <v>0</v>
      </c>
      <c r="T227" s="289">
        <v>0</v>
      </c>
      <c r="U227" s="289">
        <v>19461.86</v>
      </c>
      <c r="V227" s="289">
        <v>686684</v>
      </c>
      <c r="W227" s="289">
        <v>3357.75</v>
      </c>
      <c r="X227" s="289">
        <v>0</v>
      </c>
      <c r="Y227" s="289">
        <v>0</v>
      </c>
      <c r="Z227" s="289">
        <v>0</v>
      </c>
      <c r="AA227" s="289">
        <v>76848</v>
      </c>
      <c r="AB227" s="289">
        <v>0</v>
      </c>
      <c r="AC227" s="289">
        <v>0</v>
      </c>
      <c r="AD227" s="289">
        <v>4594</v>
      </c>
      <c r="AE227" s="289">
        <v>8826</v>
      </c>
      <c r="AF227" s="289">
        <v>0</v>
      </c>
      <c r="AG227" s="289">
        <v>0</v>
      </c>
      <c r="AH227" s="289">
        <v>1976.21</v>
      </c>
      <c r="AI227" s="289">
        <v>35495</v>
      </c>
      <c r="AJ227" s="289">
        <v>0</v>
      </c>
      <c r="AK227" s="289">
        <v>0</v>
      </c>
      <c r="AL227" s="289">
        <v>0</v>
      </c>
      <c r="AM227" s="289">
        <v>3492</v>
      </c>
      <c r="AN227" s="289">
        <v>562.17999999999995</v>
      </c>
      <c r="AO227" s="289">
        <v>0</v>
      </c>
      <c r="AP227" s="289">
        <v>0</v>
      </c>
      <c r="AQ227" s="289">
        <v>797547.27</v>
      </c>
      <c r="AR227" s="289">
        <v>855393.28000000003</v>
      </c>
      <c r="AS227" s="289">
        <v>0</v>
      </c>
      <c r="AT227" s="289">
        <v>145358.95000000001</v>
      </c>
      <c r="AU227" s="289">
        <v>27159.65</v>
      </c>
      <c r="AV227" s="289">
        <v>7868.72</v>
      </c>
      <c r="AW227" s="289">
        <v>103293.15</v>
      </c>
      <c r="AX227" s="289">
        <v>169699.41</v>
      </c>
      <c r="AY227" s="289">
        <v>327576.65999999997</v>
      </c>
      <c r="AZ227" s="289">
        <v>0</v>
      </c>
      <c r="BA227" s="289">
        <v>589626.34</v>
      </c>
      <c r="BB227" s="289">
        <v>83340.22</v>
      </c>
      <c r="BC227" s="289">
        <v>48210</v>
      </c>
      <c r="BD227" s="289">
        <v>819.45</v>
      </c>
      <c r="BE227" s="289">
        <v>52286.34</v>
      </c>
      <c r="BF227" s="289">
        <v>291053.09000000003</v>
      </c>
      <c r="BG227" s="289">
        <v>315959.03999999998</v>
      </c>
      <c r="BH227" s="289">
        <v>9755.67</v>
      </c>
      <c r="BI227" s="289">
        <v>0</v>
      </c>
      <c r="BJ227" s="289">
        <v>0</v>
      </c>
      <c r="BK227" s="289">
        <v>0</v>
      </c>
      <c r="BL227" s="289">
        <v>0</v>
      </c>
      <c r="BM227" s="289">
        <v>0</v>
      </c>
      <c r="BN227" s="289">
        <v>0</v>
      </c>
      <c r="BO227" s="289">
        <v>707.82</v>
      </c>
      <c r="BP227" s="289">
        <v>775000</v>
      </c>
      <c r="BQ227" s="289">
        <v>1570125.47</v>
      </c>
      <c r="BR227" s="289">
        <v>1056857.67</v>
      </c>
      <c r="BS227" s="289">
        <v>1570833.29</v>
      </c>
      <c r="BT227" s="289">
        <v>1831857.67</v>
      </c>
      <c r="BU227" s="289">
        <v>0</v>
      </c>
      <c r="BV227" s="289">
        <v>0</v>
      </c>
      <c r="BW227" s="289">
        <v>288038.78999999998</v>
      </c>
      <c r="BX227" s="289">
        <v>0</v>
      </c>
      <c r="BY227" s="289">
        <v>0</v>
      </c>
      <c r="BZ227" s="289">
        <v>0</v>
      </c>
      <c r="CA227" s="289">
        <v>0</v>
      </c>
      <c r="CB227" s="289">
        <v>7388.39</v>
      </c>
      <c r="CC227" s="289">
        <v>32658.63</v>
      </c>
      <c r="CD227" s="289">
        <v>0</v>
      </c>
      <c r="CE227" s="289">
        <v>0</v>
      </c>
      <c r="CF227" s="289">
        <v>0</v>
      </c>
      <c r="CG227" s="289">
        <v>0</v>
      </c>
      <c r="CH227" s="289">
        <v>0</v>
      </c>
      <c r="CI227" s="289">
        <v>0</v>
      </c>
      <c r="CJ227" s="289">
        <v>0</v>
      </c>
      <c r="CK227" s="289">
        <v>0</v>
      </c>
      <c r="CL227" s="289">
        <v>0</v>
      </c>
      <c r="CM227" s="289">
        <v>90287</v>
      </c>
      <c r="CN227" s="289">
        <v>0</v>
      </c>
      <c r="CO227" s="289">
        <v>0</v>
      </c>
      <c r="CP227" s="289">
        <v>0</v>
      </c>
      <c r="CQ227" s="289">
        <v>0</v>
      </c>
      <c r="CR227" s="289">
        <v>0</v>
      </c>
      <c r="CS227" s="289">
        <v>0</v>
      </c>
      <c r="CT227" s="289">
        <v>58146</v>
      </c>
      <c r="CU227" s="289">
        <v>0</v>
      </c>
      <c r="CV227" s="289">
        <v>0</v>
      </c>
      <c r="CW227" s="289">
        <v>0</v>
      </c>
      <c r="CX227" s="289">
        <v>22129.83</v>
      </c>
      <c r="CY227" s="289">
        <v>0</v>
      </c>
      <c r="CZ227" s="289">
        <v>0</v>
      </c>
      <c r="DA227" s="289">
        <v>0</v>
      </c>
      <c r="DB227" s="289">
        <v>0</v>
      </c>
      <c r="DC227" s="289">
        <v>6529.09</v>
      </c>
      <c r="DD227" s="289">
        <v>0</v>
      </c>
      <c r="DE227" s="289">
        <v>0</v>
      </c>
      <c r="DF227" s="289">
        <v>0</v>
      </c>
      <c r="DG227" s="289">
        <v>0</v>
      </c>
      <c r="DH227" s="289">
        <v>0</v>
      </c>
      <c r="DI227" s="289">
        <v>357503.97</v>
      </c>
      <c r="DJ227" s="289">
        <v>0</v>
      </c>
      <c r="DK227" s="289">
        <v>0</v>
      </c>
      <c r="DL227" s="289">
        <v>85587.86</v>
      </c>
      <c r="DM227" s="289">
        <v>4669.99</v>
      </c>
      <c r="DN227" s="289">
        <v>0</v>
      </c>
      <c r="DO227" s="289">
        <v>0</v>
      </c>
      <c r="DP227" s="289">
        <v>30552.61</v>
      </c>
      <c r="DQ227" s="289">
        <v>548.75</v>
      </c>
      <c r="DR227" s="289">
        <v>0</v>
      </c>
      <c r="DS227" s="289">
        <v>0</v>
      </c>
      <c r="DT227" s="289">
        <v>10030</v>
      </c>
      <c r="DU227" s="289">
        <v>0</v>
      </c>
      <c r="DV227" s="289">
        <v>16284.55</v>
      </c>
      <c r="DW227" s="289">
        <v>0</v>
      </c>
      <c r="DX227" s="289">
        <v>28141.16</v>
      </c>
      <c r="DY227" s="289">
        <v>38965.11</v>
      </c>
      <c r="DZ227" s="289">
        <v>77247.350000000006</v>
      </c>
      <c r="EA227" s="289">
        <v>27150.37</v>
      </c>
      <c r="EB227" s="289">
        <v>39273.03</v>
      </c>
      <c r="EC227" s="289">
        <v>0</v>
      </c>
      <c r="ED227" s="289">
        <v>25070.55</v>
      </c>
      <c r="EE227" s="289">
        <v>22436.62</v>
      </c>
      <c r="EF227" s="289">
        <v>252184.83</v>
      </c>
      <c r="EG227" s="289">
        <v>254818.76</v>
      </c>
      <c r="EH227" s="289">
        <v>0</v>
      </c>
      <c r="EI227" s="289">
        <v>0</v>
      </c>
      <c r="EJ227" s="289">
        <v>0</v>
      </c>
      <c r="EK227" s="289">
        <v>0</v>
      </c>
      <c r="EL227" s="289">
        <v>0</v>
      </c>
      <c r="EM227" s="289">
        <v>1835000</v>
      </c>
      <c r="EN227" s="289">
        <v>1099109.32</v>
      </c>
      <c r="EO227" s="289">
        <v>451642.59</v>
      </c>
      <c r="EP227" s="289">
        <v>3052.43</v>
      </c>
      <c r="EQ227" s="289">
        <v>0</v>
      </c>
      <c r="ER227" s="289">
        <v>650519.16</v>
      </c>
      <c r="ES227" s="289">
        <v>0</v>
      </c>
      <c r="ET227" s="289">
        <v>0</v>
      </c>
      <c r="EU227" s="289">
        <v>30271.75</v>
      </c>
      <c r="EV227" s="289">
        <v>34763.29</v>
      </c>
      <c r="EW227" s="289">
        <v>95718.93</v>
      </c>
      <c r="EX227" s="289">
        <v>91227.39</v>
      </c>
      <c r="EY227" s="289">
        <v>0</v>
      </c>
      <c r="EZ227" s="289">
        <v>31588.46</v>
      </c>
      <c r="FA227" s="289">
        <v>47749.89</v>
      </c>
      <c r="FB227" s="289">
        <v>82079.55</v>
      </c>
      <c r="FC227" s="289">
        <v>1637.71</v>
      </c>
      <c r="FD227" s="289">
        <v>64280.41</v>
      </c>
      <c r="FE227" s="289">
        <v>0</v>
      </c>
      <c r="FF227" s="289">
        <v>0</v>
      </c>
      <c r="FG227" s="289">
        <v>0</v>
      </c>
      <c r="FH227" s="289">
        <v>20277.2</v>
      </c>
      <c r="FI227" s="289">
        <v>20277.2</v>
      </c>
      <c r="FJ227" s="289">
        <v>0</v>
      </c>
      <c r="FK227" s="289">
        <v>0</v>
      </c>
    </row>
    <row r="228" spans="1:167" x14ac:dyDescent="0.15">
      <c r="A228" s="287">
        <v>3528</v>
      </c>
      <c r="B228" s="287" t="s">
        <v>677</v>
      </c>
      <c r="C228" s="289">
        <v>0</v>
      </c>
      <c r="D228" s="289">
        <v>3964538</v>
      </c>
      <c r="E228" s="289">
        <v>7983.9</v>
      </c>
      <c r="F228" s="289">
        <v>20229.37</v>
      </c>
      <c r="G228" s="289">
        <v>44777.78</v>
      </c>
      <c r="H228" s="289">
        <v>5553.05</v>
      </c>
      <c r="I228" s="289">
        <v>127669.36</v>
      </c>
      <c r="J228" s="289">
        <v>0</v>
      </c>
      <c r="K228" s="289">
        <v>723844.71</v>
      </c>
      <c r="L228" s="289">
        <v>0</v>
      </c>
      <c r="M228" s="289">
        <v>0</v>
      </c>
      <c r="N228" s="289">
        <v>0</v>
      </c>
      <c r="O228" s="289">
        <v>0</v>
      </c>
      <c r="P228" s="289">
        <v>0</v>
      </c>
      <c r="Q228" s="289">
        <v>0</v>
      </c>
      <c r="R228" s="289">
        <v>0</v>
      </c>
      <c r="S228" s="289">
        <v>0</v>
      </c>
      <c r="T228" s="289">
        <v>0</v>
      </c>
      <c r="U228" s="289">
        <v>42225.97</v>
      </c>
      <c r="V228" s="289">
        <v>4015006</v>
      </c>
      <c r="W228" s="289">
        <v>13458.56</v>
      </c>
      <c r="X228" s="289">
        <v>0</v>
      </c>
      <c r="Y228" s="289">
        <v>0</v>
      </c>
      <c r="Z228" s="289">
        <v>3485.63</v>
      </c>
      <c r="AA228" s="289">
        <v>209837</v>
      </c>
      <c r="AB228" s="289">
        <v>0</v>
      </c>
      <c r="AC228" s="289">
        <v>0</v>
      </c>
      <c r="AD228" s="289">
        <v>20965</v>
      </c>
      <c r="AE228" s="289">
        <v>46647</v>
      </c>
      <c r="AF228" s="289">
        <v>0</v>
      </c>
      <c r="AG228" s="289">
        <v>0</v>
      </c>
      <c r="AH228" s="289">
        <v>0</v>
      </c>
      <c r="AI228" s="289">
        <v>0</v>
      </c>
      <c r="AJ228" s="289">
        <v>0</v>
      </c>
      <c r="AK228" s="289">
        <v>12000</v>
      </c>
      <c r="AL228" s="289">
        <v>0</v>
      </c>
      <c r="AM228" s="289">
        <v>27519.18</v>
      </c>
      <c r="AN228" s="289">
        <v>9051.4500000000007</v>
      </c>
      <c r="AO228" s="289">
        <v>0</v>
      </c>
      <c r="AP228" s="289">
        <v>26410.7</v>
      </c>
      <c r="AQ228" s="289">
        <v>3137987.69</v>
      </c>
      <c r="AR228" s="289">
        <v>1124903.76</v>
      </c>
      <c r="AS228" s="289">
        <v>0</v>
      </c>
      <c r="AT228" s="289">
        <v>216564.01</v>
      </c>
      <c r="AU228" s="289">
        <v>48253.1</v>
      </c>
      <c r="AV228" s="289">
        <v>23999.97</v>
      </c>
      <c r="AW228" s="289">
        <v>90732.89</v>
      </c>
      <c r="AX228" s="289">
        <v>344960.04</v>
      </c>
      <c r="AY228" s="289">
        <v>391501.17</v>
      </c>
      <c r="AZ228" s="289">
        <v>276201.03999999998</v>
      </c>
      <c r="BA228" s="289">
        <v>1750862.22</v>
      </c>
      <c r="BB228" s="289">
        <v>222033.51</v>
      </c>
      <c r="BC228" s="289">
        <v>87210</v>
      </c>
      <c r="BD228" s="289">
        <v>0</v>
      </c>
      <c r="BE228" s="289">
        <v>78647.78</v>
      </c>
      <c r="BF228" s="289">
        <v>690929.67</v>
      </c>
      <c r="BG228" s="289">
        <v>557582.6</v>
      </c>
      <c r="BH228" s="289">
        <v>528.27</v>
      </c>
      <c r="BI228" s="289">
        <v>8662.24</v>
      </c>
      <c r="BJ228" s="289">
        <v>88757.21</v>
      </c>
      <c r="BK228" s="289">
        <v>0</v>
      </c>
      <c r="BL228" s="289">
        <v>0</v>
      </c>
      <c r="BM228" s="289">
        <v>0</v>
      </c>
      <c r="BN228" s="289">
        <v>0</v>
      </c>
      <c r="BO228" s="289">
        <v>0</v>
      </c>
      <c r="BP228" s="289">
        <v>0</v>
      </c>
      <c r="BQ228" s="289">
        <v>2645343.1800000002</v>
      </c>
      <c r="BR228" s="289">
        <v>2843553.15</v>
      </c>
      <c r="BS228" s="289">
        <v>2654005.42</v>
      </c>
      <c r="BT228" s="289">
        <v>2932310.36</v>
      </c>
      <c r="BU228" s="289">
        <v>0</v>
      </c>
      <c r="BV228" s="289">
        <v>0</v>
      </c>
      <c r="BW228" s="289">
        <v>662832.19999999995</v>
      </c>
      <c r="BX228" s="289">
        <v>0</v>
      </c>
      <c r="BY228" s="289">
        <v>0</v>
      </c>
      <c r="BZ228" s="289">
        <v>0</v>
      </c>
      <c r="CA228" s="289">
        <v>0</v>
      </c>
      <c r="CB228" s="289">
        <v>7454</v>
      </c>
      <c r="CC228" s="289">
        <v>0</v>
      </c>
      <c r="CD228" s="289">
        <v>0</v>
      </c>
      <c r="CE228" s="289">
        <v>0</v>
      </c>
      <c r="CF228" s="289">
        <v>0</v>
      </c>
      <c r="CG228" s="289">
        <v>0</v>
      </c>
      <c r="CH228" s="289">
        <v>0</v>
      </c>
      <c r="CI228" s="289">
        <v>0</v>
      </c>
      <c r="CJ228" s="289">
        <v>0</v>
      </c>
      <c r="CK228" s="289">
        <v>0</v>
      </c>
      <c r="CL228" s="289">
        <v>0</v>
      </c>
      <c r="CM228" s="289">
        <v>273999</v>
      </c>
      <c r="CN228" s="289">
        <v>37003</v>
      </c>
      <c r="CO228" s="289">
        <v>0</v>
      </c>
      <c r="CP228" s="289">
        <v>0</v>
      </c>
      <c r="CQ228" s="289">
        <v>0</v>
      </c>
      <c r="CR228" s="289">
        <v>0</v>
      </c>
      <c r="CS228" s="289">
        <v>10634</v>
      </c>
      <c r="CT228" s="289">
        <v>123924.6</v>
      </c>
      <c r="CU228" s="289">
        <v>0</v>
      </c>
      <c r="CV228" s="289">
        <v>0</v>
      </c>
      <c r="CW228" s="289">
        <v>0</v>
      </c>
      <c r="CX228" s="289">
        <v>22355.5</v>
      </c>
      <c r="CY228" s="289">
        <v>0</v>
      </c>
      <c r="CZ228" s="289">
        <v>0</v>
      </c>
      <c r="DA228" s="289">
        <v>0</v>
      </c>
      <c r="DB228" s="289">
        <v>0</v>
      </c>
      <c r="DC228" s="289">
        <v>8139.57</v>
      </c>
      <c r="DD228" s="289">
        <v>199.93</v>
      </c>
      <c r="DE228" s="289">
        <v>0</v>
      </c>
      <c r="DF228" s="289">
        <v>0</v>
      </c>
      <c r="DG228" s="289">
        <v>0</v>
      </c>
      <c r="DH228" s="289">
        <v>0</v>
      </c>
      <c r="DI228" s="289">
        <v>854526.47</v>
      </c>
      <c r="DJ228" s="289">
        <v>0</v>
      </c>
      <c r="DK228" s="289">
        <v>0</v>
      </c>
      <c r="DL228" s="289">
        <v>140712.32000000001</v>
      </c>
      <c r="DM228" s="289">
        <v>49807.43</v>
      </c>
      <c r="DN228" s="289">
        <v>0</v>
      </c>
      <c r="DO228" s="289">
        <v>0</v>
      </c>
      <c r="DP228" s="289">
        <v>40220.800000000003</v>
      </c>
      <c r="DQ228" s="289">
        <v>0</v>
      </c>
      <c r="DR228" s="289">
        <v>0</v>
      </c>
      <c r="DS228" s="289">
        <v>0</v>
      </c>
      <c r="DT228" s="289">
        <v>0</v>
      </c>
      <c r="DU228" s="289">
        <v>0</v>
      </c>
      <c r="DV228" s="289">
        <v>56191.08</v>
      </c>
      <c r="DW228" s="289">
        <v>5083.7</v>
      </c>
      <c r="DX228" s="289">
        <v>36230.19</v>
      </c>
      <c r="DY228" s="289">
        <v>14310.42</v>
      </c>
      <c r="DZ228" s="289">
        <v>45193.07</v>
      </c>
      <c r="EA228" s="289">
        <v>57392.21</v>
      </c>
      <c r="EB228" s="289">
        <v>9720.6299999999992</v>
      </c>
      <c r="EC228" s="289">
        <v>0</v>
      </c>
      <c r="ED228" s="289">
        <v>104295.73</v>
      </c>
      <c r="EE228" s="289">
        <v>145612.85</v>
      </c>
      <c r="EF228" s="289">
        <v>529423.88</v>
      </c>
      <c r="EG228" s="289">
        <v>488106.76</v>
      </c>
      <c r="EH228" s="289">
        <v>0</v>
      </c>
      <c r="EI228" s="289">
        <v>0</v>
      </c>
      <c r="EJ228" s="289">
        <v>0</v>
      </c>
      <c r="EK228" s="289">
        <v>0</v>
      </c>
      <c r="EL228" s="289">
        <v>0</v>
      </c>
      <c r="EM228" s="289">
        <v>465000</v>
      </c>
      <c r="EN228" s="289">
        <v>872133.78</v>
      </c>
      <c r="EO228" s="289">
        <v>1073052.8700000001</v>
      </c>
      <c r="EP228" s="289">
        <v>200919.09</v>
      </c>
      <c r="EQ228" s="289">
        <v>0</v>
      </c>
      <c r="ER228" s="289">
        <v>0</v>
      </c>
      <c r="ES228" s="289">
        <v>0</v>
      </c>
      <c r="ET228" s="289">
        <v>0</v>
      </c>
      <c r="EU228" s="289">
        <v>0</v>
      </c>
      <c r="EV228" s="289">
        <v>0</v>
      </c>
      <c r="EW228" s="289">
        <v>270759.61</v>
      </c>
      <c r="EX228" s="289">
        <v>270759.61</v>
      </c>
      <c r="EY228" s="289">
        <v>0</v>
      </c>
      <c r="EZ228" s="289">
        <v>0</v>
      </c>
      <c r="FA228" s="289">
        <v>0</v>
      </c>
      <c r="FB228" s="289">
        <v>0</v>
      </c>
      <c r="FC228" s="289">
        <v>0</v>
      </c>
      <c r="FD228" s="289">
        <v>0</v>
      </c>
      <c r="FE228" s="289">
        <v>0</v>
      </c>
      <c r="FF228" s="289">
        <v>0</v>
      </c>
      <c r="FG228" s="289">
        <v>0</v>
      </c>
      <c r="FH228" s="289">
        <v>0</v>
      </c>
      <c r="FI228" s="289">
        <v>0</v>
      </c>
      <c r="FJ228" s="289">
        <v>0</v>
      </c>
      <c r="FK228" s="289">
        <v>0</v>
      </c>
    </row>
    <row r="229" spans="1:167" x14ac:dyDescent="0.15">
      <c r="A229" s="287">
        <v>3542</v>
      </c>
      <c r="B229" s="287" t="s">
        <v>678</v>
      </c>
      <c r="C229" s="289">
        <v>0</v>
      </c>
      <c r="D229" s="289">
        <v>2978100.46</v>
      </c>
      <c r="E229" s="289">
        <v>2530.5</v>
      </c>
      <c r="F229" s="289">
        <v>0</v>
      </c>
      <c r="G229" s="289">
        <v>1105</v>
      </c>
      <c r="H229" s="289">
        <v>1303.24</v>
      </c>
      <c r="I229" s="289">
        <v>62187.5</v>
      </c>
      <c r="J229" s="289">
        <v>0</v>
      </c>
      <c r="K229" s="289">
        <v>805949.5</v>
      </c>
      <c r="L229" s="289">
        <v>0</v>
      </c>
      <c r="M229" s="289">
        <v>66247.27</v>
      </c>
      <c r="N229" s="289">
        <v>0</v>
      </c>
      <c r="O229" s="289">
        <v>0</v>
      </c>
      <c r="P229" s="289">
        <v>1905.75</v>
      </c>
      <c r="Q229" s="289">
        <v>0</v>
      </c>
      <c r="R229" s="289">
        <v>0</v>
      </c>
      <c r="S229" s="289">
        <v>0</v>
      </c>
      <c r="T229" s="289">
        <v>0</v>
      </c>
      <c r="U229" s="289">
        <v>13629.33</v>
      </c>
      <c r="V229" s="289">
        <v>57320</v>
      </c>
      <c r="W229" s="289">
        <v>31643</v>
      </c>
      <c r="X229" s="289">
        <v>0</v>
      </c>
      <c r="Y229" s="289">
        <v>0</v>
      </c>
      <c r="Z229" s="289">
        <v>10165.56</v>
      </c>
      <c r="AA229" s="289">
        <v>68656</v>
      </c>
      <c r="AB229" s="289">
        <v>0</v>
      </c>
      <c r="AC229" s="289">
        <v>0</v>
      </c>
      <c r="AD229" s="289">
        <v>6199</v>
      </c>
      <c r="AE229" s="289">
        <v>64425.48</v>
      </c>
      <c r="AF229" s="289">
        <v>0</v>
      </c>
      <c r="AG229" s="289">
        <v>0</v>
      </c>
      <c r="AH229" s="289">
        <v>0</v>
      </c>
      <c r="AI229" s="289">
        <v>38955</v>
      </c>
      <c r="AJ229" s="289">
        <v>0</v>
      </c>
      <c r="AK229" s="289">
        <v>0</v>
      </c>
      <c r="AL229" s="289">
        <v>0</v>
      </c>
      <c r="AM229" s="289">
        <v>0</v>
      </c>
      <c r="AN229" s="289">
        <v>1029</v>
      </c>
      <c r="AO229" s="289">
        <v>0</v>
      </c>
      <c r="AP229" s="289">
        <v>5186.6400000000003</v>
      </c>
      <c r="AQ229" s="289">
        <v>1222841.83</v>
      </c>
      <c r="AR229" s="289">
        <v>820284.48</v>
      </c>
      <c r="AS229" s="289">
        <v>0</v>
      </c>
      <c r="AT229" s="289">
        <v>156774.20000000001</v>
      </c>
      <c r="AU229" s="289">
        <v>27919.279999999999</v>
      </c>
      <c r="AV229" s="289">
        <v>80167.48</v>
      </c>
      <c r="AW229" s="289">
        <v>84784.33</v>
      </c>
      <c r="AX229" s="289">
        <v>155879.32999999999</v>
      </c>
      <c r="AY229" s="289">
        <v>295142.56</v>
      </c>
      <c r="AZ229" s="289">
        <v>68807.14</v>
      </c>
      <c r="BA229" s="289">
        <v>573031.43999999994</v>
      </c>
      <c r="BB229" s="289">
        <v>100577.98</v>
      </c>
      <c r="BC229" s="289">
        <v>53201.38</v>
      </c>
      <c r="BD229" s="289">
        <v>6750.97</v>
      </c>
      <c r="BE229" s="289">
        <v>42538.98</v>
      </c>
      <c r="BF229" s="289">
        <v>311684.8</v>
      </c>
      <c r="BG229" s="289">
        <v>239179.13</v>
      </c>
      <c r="BH229" s="289">
        <v>25558.35</v>
      </c>
      <c r="BI229" s="289">
        <v>0</v>
      </c>
      <c r="BJ229" s="289">
        <v>0</v>
      </c>
      <c r="BK229" s="289">
        <v>0</v>
      </c>
      <c r="BL229" s="289">
        <v>0</v>
      </c>
      <c r="BM229" s="289">
        <v>0</v>
      </c>
      <c r="BN229" s="289">
        <v>0</v>
      </c>
      <c r="BO229" s="289">
        <v>0</v>
      </c>
      <c r="BP229" s="289">
        <v>0</v>
      </c>
      <c r="BQ229" s="289">
        <v>890880.64</v>
      </c>
      <c r="BR229" s="289">
        <v>842295.21</v>
      </c>
      <c r="BS229" s="289">
        <v>890880.64</v>
      </c>
      <c r="BT229" s="289">
        <v>842295.21</v>
      </c>
      <c r="BU229" s="289">
        <v>0</v>
      </c>
      <c r="BV229" s="289">
        <v>0</v>
      </c>
      <c r="BW229" s="289">
        <v>294148.32</v>
      </c>
      <c r="BX229" s="289">
        <v>0</v>
      </c>
      <c r="BY229" s="289">
        <v>0</v>
      </c>
      <c r="BZ229" s="289">
        <v>0</v>
      </c>
      <c r="CA229" s="289">
        <v>0</v>
      </c>
      <c r="CB229" s="289">
        <v>1833</v>
      </c>
      <c r="CC229" s="289">
        <v>102682.28</v>
      </c>
      <c r="CD229" s="289">
        <v>0</v>
      </c>
      <c r="CE229" s="289">
        <v>0</v>
      </c>
      <c r="CF229" s="289">
        <v>0</v>
      </c>
      <c r="CG229" s="289">
        <v>0</v>
      </c>
      <c r="CH229" s="289">
        <v>0</v>
      </c>
      <c r="CI229" s="289">
        <v>0</v>
      </c>
      <c r="CJ229" s="289">
        <v>0</v>
      </c>
      <c r="CK229" s="289">
        <v>0</v>
      </c>
      <c r="CL229" s="289">
        <v>0</v>
      </c>
      <c r="CM229" s="289">
        <v>76756</v>
      </c>
      <c r="CN229" s="289">
        <v>0</v>
      </c>
      <c r="CO229" s="289">
        <v>0</v>
      </c>
      <c r="CP229" s="289">
        <v>0</v>
      </c>
      <c r="CQ229" s="289">
        <v>0</v>
      </c>
      <c r="CR229" s="289">
        <v>0</v>
      </c>
      <c r="CS229" s="289">
        <v>0</v>
      </c>
      <c r="CT229" s="289">
        <v>68225.23</v>
      </c>
      <c r="CU229" s="289">
        <v>0</v>
      </c>
      <c r="CV229" s="289">
        <v>0</v>
      </c>
      <c r="CW229" s="289">
        <v>0</v>
      </c>
      <c r="CX229" s="289">
        <v>5000</v>
      </c>
      <c r="CY229" s="289">
        <v>0</v>
      </c>
      <c r="CZ229" s="289">
        <v>0</v>
      </c>
      <c r="DA229" s="289">
        <v>0</v>
      </c>
      <c r="DB229" s="289">
        <v>0</v>
      </c>
      <c r="DC229" s="289">
        <v>1244.46</v>
      </c>
      <c r="DD229" s="289">
        <v>0</v>
      </c>
      <c r="DE229" s="289">
        <v>0</v>
      </c>
      <c r="DF229" s="289">
        <v>0</v>
      </c>
      <c r="DG229" s="289">
        <v>0</v>
      </c>
      <c r="DH229" s="289">
        <v>0</v>
      </c>
      <c r="DI229" s="289">
        <v>344735.87</v>
      </c>
      <c r="DJ229" s="289">
        <v>0</v>
      </c>
      <c r="DK229" s="289">
        <v>0</v>
      </c>
      <c r="DL229" s="289">
        <v>170100.26</v>
      </c>
      <c r="DM229" s="289">
        <v>2749.63</v>
      </c>
      <c r="DN229" s="289">
        <v>0</v>
      </c>
      <c r="DO229" s="289">
        <v>0</v>
      </c>
      <c r="DP229" s="289">
        <v>8308.4500000000007</v>
      </c>
      <c r="DQ229" s="289">
        <v>0</v>
      </c>
      <c r="DR229" s="289">
        <v>0</v>
      </c>
      <c r="DS229" s="289">
        <v>0</v>
      </c>
      <c r="DT229" s="289">
        <v>0</v>
      </c>
      <c r="DU229" s="289">
        <v>0</v>
      </c>
      <c r="DV229" s="289">
        <v>23995.08</v>
      </c>
      <c r="DW229" s="289">
        <v>0</v>
      </c>
      <c r="DX229" s="289">
        <v>19160.22</v>
      </c>
      <c r="DY229" s="289">
        <v>15120.41</v>
      </c>
      <c r="DZ229" s="289">
        <v>16572.349999999999</v>
      </c>
      <c r="EA229" s="289">
        <v>20612.16</v>
      </c>
      <c r="EB229" s="289">
        <v>0</v>
      </c>
      <c r="EC229" s="289">
        <v>0</v>
      </c>
      <c r="ED229" s="289">
        <v>21128.2</v>
      </c>
      <c r="EE229" s="289">
        <v>20988.38</v>
      </c>
      <c r="EF229" s="289">
        <v>277055.18</v>
      </c>
      <c r="EG229" s="289">
        <v>277195</v>
      </c>
      <c r="EH229" s="289">
        <v>0</v>
      </c>
      <c r="EI229" s="289">
        <v>0</v>
      </c>
      <c r="EJ229" s="289">
        <v>0</v>
      </c>
      <c r="EK229" s="289">
        <v>0</v>
      </c>
      <c r="EL229" s="289">
        <v>0</v>
      </c>
      <c r="EM229" s="289">
        <v>2060000.01</v>
      </c>
      <c r="EN229" s="289">
        <v>110284.24</v>
      </c>
      <c r="EO229" s="289">
        <v>80208.06</v>
      </c>
      <c r="EP229" s="289">
        <v>10178.65</v>
      </c>
      <c r="EQ229" s="289">
        <v>0</v>
      </c>
      <c r="ER229" s="289">
        <v>40254.83</v>
      </c>
      <c r="ES229" s="289">
        <v>0</v>
      </c>
      <c r="ET229" s="289">
        <v>0</v>
      </c>
      <c r="EU229" s="289">
        <v>931.84</v>
      </c>
      <c r="EV229" s="289">
        <v>0</v>
      </c>
      <c r="EW229" s="289">
        <v>100935.16</v>
      </c>
      <c r="EX229" s="289">
        <v>101867</v>
      </c>
      <c r="EY229" s="289">
        <v>0</v>
      </c>
      <c r="EZ229" s="289">
        <v>29198.98</v>
      </c>
      <c r="FA229" s="289">
        <v>51352.43</v>
      </c>
      <c r="FB229" s="289">
        <v>76550.55</v>
      </c>
      <c r="FC229" s="289">
        <v>26883.200000000001</v>
      </c>
      <c r="FD229" s="289">
        <v>27513.9</v>
      </c>
      <c r="FE229" s="289">
        <v>0</v>
      </c>
      <c r="FF229" s="289">
        <v>0</v>
      </c>
      <c r="FG229" s="289">
        <v>0</v>
      </c>
      <c r="FH229" s="289">
        <v>0</v>
      </c>
      <c r="FI229" s="289">
        <v>0</v>
      </c>
      <c r="FJ229" s="289">
        <v>0</v>
      </c>
      <c r="FK229" s="289">
        <v>0</v>
      </c>
    </row>
    <row r="230" spans="1:167" x14ac:dyDescent="0.15">
      <c r="A230" s="287">
        <v>3549</v>
      </c>
      <c r="B230" s="287" t="s">
        <v>679</v>
      </c>
      <c r="C230" s="289">
        <v>0</v>
      </c>
      <c r="D230" s="289">
        <v>58008324.460000001</v>
      </c>
      <c r="E230" s="289">
        <v>132084.22</v>
      </c>
      <c r="F230" s="289">
        <v>272888.75</v>
      </c>
      <c r="G230" s="289">
        <v>313454.65000000002</v>
      </c>
      <c r="H230" s="289">
        <v>64335.839999999997</v>
      </c>
      <c r="I230" s="289">
        <v>1244212.19</v>
      </c>
      <c r="J230" s="289">
        <v>0</v>
      </c>
      <c r="K230" s="289">
        <v>1243097.3</v>
      </c>
      <c r="L230" s="289">
        <v>0</v>
      </c>
      <c r="M230" s="289">
        <v>0</v>
      </c>
      <c r="N230" s="289">
        <v>0</v>
      </c>
      <c r="O230" s="289">
        <v>0</v>
      </c>
      <c r="P230" s="289">
        <v>0</v>
      </c>
      <c r="Q230" s="289">
        <v>0</v>
      </c>
      <c r="R230" s="289">
        <v>0</v>
      </c>
      <c r="S230" s="289">
        <v>0</v>
      </c>
      <c r="T230" s="289">
        <v>0</v>
      </c>
      <c r="U230" s="289">
        <v>491925.49</v>
      </c>
      <c r="V230" s="289">
        <v>11438596</v>
      </c>
      <c r="W230" s="289">
        <v>88549.49</v>
      </c>
      <c r="X230" s="289">
        <v>0</v>
      </c>
      <c r="Y230" s="289">
        <v>264082.84000000003</v>
      </c>
      <c r="Z230" s="289">
        <v>38752.080000000002</v>
      </c>
      <c r="AA230" s="289">
        <v>2737300.03</v>
      </c>
      <c r="AB230" s="289">
        <v>36878.17</v>
      </c>
      <c r="AC230" s="289">
        <v>0</v>
      </c>
      <c r="AD230" s="289">
        <v>346310.45</v>
      </c>
      <c r="AE230" s="289">
        <v>479641.51</v>
      </c>
      <c r="AF230" s="289">
        <v>0</v>
      </c>
      <c r="AG230" s="289">
        <v>0</v>
      </c>
      <c r="AH230" s="289">
        <v>2234.86</v>
      </c>
      <c r="AI230" s="289">
        <v>0</v>
      </c>
      <c r="AJ230" s="289">
        <v>0</v>
      </c>
      <c r="AK230" s="289">
        <v>875637.07</v>
      </c>
      <c r="AL230" s="289">
        <v>1123646.94</v>
      </c>
      <c r="AM230" s="289">
        <v>6115.35</v>
      </c>
      <c r="AN230" s="289">
        <v>229888.18</v>
      </c>
      <c r="AO230" s="289">
        <v>0</v>
      </c>
      <c r="AP230" s="289">
        <v>13875.62</v>
      </c>
      <c r="AQ230" s="289">
        <v>20246608.629999999</v>
      </c>
      <c r="AR230" s="289">
        <v>13049627.98</v>
      </c>
      <c r="AS230" s="289">
        <v>2017065.97</v>
      </c>
      <c r="AT230" s="289">
        <v>2616425.94</v>
      </c>
      <c r="AU230" s="289">
        <v>1004552.53</v>
      </c>
      <c r="AV230" s="289">
        <v>490632.55</v>
      </c>
      <c r="AW230" s="289">
        <v>2996503.74</v>
      </c>
      <c r="AX230" s="289">
        <v>4441998.4800000004</v>
      </c>
      <c r="AY230" s="289">
        <v>699715.56</v>
      </c>
      <c r="AZ230" s="289">
        <v>3580957.29</v>
      </c>
      <c r="BA230" s="289">
        <v>10075082.119999999</v>
      </c>
      <c r="BB230" s="289">
        <v>2506160.75</v>
      </c>
      <c r="BC230" s="289">
        <v>606482.55000000005</v>
      </c>
      <c r="BD230" s="289">
        <v>1157375.47</v>
      </c>
      <c r="BE230" s="289">
        <v>486378.74</v>
      </c>
      <c r="BF230" s="289">
        <v>9986753.3599999994</v>
      </c>
      <c r="BG230" s="289">
        <v>2351661.75</v>
      </c>
      <c r="BH230" s="289">
        <v>117071.89</v>
      </c>
      <c r="BI230" s="289">
        <v>91597.759999999995</v>
      </c>
      <c r="BJ230" s="289">
        <v>98286.69</v>
      </c>
      <c r="BK230" s="289">
        <v>40416.879999999997</v>
      </c>
      <c r="BL230" s="289">
        <v>0</v>
      </c>
      <c r="BM230" s="289">
        <v>0</v>
      </c>
      <c r="BN230" s="289">
        <v>0</v>
      </c>
      <c r="BO230" s="289">
        <v>119007</v>
      </c>
      <c r="BP230" s="289">
        <v>358391.13</v>
      </c>
      <c r="BQ230" s="289">
        <v>18316903.289999999</v>
      </c>
      <c r="BR230" s="289">
        <v>19132023.300000001</v>
      </c>
      <c r="BS230" s="289">
        <v>18567924.93</v>
      </c>
      <c r="BT230" s="289">
        <v>19588701.120000001</v>
      </c>
      <c r="BU230" s="289">
        <v>0</v>
      </c>
      <c r="BV230" s="289">
        <v>0</v>
      </c>
      <c r="BW230" s="289">
        <v>9972176.6799999997</v>
      </c>
      <c r="BX230" s="289">
        <v>0</v>
      </c>
      <c r="BY230" s="289">
        <v>0</v>
      </c>
      <c r="BZ230" s="289">
        <v>0</v>
      </c>
      <c r="CA230" s="289">
        <v>354</v>
      </c>
      <c r="CB230" s="289">
        <v>43113.53</v>
      </c>
      <c r="CC230" s="289">
        <v>0</v>
      </c>
      <c r="CD230" s="289">
        <v>0</v>
      </c>
      <c r="CE230" s="289">
        <v>0</v>
      </c>
      <c r="CF230" s="289">
        <v>0</v>
      </c>
      <c r="CG230" s="289">
        <v>0</v>
      </c>
      <c r="CH230" s="289">
        <v>0</v>
      </c>
      <c r="CI230" s="289">
        <v>0</v>
      </c>
      <c r="CJ230" s="289">
        <v>0</v>
      </c>
      <c r="CK230" s="289">
        <v>0</v>
      </c>
      <c r="CL230" s="289">
        <v>0</v>
      </c>
      <c r="CM230" s="289">
        <v>3205929</v>
      </c>
      <c r="CN230" s="289">
        <v>101582</v>
      </c>
      <c r="CO230" s="289">
        <v>0</v>
      </c>
      <c r="CP230" s="289">
        <v>0</v>
      </c>
      <c r="CQ230" s="289">
        <v>0</v>
      </c>
      <c r="CR230" s="289">
        <v>0</v>
      </c>
      <c r="CS230" s="289">
        <v>29188</v>
      </c>
      <c r="CT230" s="289">
        <v>1042726.16</v>
      </c>
      <c r="CU230" s="289">
        <v>0</v>
      </c>
      <c r="CV230" s="289">
        <v>0</v>
      </c>
      <c r="CW230" s="289">
        <v>0</v>
      </c>
      <c r="CX230" s="289">
        <v>395211.22</v>
      </c>
      <c r="CY230" s="289">
        <v>0</v>
      </c>
      <c r="CZ230" s="289">
        <v>0</v>
      </c>
      <c r="DA230" s="289">
        <v>0</v>
      </c>
      <c r="DB230" s="289">
        <v>0</v>
      </c>
      <c r="DC230" s="289">
        <v>0</v>
      </c>
      <c r="DD230" s="289">
        <v>0</v>
      </c>
      <c r="DE230" s="289">
        <v>0</v>
      </c>
      <c r="DF230" s="289">
        <v>0</v>
      </c>
      <c r="DG230" s="289">
        <v>0</v>
      </c>
      <c r="DH230" s="289">
        <v>0</v>
      </c>
      <c r="DI230" s="289">
        <v>11133250.189999999</v>
      </c>
      <c r="DJ230" s="289">
        <v>0</v>
      </c>
      <c r="DK230" s="289">
        <v>0</v>
      </c>
      <c r="DL230" s="289">
        <v>1746166.04</v>
      </c>
      <c r="DM230" s="289">
        <v>769169.51</v>
      </c>
      <c r="DN230" s="289">
        <v>0</v>
      </c>
      <c r="DO230" s="289">
        <v>0</v>
      </c>
      <c r="DP230" s="289">
        <v>377554.92</v>
      </c>
      <c r="DQ230" s="289">
        <v>3209</v>
      </c>
      <c r="DR230" s="289">
        <v>75670.429999999993</v>
      </c>
      <c r="DS230" s="289">
        <v>0</v>
      </c>
      <c r="DT230" s="289">
        <v>58800</v>
      </c>
      <c r="DU230" s="289">
        <v>0</v>
      </c>
      <c r="DV230" s="289">
        <v>626460.5</v>
      </c>
      <c r="DW230" s="289">
        <v>0</v>
      </c>
      <c r="DX230" s="289">
        <v>926745.33</v>
      </c>
      <c r="DY230" s="289">
        <v>947740.55</v>
      </c>
      <c r="DZ230" s="289">
        <v>403931.26</v>
      </c>
      <c r="EA230" s="289">
        <v>368439.18</v>
      </c>
      <c r="EB230" s="289">
        <v>14496.86</v>
      </c>
      <c r="EC230" s="289">
        <v>0</v>
      </c>
      <c r="ED230" s="289">
        <v>1482162.52</v>
      </c>
      <c r="EE230" s="289">
        <v>1431108.32</v>
      </c>
      <c r="EF230" s="289">
        <v>16891649.32</v>
      </c>
      <c r="EG230" s="289">
        <v>6538800</v>
      </c>
      <c r="EH230" s="289">
        <v>10403903.439999999</v>
      </c>
      <c r="EI230" s="289">
        <v>0</v>
      </c>
      <c r="EJ230" s="289">
        <v>0</v>
      </c>
      <c r="EK230" s="289">
        <v>0</v>
      </c>
      <c r="EL230" s="289">
        <v>0.08</v>
      </c>
      <c r="EM230" s="289">
        <v>77080753.599999994</v>
      </c>
      <c r="EN230" s="289">
        <v>676697.39</v>
      </c>
      <c r="EO230" s="289">
        <v>675393.73</v>
      </c>
      <c r="EP230" s="289">
        <v>953576.2</v>
      </c>
      <c r="EQ230" s="289">
        <v>0</v>
      </c>
      <c r="ER230" s="289">
        <v>954879.86</v>
      </c>
      <c r="ES230" s="289">
        <v>0</v>
      </c>
      <c r="ET230" s="289">
        <v>0</v>
      </c>
      <c r="EU230" s="289">
        <v>442355.86</v>
      </c>
      <c r="EV230" s="289">
        <v>638770.76</v>
      </c>
      <c r="EW230" s="289">
        <v>2201579.0299999998</v>
      </c>
      <c r="EX230" s="289">
        <v>2005164.13</v>
      </c>
      <c r="EY230" s="289">
        <v>0</v>
      </c>
      <c r="EZ230" s="289">
        <v>350606.07</v>
      </c>
      <c r="FA230" s="289">
        <v>346836.18</v>
      </c>
      <c r="FB230" s="289">
        <v>202401.55</v>
      </c>
      <c r="FC230" s="289">
        <v>39057.14</v>
      </c>
      <c r="FD230" s="289">
        <v>167114.29999999999</v>
      </c>
      <c r="FE230" s="289">
        <v>0</v>
      </c>
      <c r="FF230" s="289">
        <v>0</v>
      </c>
      <c r="FG230" s="289">
        <v>0</v>
      </c>
      <c r="FH230" s="289">
        <v>167620.5</v>
      </c>
      <c r="FI230" s="289">
        <v>159263.1</v>
      </c>
      <c r="FJ230" s="289">
        <v>8357.4</v>
      </c>
      <c r="FK230" s="289">
        <v>0</v>
      </c>
    </row>
    <row r="231" spans="1:167" x14ac:dyDescent="0.15">
      <c r="A231" s="287">
        <v>3612</v>
      </c>
      <c r="B231" s="287" t="s">
        <v>680</v>
      </c>
      <c r="C231" s="289">
        <v>0</v>
      </c>
      <c r="D231" s="289">
        <v>14367225</v>
      </c>
      <c r="E231" s="289">
        <v>97972.39</v>
      </c>
      <c r="F231" s="289">
        <v>62841.07</v>
      </c>
      <c r="G231" s="289">
        <v>194011.98</v>
      </c>
      <c r="H231" s="289">
        <v>29726.14</v>
      </c>
      <c r="I231" s="289">
        <v>291984.27</v>
      </c>
      <c r="J231" s="289">
        <v>2650.84</v>
      </c>
      <c r="K231" s="289">
        <v>1822491</v>
      </c>
      <c r="L231" s="289">
        <v>0</v>
      </c>
      <c r="M231" s="289">
        <v>0</v>
      </c>
      <c r="N231" s="289">
        <v>0</v>
      </c>
      <c r="O231" s="289">
        <v>0</v>
      </c>
      <c r="P231" s="289">
        <v>4075.8</v>
      </c>
      <c r="Q231" s="289">
        <v>0</v>
      </c>
      <c r="R231" s="289">
        <v>0</v>
      </c>
      <c r="S231" s="289">
        <v>0</v>
      </c>
      <c r="T231" s="289">
        <v>0</v>
      </c>
      <c r="U231" s="289">
        <v>216870.43</v>
      </c>
      <c r="V231" s="289">
        <v>20231480</v>
      </c>
      <c r="W231" s="289">
        <v>63053.599999999999</v>
      </c>
      <c r="X231" s="289">
        <v>0</v>
      </c>
      <c r="Y231" s="289">
        <v>0</v>
      </c>
      <c r="Z231" s="289">
        <v>0</v>
      </c>
      <c r="AA231" s="289">
        <v>885815</v>
      </c>
      <c r="AB231" s="289">
        <v>3070.65</v>
      </c>
      <c r="AC231" s="289">
        <v>0</v>
      </c>
      <c r="AD231" s="289">
        <v>72972.08</v>
      </c>
      <c r="AE231" s="289">
        <v>282678.67</v>
      </c>
      <c r="AF231" s="289">
        <v>0</v>
      </c>
      <c r="AG231" s="289">
        <v>0</v>
      </c>
      <c r="AH231" s="289">
        <v>76429.289999999994</v>
      </c>
      <c r="AI231" s="289">
        <v>0</v>
      </c>
      <c r="AJ231" s="289">
        <v>0</v>
      </c>
      <c r="AK231" s="289">
        <v>755001.02</v>
      </c>
      <c r="AL231" s="289">
        <v>0</v>
      </c>
      <c r="AM231" s="289">
        <v>31181</v>
      </c>
      <c r="AN231" s="289">
        <v>35998.19</v>
      </c>
      <c r="AO231" s="289">
        <v>0</v>
      </c>
      <c r="AP231" s="289">
        <v>3202.61</v>
      </c>
      <c r="AQ231" s="289">
        <v>8078620.7400000002</v>
      </c>
      <c r="AR231" s="289">
        <v>7271309.54</v>
      </c>
      <c r="AS231" s="289">
        <v>1129608.6200000001</v>
      </c>
      <c r="AT231" s="289">
        <v>931953.36</v>
      </c>
      <c r="AU231" s="289">
        <v>1095510.56</v>
      </c>
      <c r="AV231" s="289">
        <v>404518.57</v>
      </c>
      <c r="AW231" s="289">
        <v>816760.92</v>
      </c>
      <c r="AX231" s="289">
        <v>1614185.24</v>
      </c>
      <c r="AY231" s="289">
        <v>1450147.87</v>
      </c>
      <c r="AZ231" s="289">
        <v>2262663.66</v>
      </c>
      <c r="BA231" s="289">
        <v>6421534.7599999998</v>
      </c>
      <c r="BB231" s="289">
        <v>158390.65</v>
      </c>
      <c r="BC231" s="289">
        <v>288902.14</v>
      </c>
      <c r="BD231" s="289">
        <v>1350653.98</v>
      </c>
      <c r="BE231" s="289">
        <v>142907.60999999999</v>
      </c>
      <c r="BF231" s="289">
        <v>3701231.46</v>
      </c>
      <c r="BG231" s="289">
        <v>2648226.81</v>
      </c>
      <c r="BH231" s="289">
        <v>54406.43</v>
      </c>
      <c r="BI231" s="289">
        <v>0</v>
      </c>
      <c r="BJ231" s="289">
        <v>0</v>
      </c>
      <c r="BK231" s="289">
        <v>0</v>
      </c>
      <c r="BL231" s="289">
        <v>0</v>
      </c>
      <c r="BM231" s="289">
        <v>0</v>
      </c>
      <c r="BN231" s="289">
        <v>0</v>
      </c>
      <c r="BO231" s="289">
        <v>103113.72</v>
      </c>
      <c r="BP231" s="289">
        <v>125135.43</v>
      </c>
      <c r="BQ231" s="289">
        <v>7311033.7199999997</v>
      </c>
      <c r="BR231" s="289">
        <v>6998210.1200000001</v>
      </c>
      <c r="BS231" s="289">
        <v>7414147.4400000004</v>
      </c>
      <c r="BT231" s="289">
        <v>7123345.5499999998</v>
      </c>
      <c r="BU231" s="289">
        <v>0</v>
      </c>
      <c r="BV231" s="289">
        <v>0</v>
      </c>
      <c r="BW231" s="289">
        <v>3500156.36</v>
      </c>
      <c r="BX231" s="289">
        <v>0</v>
      </c>
      <c r="BY231" s="289">
        <v>0</v>
      </c>
      <c r="BZ231" s="289">
        <v>0</v>
      </c>
      <c r="CA231" s="289">
        <v>0</v>
      </c>
      <c r="CB231" s="289">
        <v>0</v>
      </c>
      <c r="CC231" s="289">
        <v>0</v>
      </c>
      <c r="CD231" s="289">
        <v>0</v>
      </c>
      <c r="CE231" s="289">
        <v>0</v>
      </c>
      <c r="CF231" s="289">
        <v>0</v>
      </c>
      <c r="CG231" s="289">
        <v>0</v>
      </c>
      <c r="CH231" s="289">
        <v>7500</v>
      </c>
      <c r="CI231" s="289">
        <v>0</v>
      </c>
      <c r="CJ231" s="289">
        <v>0</v>
      </c>
      <c r="CK231" s="289">
        <v>0</v>
      </c>
      <c r="CL231" s="289">
        <v>0</v>
      </c>
      <c r="CM231" s="289">
        <v>1100396</v>
      </c>
      <c r="CN231" s="289">
        <v>29417</v>
      </c>
      <c r="CO231" s="289">
        <v>0</v>
      </c>
      <c r="CP231" s="289">
        <v>0</v>
      </c>
      <c r="CQ231" s="289">
        <v>0</v>
      </c>
      <c r="CR231" s="289">
        <v>0</v>
      </c>
      <c r="CS231" s="289">
        <v>7287</v>
      </c>
      <c r="CT231" s="289">
        <v>597390.36</v>
      </c>
      <c r="CU231" s="289">
        <v>0</v>
      </c>
      <c r="CV231" s="289">
        <v>0</v>
      </c>
      <c r="CW231" s="289">
        <v>0</v>
      </c>
      <c r="CX231" s="289">
        <v>147787.92000000001</v>
      </c>
      <c r="CY231" s="289">
        <v>0</v>
      </c>
      <c r="CZ231" s="289">
        <v>0</v>
      </c>
      <c r="DA231" s="289">
        <v>0</v>
      </c>
      <c r="DB231" s="289">
        <v>0</v>
      </c>
      <c r="DC231" s="289">
        <v>0</v>
      </c>
      <c r="DD231" s="289">
        <v>0</v>
      </c>
      <c r="DE231" s="289">
        <v>0</v>
      </c>
      <c r="DF231" s="289">
        <v>0</v>
      </c>
      <c r="DG231" s="289">
        <v>0</v>
      </c>
      <c r="DH231" s="289">
        <v>0</v>
      </c>
      <c r="DI231" s="289">
        <v>3636108.94</v>
      </c>
      <c r="DJ231" s="289">
        <v>0</v>
      </c>
      <c r="DK231" s="289">
        <v>0</v>
      </c>
      <c r="DL231" s="289">
        <v>759957.92</v>
      </c>
      <c r="DM231" s="289">
        <v>281339.82</v>
      </c>
      <c r="DN231" s="289">
        <v>0</v>
      </c>
      <c r="DO231" s="289">
        <v>0</v>
      </c>
      <c r="DP231" s="289">
        <v>421629.39</v>
      </c>
      <c r="DQ231" s="289">
        <v>3144.96</v>
      </c>
      <c r="DR231" s="289">
        <v>0</v>
      </c>
      <c r="DS231" s="289">
        <v>0</v>
      </c>
      <c r="DT231" s="289">
        <v>0</v>
      </c>
      <c r="DU231" s="289">
        <v>0</v>
      </c>
      <c r="DV231" s="289">
        <v>284950.39</v>
      </c>
      <c r="DW231" s="289">
        <v>2803.22</v>
      </c>
      <c r="DX231" s="289">
        <v>36375.54</v>
      </c>
      <c r="DY231" s="289">
        <v>38865.64</v>
      </c>
      <c r="DZ231" s="289">
        <v>5540.1</v>
      </c>
      <c r="EA231" s="289">
        <v>3050</v>
      </c>
      <c r="EB231" s="289">
        <v>0</v>
      </c>
      <c r="EC231" s="289">
        <v>0</v>
      </c>
      <c r="ED231" s="289">
        <v>51789.98</v>
      </c>
      <c r="EE231" s="289">
        <v>49709.99</v>
      </c>
      <c r="EF231" s="289">
        <v>567940.01</v>
      </c>
      <c r="EG231" s="289">
        <v>570020</v>
      </c>
      <c r="EH231" s="289">
        <v>0</v>
      </c>
      <c r="EI231" s="289">
        <v>0</v>
      </c>
      <c r="EJ231" s="289">
        <v>0</v>
      </c>
      <c r="EK231" s="289">
        <v>0</v>
      </c>
      <c r="EL231" s="289">
        <v>0</v>
      </c>
      <c r="EM231" s="289">
        <v>2385876.7000000002</v>
      </c>
      <c r="EN231" s="289">
        <v>0</v>
      </c>
      <c r="EO231" s="289">
        <v>0</v>
      </c>
      <c r="EP231" s="289">
        <v>0</v>
      </c>
      <c r="EQ231" s="289">
        <v>0</v>
      </c>
      <c r="ER231" s="289">
        <v>0</v>
      </c>
      <c r="ES231" s="289">
        <v>0</v>
      </c>
      <c r="ET231" s="289">
        <v>0</v>
      </c>
      <c r="EU231" s="289">
        <v>80026.37</v>
      </c>
      <c r="EV231" s="289">
        <v>98773.9</v>
      </c>
      <c r="EW231" s="289">
        <v>1089048.55</v>
      </c>
      <c r="EX231" s="289">
        <v>1070301.02</v>
      </c>
      <c r="EY231" s="289">
        <v>0</v>
      </c>
      <c r="EZ231" s="289">
        <v>98861.74</v>
      </c>
      <c r="FA231" s="289">
        <v>75894.97</v>
      </c>
      <c r="FB231" s="289">
        <v>259169.94</v>
      </c>
      <c r="FC231" s="289">
        <v>118319.89</v>
      </c>
      <c r="FD231" s="289">
        <v>163816.82</v>
      </c>
      <c r="FE231" s="289">
        <v>0</v>
      </c>
      <c r="FF231" s="289">
        <v>0</v>
      </c>
      <c r="FG231" s="289">
        <v>0</v>
      </c>
      <c r="FH231" s="289">
        <v>263507.71000000002</v>
      </c>
      <c r="FI231" s="289">
        <v>201588.34</v>
      </c>
      <c r="FJ231" s="289">
        <v>61919.37</v>
      </c>
      <c r="FK231" s="289">
        <v>0</v>
      </c>
    </row>
    <row r="232" spans="1:167" x14ac:dyDescent="0.15">
      <c r="A232" s="287">
        <v>3619</v>
      </c>
      <c r="B232" s="287" t="s">
        <v>681</v>
      </c>
      <c r="C232" s="289">
        <v>1275811</v>
      </c>
      <c r="D232" s="289">
        <v>259640643</v>
      </c>
      <c r="E232" s="289">
        <v>421428</v>
      </c>
      <c r="F232" s="289">
        <v>334797</v>
      </c>
      <c r="G232" s="289">
        <v>814787</v>
      </c>
      <c r="H232" s="289">
        <v>381362</v>
      </c>
      <c r="I232" s="289">
        <v>11472213</v>
      </c>
      <c r="J232" s="289">
        <v>34337</v>
      </c>
      <c r="K232" s="289">
        <v>10474917</v>
      </c>
      <c r="L232" s="289">
        <v>0</v>
      </c>
      <c r="M232" s="289">
        <v>0</v>
      </c>
      <c r="N232" s="289">
        <v>0</v>
      </c>
      <c r="O232" s="289">
        <v>0</v>
      </c>
      <c r="P232" s="289">
        <v>0</v>
      </c>
      <c r="Q232" s="289">
        <v>0</v>
      </c>
      <c r="R232" s="289">
        <v>0</v>
      </c>
      <c r="S232" s="289">
        <v>0</v>
      </c>
      <c r="T232" s="289">
        <v>0</v>
      </c>
      <c r="U232" s="289">
        <v>41114924.560000002</v>
      </c>
      <c r="V232" s="289">
        <v>522065109</v>
      </c>
      <c r="W232" s="289">
        <v>1023670</v>
      </c>
      <c r="X232" s="289">
        <v>445986</v>
      </c>
      <c r="Y232" s="289">
        <v>24832739.210000001</v>
      </c>
      <c r="Z232" s="289">
        <v>46143</v>
      </c>
      <c r="AA232" s="289">
        <v>27043937</v>
      </c>
      <c r="AB232" s="289">
        <v>1769368</v>
      </c>
      <c r="AC232" s="289">
        <v>0</v>
      </c>
      <c r="AD232" s="289">
        <v>10084891</v>
      </c>
      <c r="AE232" s="289">
        <v>76862399</v>
      </c>
      <c r="AF232" s="289">
        <v>0</v>
      </c>
      <c r="AG232" s="289">
        <v>0</v>
      </c>
      <c r="AH232" s="289">
        <v>4912048</v>
      </c>
      <c r="AI232" s="289">
        <v>14206806</v>
      </c>
      <c r="AJ232" s="289">
        <v>0</v>
      </c>
      <c r="AK232" s="289">
        <v>3947619</v>
      </c>
      <c r="AL232" s="289">
        <v>0</v>
      </c>
      <c r="AM232" s="289">
        <v>143536</v>
      </c>
      <c r="AN232" s="289">
        <v>6144655</v>
      </c>
      <c r="AO232" s="289">
        <v>0</v>
      </c>
      <c r="AP232" s="289">
        <v>861967.23</v>
      </c>
      <c r="AQ232" s="289">
        <v>224815016</v>
      </c>
      <c r="AR232" s="289">
        <v>112546106</v>
      </c>
      <c r="AS232" s="289">
        <v>4312859</v>
      </c>
      <c r="AT232" s="289">
        <v>13597116</v>
      </c>
      <c r="AU232" s="289">
        <v>5334780</v>
      </c>
      <c r="AV232" s="289">
        <v>1373844</v>
      </c>
      <c r="AW232" s="289">
        <v>35588700</v>
      </c>
      <c r="AX232" s="289">
        <v>57330684</v>
      </c>
      <c r="AY232" s="289">
        <v>26585004</v>
      </c>
      <c r="AZ232" s="289">
        <v>50486858</v>
      </c>
      <c r="BA232" s="289">
        <v>172405056</v>
      </c>
      <c r="BB232" s="289">
        <v>27286471</v>
      </c>
      <c r="BC232" s="289">
        <v>9919237</v>
      </c>
      <c r="BD232" s="289">
        <v>3423478</v>
      </c>
      <c r="BE232" s="289">
        <v>2047101</v>
      </c>
      <c r="BF232" s="289">
        <v>147173650</v>
      </c>
      <c r="BG232" s="289">
        <v>140398707</v>
      </c>
      <c r="BH232" s="289">
        <v>3406903</v>
      </c>
      <c r="BI232" s="289">
        <v>0</v>
      </c>
      <c r="BJ232" s="289">
        <v>0</v>
      </c>
      <c r="BK232" s="289">
        <v>38745657</v>
      </c>
      <c r="BL232" s="289">
        <v>28660135</v>
      </c>
      <c r="BM232" s="289">
        <v>0</v>
      </c>
      <c r="BN232" s="289">
        <v>0</v>
      </c>
      <c r="BO232" s="289">
        <v>26635080</v>
      </c>
      <c r="BP232" s="289">
        <v>19045125</v>
      </c>
      <c r="BQ232" s="289">
        <v>0</v>
      </c>
      <c r="BR232" s="289">
        <v>0</v>
      </c>
      <c r="BS232" s="289">
        <v>65380737</v>
      </c>
      <c r="BT232" s="289">
        <v>47705260</v>
      </c>
      <c r="BU232" s="289">
        <v>0</v>
      </c>
      <c r="BV232" s="289">
        <v>0</v>
      </c>
      <c r="BW232" s="289">
        <v>138032994</v>
      </c>
      <c r="BX232" s="289">
        <v>4380</v>
      </c>
      <c r="BY232" s="289">
        <v>0</v>
      </c>
      <c r="BZ232" s="289">
        <v>0</v>
      </c>
      <c r="CA232" s="289">
        <v>1068</v>
      </c>
      <c r="CB232" s="289">
        <v>43444</v>
      </c>
      <c r="CC232" s="289">
        <v>0</v>
      </c>
      <c r="CD232" s="289">
        <v>0</v>
      </c>
      <c r="CE232" s="289">
        <v>0</v>
      </c>
      <c r="CF232" s="289">
        <v>0</v>
      </c>
      <c r="CG232" s="289">
        <v>0</v>
      </c>
      <c r="CH232" s="289">
        <v>1478</v>
      </c>
      <c r="CI232" s="289">
        <v>0</v>
      </c>
      <c r="CJ232" s="289">
        <v>0</v>
      </c>
      <c r="CK232" s="289">
        <v>0</v>
      </c>
      <c r="CL232" s="289">
        <v>0</v>
      </c>
      <c r="CM232" s="289">
        <v>48340685</v>
      </c>
      <c r="CN232" s="289">
        <v>55758</v>
      </c>
      <c r="CO232" s="289">
        <v>0</v>
      </c>
      <c r="CP232" s="289">
        <v>0</v>
      </c>
      <c r="CQ232" s="289">
        <v>0</v>
      </c>
      <c r="CR232" s="289">
        <v>8117</v>
      </c>
      <c r="CS232" s="289">
        <v>1937</v>
      </c>
      <c r="CT232" s="289">
        <v>23151455</v>
      </c>
      <c r="CU232" s="289">
        <v>0</v>
      </c>
      <c r="CV232" s="289">
        <v>0</v>
      </c>
      <c r="CW232" s="289">
        <v>0</v>
      </c>
      <c r="CX232" s="289">
        <v>1579361</v>
      </c>
      <c r="CY232" s="289">
        <v>0</v>
      </c>
      <c r="CZ232" s="289">
        <v>0</v>
      </c>
      <c r="DA232" s="289">
        <v>0</v>
      </c>
      <c r="DB232" s="289">
        <v>0</v>
      </c>
      <c r="DC232" s="289">
        <v>0</v>
      </c>
      <c r="DD232" s="289">
        <v>0</v>
      </c>
      <c r="DE232" s="289">
        <v>0</v>
      </c>
      <c r="DF232" s="289">
        <v>0</v>
      </c>
      <c r="DG232" s="289">
        <v>0</v>
      </c>
      <c r="DH232" s="289">
        <v>0</v>
      </c>
      <c r="DI232" s="289">
        <v>143839999</v>
      </c>
      <c r="DJ232" s="289">
        <v>0</v>
      </c>
      <c r="DK232" s="289">
        <v>1084042</v>
      </c>
      <c r="DL232" s="289">
        <v>28244222</v>
      </c>
      <c r="DM232" s="289">
        <v>13612676</v>
      </c>
      <c r="DN232" s="289">
        <v>0</v>
      </c>
      <c r="DO232" s="289">
        <v>0</v>
      </c>
      <c r="DP232" s="289">
        <v>20726800</v>
      </c>
      <c r="DQ232" s="289">
        <v>252376</v>
      </c>
      <c r="DR232" s="289">
        <v>0</v>
      </c>
      <c r="DS232" s="289">
        <v>0</v>
      </c>
      <c r="DT232" s="289">
        <v>0</v>
      </c>
      <c r="DU232" s="289">
        <v>0</v>
      </c>
      <c r="DV232" s="289">
        <v>2177218</v>
      </c>
      <c r="DW232" s="289">
        <v>7533</v>
      </c>
      <c r="DX232" s="289">
        <v>0</v>
      </c>
      <c r="DY232" s="289">
        <v>178625</v>
      </c>
      <c r="DZ232" s="289">
        <v>178625</v>
      </c>
      <c r="EA232" s="289">
        <v>0</v>
      </c>
      <c r="EB232" s="289">
        <v>0</v>
      </c>
      <c r="EC232" s="289">
        <v>0</v>
      </c>
      <c r="ED232" s="289">
        <v>0</v>
      </c>
      <c r="EE232" s="289">
        <v>0</v>
      </c>
      <c r="EF232" s="289">
        <v>52564817</v>
      </c>
      <c r="EG232" s="289">
        <v>20248314</v>
      </c>
      <c r="EH232" s="289">
        <v>32316503</v>
      </c>
      <c r="EI232" s="289">
        <v>0</v>
      </c>
      <c r="EJ232" s="289">
        <v>0</v>
      </c>
      <c r="EK232" s="289">
        <v>0</v>
      </c>
      <c r="EL232" s="289">
        <v>0</v>
      </c>
      <c r="EM232" s="289">
        <v>353148542</v>
      </c>
      <c r="EN232" s="289">
        <v>15044761</v>
      </c>
      <c r="EO232" s="289">
        <v>65601798</v>
      </c>
      <c r="EP232" s="289">
        <v>63388563</v>
      </c>
      <c r="EQ232" s="289">
        <v>0</v>
      </c>
      <c r="ER232" s="289">
        <v>12790169</v>
      </c>
      <c r="ES232" s="289">
        <v>0</v>
      </c>
      <c r="ET232" s="289">
        <v>41357</v>
      </c>
      <c r="EU232" s="289">
        <v>9851377</v>
      </c>
      <c r="EV232" s="289">
        <v>16511783</v>
      </c>
      <c r="EW232" s="289">
        <v>54032372</v>
      </c>
      <c r="EX232" s="289">
        <v>45420004</v>
      </c>
      <c r="EY232" s="289">
        <v>1951962</v>
      </c>
      <c r="EZ232" s="289">
        <v>16178723</v>
      </c>
      <c r="FA232" s="289">
        <v>20001550</v>
      </c>
      <c r="FB232" s="289">
        <v>31806721</v>
      </c>
      <c r="FC232" s="289">
        <v>2155433</v>
      </c>
      <c r="FD232" s="289">
        <v>25815233</v>
      </c>
      <c r="FE232" s="289">
        <v>13228</v>
      </c>
      <c r="FF232" s="289">
        <v>0</v>
      </c>
      <c r="FG232" s="289">
        <v>0</v>
      </c>
      <c r="FH232" s="289">
        <v>0</v>
      </c>
      <c r="FI232" s="289">
        <v>0</v>
      </c>
      <c r="FJ232" s="289">
        <v>0</v>
      </c>
      <c r="FK232" s="289">
        <v>0</v>
      </c>
    </row>
    <row r="233" spans="1:167" x14ac:dyDescent="0.15">
      <c r="A233" s="287">
        <v>3633</v>
      </c>
      <c r="B233" s="287" t="s">
        <v>682</v>
      </c>
      <c r="C233" s="289">
        <v>0</v>
      </c>
      <c r="D233" s="289">
        <v>3864554.14</v>
      </c>
      <c r="E233" s="289">
        <v>0</v>
      </c>
      <c r="F233" s="289">
        <v>0</v>
      </c>
      <c r="G233" s="289">
        <v>31312.6</v>
      </c>
      <c r="H233" s="289">
        <v>2391.8200000000002</v>
      </c>
      <c r="I233" s="289">
        <v>17083</v>
      </c>
      <c r="J233" s="289">
        <v>0</v>
      </c>
      <c r="K233" s="289">
        <v>530338</v>
      </c>
      <c r="L233" s="289">
        <v>0</v>
      </c>
      <c r="M233" s="289">
        <v>0</v>
      </c>
      <c r="N233" s="289">
        <v>0</v>
      </c>
      <c r="O233" s="289">
        <v>0</v>
      </c>
      <c r="P233" s="289">
        <v>14854</v>
      </c>
      <c r="Q233" s="289">
        <v>0</v>
      </c>
      <c r="R233" s="289">
        <v>0</v>
      </c>
      <c r="S233" s="289">
        <v>0</v>
      </c>
      <c r="T233" s="289">
        <v>0</v>
      </c>
      <c r="U233" s="289">
        <v>45306.27</v>
      </c>
      <c r="V233" s="289">
        <v>4397474</v>
      </c>
      <c r="W233" s="289">
        <v>9663.85</v>
      </c>
      <c r="X233" s="289">
        <v>0</v>
      </c>
      <c r="Y233" s="289">
        <v>0</v>
      </c>
      <c r="Z233" s="289">
        <v>293.95</v>
      </c>
      <c r="AA233" s="289">
        <v>384001</v>
      </c>
      <c r="AB233" s="289">
        <v>0</v>
      </c>
      <c r="AC233" s="289">
        <v>0</v>
      </c>
      <c r="AD233" s="289">
        <v>33676</v>
      </c>
      <c r="AE233" s="289">
        <v>90648.93</v>
      </c>
      <c r="AF233" s="289">
        <v>0</v>
      </c>
      <c r="AG233" s="289">
        <v>0</v>
      </c>
      <c r="AH233" s="289">
        <v>57746.93</v>
      </c>
      <c r="AI233" s="289">
        <v>0</v>
      </c>
      <c r="AJ233" s="289">
        <v>0</v>
      </c>
      <c r="AK233" s="289">
        <v>0</v>
      </c>
      <c r="AL233" s="289">
        <v>231665</v>
      </c>
      <c r="AM233" s="289">
        <v>0</v>
      </c>
      <c r="AN233" s="289">
        <v>0</v>
      </c>
      <c r="AO233" s="289">
        <v>0</v>
      </c>
      <c r="AP233" s="289">
        <v>0</v>
      </c>
      <c r="AQ233" s="289">
        <v>1964601.89</v>
      </c>
      <c r="AR233" s="289">
        <v>2109631.96</v>
      </c>
      <c r="AS233" s="289">
        <v>298694.82</v>
      </c>
      <c r="AT233" s="289">
        <v>248707</v>
      </c>
      <c r="AU233" s="289">
        <v>365063.16</v>
      </c>
      <c r="AV233" s="289">
        <v>615.55999999999995</v>
      </c>
      <c r="AW233" s="289">
        <v>200256.91</v>
      </c>
      <c r="AX233" s="289">
        <v>401983.7</v>
      </c>
      <c r="AY233" s="289">
        <v>250579.36</v>
      </c>
      <c r="AZ233" s="289">
        <v>519743.25</v>
      </c>
      <c r="BA233" s="289">
        <v>1425366.79</v>
      </c>
      <c r="BB233" s="289">
        <v>265871.48</v>
      </c>
      <c r="BC233" s="289">
        <v>69880</v>
      </c>
      <c r="BD233" s="289">
        <v>43951.839999999997</v>
      </c>
      <c r="BE233" s="289">
        <v>0</v>
      </c>
      <c r="BF233" s="289">
        <v>1276213.27</v>
      </c>
      <c r="BG233" s="289">
        <v>317239</v>
      </c>
      <c r="BH233" s="289">
        <v>0</v>
      </c>
      <c r="BI233" s="289">
        <v>0</v>
      </c>
      <c r="BJ233" s="289">
        <v>0</v>
      </c>
      <c r="BK233" s="289">
        <v>0</v>
      </c>
      <c r="BL233" s="289">
        <v>0</v>
      </c>
      <c r="BM233" s="289">
        <v>0</v>
      </c>
      <c r="BN233" s="289">
        <v>0</v>
      </c>
      <c r="BO233" s="289">
        <v>0</v>
      </c>
      <c r="BP233" s="289">
        <v>0</v>
      </c>
      <c r="BQ233" s="289">
        <v>2060323.46</v>
      </c>
      <c r="BR233" s="289">
        <v>2012932.96</v>
      </c>
      <c r="BS233" s="289">
        <v>2060323.46</v>
      </c>
      <c r="BT233" s="289">
        <v>2012932.96</v>
      </c>
      <c r="BU233" s="289">
        <v>0</v>
      </c>
      <c r="BV233" s="289">
        <v>0</v>
      </c>
      <c r="BW233" s="289">
        <v>929671.29</v>
      </c>
      <c r="BX233" s="289">
        <v>0</v>
      </c>
      <c r="BY233" s="289">
        <v>0</v>
      </c>
      <c r="BZ233" s="289">
        <v>0</v>
      </c>
      <c r="CA233" s="289">
        <v>0</v>
      </c>
      <c r="CB233" s="289">
        <v>0</v>
      </c>
      <c r="CC233" s="289">
        <v>109321.08</v>
      </c>
      <c r="CD233" s="289">
        <v>0</v>
      </c>
      <c r="CE233" s="289">
        <v>0</v>
      </c>
      <c r="CF233" s="289">
        <v>0</v>
      </c>
      <c r="CG233" s="289">
        <v>0</v>
      </c>
      <c r="CH233" s="289">
        <v>100</v>
      </c>
      <c r="CI233" s="289">
        <v>0</v>
      </c>
      <c r="CJ233" s="289">
        <v>0</v>
      </c>
      <c r="CK233" s="289">
        <v>0</v>
      </c>
      <c r="CL233" s="289">
        <v>0</v>
      </c>
      <c r="CM233" s="289">
        <v>336465</v>
      </c>
      <c r="CN233" s="289">
        <v>62030</v>
      </c>
      <c r="CO233" s="289">
        <v>0</v>
      </c>
      <c r="CP233" s="289">
        <v>0</v>
      </c>
      <c r="CQ233" s="289">
        <v>0</v>
      </c>
      <c r="CR233" s="289">
        <v>0</v>
      </c>
      <c r="CS233" s="289">
        <v>17827</v>
      </c>
      <c r="CT233" s="289">
        <v>70437.820000000007</v>
      </c>
      <c r="CU233" s="289">
        <v>0</v>
      </c>
      <c r="CV233" s="289">
        <v>0</v>
      </c>
      <c r="CW233" s="289">
        <v>0</v>
      </c>
      <c r="CX233" s="289">
        <v>56364.86</v>
      </c>
      <c r="CY233" s="289">
        <v>0</v>
      </c>
      <c r="CZ233" s="289">
        <v>0</v>
      </c>
      <c r="DA233" s="289">
        <v>0</v>
      </c>
      <c r="DB233" s="289">
        <v>0</v>
      </c>
      <c r="DC233" s="289">
        <v>0</v>
      </c>
      <c r="DD233" s="289">
        <v>0</v>
      </c>
      <c r="DE233" s="289">
        <v>0</v>
      </c>
      <c r="DF233" s="289">
        <v>0</v>
      </c>
      <c r="DG233" s="289">
        <v>0</v>
      </c>
      <c r="DH233" s="289">
        <v>0</v>
      </c>
      <c r="DI233" s="289">
        <v>1271122.81</v>
      </c>
      <c r="DJ233" s="289">
        <v>0</v>
      </c>
      <c r="DK233" s="289">
        <v>0</v>
      </c>
      <c r="DL233" s="289">
        <v>82768.570000000007</v>
      </c>
      <c r="DM233" s="289">
        <v>109237.89</v>
      </c>
      <c r="DN233" s="289">
        <v>0</v>
      </c>
      <c r="DO233" s="289">
        <v>1800</v>
      </c>
      <c r="DP233" s="289">
        <v>26872.15</v>
      </c>
      <c r="DQ233" s="289">
        <v>0</v>
      </c>
      <c r="DR233" s="289">
        <v>0</v>
      </c>
      <c r="DS233" s="289">
        <v>0</v>
      </c>
      <c r="DT233" s="289">
        <v>0</v>
      </c>
      <c r="DU233" s="289">
        <v>0</v>
      </c>
      <c r="DV233" s="289">
        <v>90415.63</v>
      </c>
      <c r="DW233" s="289">
        <v>0</v>
      </c>
      <c r="DX233" s="289">
        <v>221695.62</v>
      </c>
      <c r="DY233" s="289">
        <v>173605.18</v>
      </c>
      <c r="DZ233" s="289">
        <v>452742.97</v>
      </c>
      <c r="EA233" s="289">
        <v>247636.62</v>
      </c>
      <c r="EB233" s="289">
        <v>253196.79</v>
      </c>
      <c r="EC233" s="289">
        <v>0</v>
      </c>
      <c r="ED233" s="289">
        <v>35796.75</v>
      </c>
      <c r="EE233" s="289">
        <v>36872.519999999997</v>
      </c>
      <c r="EF233" s="289">
        <v>92805.6</v>
      </c>
      <c r="EG233" s="289">
        <v>91729.83</v>
      </c>
      <c r="EH233" s="289">
        <v>0</v>
      </c>
      <c r="EI233" s="289">
        <v>0</v>
      </c>
      <c r="EJ233" s="289">
        <v>0</v>
      </c>
      <c r="EK233" s="289">
        <v>0</v>
      </c>
      <c r="EL233" s="289">
        <v>0</v>
      </c>
      <c r="EM233" s="289">
        <v>723608.34</v>
      </c>
      <c r="EN233" s="289">
        <v>112040.21</v>
      </c>
      <c r="EO233" s="289">
        <v>426186.38</v>
      </c>
      <c r="EP233" s="289">
        <v>330667.53000000003</v>
      </c>
      <c r="EQ233" s="289">
        <v>0</v>
      </c>
      <c r="ER233" s="289">
        <v>16521.36</v>
      </c>
      <c r="ES233" s="289">
        <v>0</v>
      </c>
      <c r="ET233" s="289">
        <v>0</v>
      </c>
      <c r="EU233" s="289">
        <v>7101.08</v>
      </c>
      <c r="EV233" s="289">
        <v>0</v>
      </c>
      <c r="EW233" s="289">
        <v>373577.6</v>
      </c>
      <c r="EX233" s="289">
        <v>380678.68</v>
      </c>
      <c r="EY233" s="289">
        <v>0</v>
      </c>
      <c r="EZ233" s="289">
        <v>22216.959999999999</v>
      </c>
      <c r="FA233" s="289">
        <v>17051.669999999998</v>
      </c>
      <c r="FB233" s="289">
        <v>75000</v>
      </c>
      <c r="FC233" s="289">
        <v>56842.17</v>
      </c>
      <c r="FD233" s="289">
        <v>23323.119999999999</v>
      </c>
      <c r="FE233" s="289">
        <v>0</v>
      </c>
      <c r="FF233" s="289">
        <v>0</v>
      </c>
      <c r="FG233" s="289">
        <v>0</v>
      </c>
      <c r="FH233" s="289">
        <v>0</v>
      </c>
      <c r="FI233" s="289">
        <v>0</v>
      </c>
      <c r="FJ233" s="289">
        <v>0</v>
      </c>
      <c r="FK233" s="289">
        <v>0</v>
      </c>
    </row>
    <row r="234" spans="1:167" x14ac:dyDescent="0.15">
      <c r="A234" s="287">
        <v>3640</v>
      </c>
      <c r="B234" s="287" t="s">
        <v>683</v>
      </c>
      <c r="C234" s="289">
        <v>0</v>
      </c>
      <c r="D234" s="289">
        <v>6832377</v>
      </c>
      <c r="E234" s="289">
        <v>0</v>
      </c>
      <c r="F234" s="289">
        <v>614.27</v>
      </c>
      <c r="G234" s="289">
        <v>0</v>
      </c>
      <c r="H234" s="289">
        <v>20413.82</v>
      </c>
      <c r="I234" s="289">
        <v>7702.18</v>
      </c>
      <c r="J234" s="289">
        <v>5998.94</v>
      </c>
      <c r="K234" s="289">
        <v>774726.84</v>
      </c>
      <c r="L234" s="289">
        <v>0</v>
      </c>
      <c r="M234" s="289">
        <v>0</v>
      </c>
      <c r="N234" s="289">
        <v>0</v>
      </c>
      <c r="O234" s="289">
        <v>0</v>
      </c>
      <c r="P234" s="289">
        <v>0</v>
      </c>
      <c r="Q234" s="289">
        <v>0</v>
      </c>
      <c r="R234" s="289">
        <v>0</v>
      </c>
      <c r="S234" s="289">
        <v>25718.66</v>
      </c>
      <c r="T234" s="289">
        <v>0</v>
      </c>
      <c r="U234" s="289">
        <v>75013.240000000005</v>
      </c>
      <c r="V234" s="289">
        <v>25088</v>
      </c>
      <c r="W234" s="289">
        <v>22857.31</v>
      </c>
      <c r="X234" s="289">
        <v>0</v>
      </c>
      <c r="Y234" s="289">
        <v>172325.24</v>
      </c>
      <c r="Z234" s="289">
        <v>54390.69</v>
      </c>
      <c r="AA234" s="289">
        <v>431129.48</v>
      </c>
      <c r="AB234" s="289">
        <v>0</v>
      </c>
      <c r="AC234" s="289">
        <v>0</v>
      </c>
      <c r="AD234" s="289">
        <v>21767.02</v>
      </c>
      <c r="AE234" s="289">
        <v>88951.86</v>
      </c>
      <c r="AF234" s="289">
        <v>0</v>
      </c>
      <c r="AG234" s="289">
        <v>0</v>
      </c>
      <c r="AH234" s="289">
        <v>0</v>
      </c>
      <c r="AI234" s="289">
        <v>36448.800000000003</v>
      </c>
      <c r="AJ234" s="289">
        <v>0</v>
      </c>
      <c r="AK234" s="289">
        <v>0</v>
      </c>
      <c r="AL234" s="289">
        <v>0</v>
      </c>
      <c r="AM234" s="289">
        <v>23969.61</v>
      </c>
      <c r="AN234" s="289">
        <v>44336.79</v>
      </c>
      <c r="AO234" s="289">
        <v>0</v>
      </c>
      <c r="AP234" s="289">
        <v>5604</v>
      </c>
      <c r="AQ234" s="289">
        <v>2112032.59</v>
      </c>
      <c r="AR234" s="289">
        <v>889869.28</v>
      </c>
      <c r="AS234" s="289">
        <v>0</v>
      </c>
      <c r="AT234" s="289">
        <v>170650.1</v>
      </c>
      <c r="AU234" s="289">
        <v>17975.349999999999</v>
      </c>
      <c r="AV234" s="289">
        <v>55014.99</v>
      </c>
      <c r="AW234" s="289">
        <v>146200.47</v>
      </c>
      <c r="AX234" s="289">
        <v>333893.5</v>
      </c>
      <c r="AY234" s="289">
        <v>263775.21999999997</v>
      </c>
      <c r="AZ234" s="289">
        <v>430246.11</v>
      </c>
      <c r="BA234" s="289">
        <v>3014045.55</v>
      </c>
      <c r="BB234" s="289">
        <v>351446.6</v>
      </c>
      <c r="BC234" s="289">
        <v>50899</v>
      </c>
      <c r="BD234" s="289">
        <v>10871.48</v>
      </c>
      <c r="BE234" s="289">
        <v>122483.98</v>
      </c>
      <c r="BF234" s="289">
        <v>699785.11</v>
      </c>
      <c r="BG234" s="289">
        <v>613068.41</v>
      </c>
      <c r="BH234" s="289">
        <v>23275.19</v>
      </c>
      <c r="BI234" s="289">
        <v>28640.84</v>
      </c>
      <c r="BJ234" s="289">
        <v>10126.15</v>
      </c>
      <c r="BK234" s="289">
        <v>0</v>
      </c>
      <c r="BL234" s="289">
        <v>0</v>
      </c>
      <c r="BM234" s="289">
        <v>0</v>
      </c>
      <c r="BN234" s="289">
        <v>0</v>
      </c>
      <c r="BO234" s="289">
        <v>0</v>
      </c>
      <c r="BP234" s="289">
        <v>0</v>
      </c>
      <c r="BQ234" s="289">
        <v>5571503.8399999999</v>
      </c>
      <c r="BR234" s="289">
        <v>4953919.3499999996</v>
      </c>
      <c r="BS234" s="289">
        <v>5600144.6799999997</v>
      </c>
      <c r="BT234" s="289">
        <v>4964045.5</v>
      </c>
      <c r="BU234" s="289">
        <v>0</v>
      </c>
      <c r="BV234" s="289">
        <v>0</v>
      </c>
      <c r="BW234" s="289">
        <v>698589.91</v>
      </c>
      <c r="BX234" s="289">
        <v>0</v>
      </c>
      <c r="BY234" s="289">
        <v>0</v>
      </c>
      <c r="BZ234" s="289">
        <v>0</v>
      </c>
      <c r="CA234" s="289">
        <v>0</v>
      </c>
      <c r="CB234" s="289">
        <v>32221.759999999998</v>
      </c>
      <c r="CC234" s="289">
        <v>700.8</v>
      </c>
      <c r="CD234" s="289">
        <v>0</v>
      </c>
      <c r="CE234" s="289">
        <v>0</v>
      </c>
      <c r="CF234" s="289">
        <v>0</v>
      </c>
      <c r="CG234" s="289">
        <v>0</v>
      </c>
      <c r="CH234" s="289">
        <v>12475.9</v>
      </c>
      <c r="CI234" s="289">
        <v>0</v>
      </c>
      <c r="CJ234" s="289">
        <v>0</v>
      </c>
      <c r="CK234" s="289">
        <v>93295.23</v>
      </c>
      <c r="CL234" s="289">
        <v>0</v>
      </c>
      <c r="CM234" s="289">
        <v>232917</v>
      </c>
      <c r="CN234" s="289">
        <v>0</v>
      </c>
      <c r="CO234" s="289">
        <v>0</v>
      </c>
      <c r="CP234" s="289">
        <v>0</v>
      </c>
      <c r="CQ234" s="289">
        <v>0</v>
      </c>
      <c r="CR234" s="289">
        <v>0</v>
      </c>
      <c r="CS234" s="289">
        <v>0</v>
      </c>
      <c r="CT234" s="289">
        <v>105794.67</v>
      </c>
      <c r="CU234" s="289">
        <v>0</v>
      </c>
      <c r="CV234" s="289">
        <v>0</v>
      </c>
      <c r="CW234" s="289">
        <v>0</v>
      </c>
      <c r="CX234" s="289">
        <v>0</v>
      </c>
      <c r="CY234" s="289">
        <v>0</v>
      </c>
      <c r="CZ234" s="289">
        <v>0</v>
      </c>
      <c r="DA234" s="289">
        <v>0</v>
      </c>
      <c r="DB234" s="289">
        <v>0</v>
      </c>
      <c r="DC234" s="289">
        <v>1418.95</v>
      </c>
      <c r="DD234" s="289">
        <v>0</v>
      </c>
      <c r="DE234" s="289">
        <v>0</v>
      </c>
      <c r="DF234" s="289">
        <v>0</v>
      </c>
      <c r="DG234" s="289">
        <v>0</v>
      </c>
      <c r="DH234" s="289">
        <v>0</v>
      </c>
      <c r="DI234" s="289">
        <v>890550.77</v>
      </c>
      <c r="DJ234" s="289">
        <v>0</v>
      </c>
      <c r="DK234" s="289">
        <v>0</v>
      </c>
      <c r="DL234" s="289">
        <v>119345.77</v>
      </c>
      <c r="DM234" s="289">
        <v>81637.41</v>
      </c>
      <c r="DN234" s="289">
        <v>0</v>
      </c>
      <c r="DO234" s="289">
        <v>0</v>
      </c>
      <c r="DP234" s="289">
        <v>42473.99</v>
      </c>
      <c r="DQ234" s="289">
        <v>2047.15</v>
      </c>
      <c r="DR234" s="289">
        <v>0</v>
      </c>
      <c r="DS234" s="289">
        <v>0</v>
      </c>
      <c r="DT234" s="289">
        <v>0</v>
      </c>
      <c r="DU234" s="289">
        <v>0</v>
      </c>
      <c r="DV234" s="289">
        <v>33040.39</v>
      </c>
      <c r="DW234" s="289">
        <v>8318.74</v>
      </c>
      <c r="DX234" s="289">
        <v>23984.59</v>
      </c>
      <c r="DY234" s="289">
        <v>31228.59</v>
      </c>
      <c r="DZ234" s="289">
        <v>52560.38</v>
      </c>
      <c r="EA234" s="289">
        <v>13872.44</v>
      </c>
      <c r="EB234" s="289">
        <v>31443.94</v>
      </c>
      <c r="EC234" s="289">
        <v>0</v>
      </c>
      <c r="ED234" s="289">
        <v>0</v>
      </c>
      <c r="EE234" s="289">
        <v>0</v>
      </c>
      <c r="EF234" s="289">
        <v>95510</v>
      </c>
      <c r="EG234" s="289">
        <v>95510</v>
      </c>
      <c r="EH234" s="289">
        <v>0</v>
      </c>
      <c r="EI234" s="289">
        <v>0</v>
      </c>
      <c r="EJ234" s="289">
        <v>0</v>
      </c>
      <c r="EK234" s="289">
        <v>0</v>
      </c>
      <c r="EL234" s="289">
        <v>0</v>
      </c>
      <c r="EM234" s="289">
        <v>510385.76</v>
      </c>
      <c r="EN234" s="289">
        <v>125565.94</v>
      </c>
      <c r="EO234" s="289">
        <v>13.67</v>
      </c>
      <c r="EP234" s="289">
        <v>25616.41</v>
      </c>
      <c r="EQ234" s="289">
        <v>0</v>
      </c>
      <c r="ER234" s="289">
        <v>151168.68</v>
      </c>
      <c r="ES234" s="289">
        <v>0</v>
      </c>
      <c r="ET234" s="289">
        <v>0</v>
      </c>
      <c r="EU234" s="289">
        <v>10724.98</v>
      </c>
      <c r="EV234" s="289">
        <v>26893.439999999999</v>
      </c>
      <c r="EW234" s="289">
        <v>264880.53000000003</v>
      </c>
      <c r="EX234" s="289">
        <v>248712.07</v>
      </c>
      <c r="EY234" s="289">
        <v>0</v>
      </c>
      <c r="EZ234" s="289">
        <v>182380.66</v>
      </c>
      <c r="FA234" s="289">
        <v>132215.57</v>
      </c>
      <c r="FB234" s="289">
        <v>145119.13</v>
      </c>
      <c r="FC234" s="289">
        <v>8783.2999999999993</v>
      </c>
      <c r="FD234" s="289">
        <v>186500.92</v>
      </c>
      <c r="FE234" s="289">
        <v>0</v>
      </c>
      <c r="FF234" s="289">
        <v>0</v>
      </c>
      <c r="FG234" s="289">
        <v>0</v>
      </c>
      <c r="FH234" s="289">
        <v>0</v>
      </c>
      <c r="FI234" s="289">
        <v>0</v>
      </c>
      <c r="FJ234" s="289">
        <v>0</v>
      </c>
      <c r="FK234" s="289">
        <v>0</v>
      </c>
    </row>
    <row r="235" spans="1:167" x14ac:dyDescent="0.15">
      <c r="A235" s="287">
        <v>3647</v>
      </c>
      <c r="B235" s="287" t="s">
        <v>684</v>
      </c>
      <c r="C235" s="289">
        <v>0</v>
      </c>
      <c r="D235" s="289">
        <v>9503956</v>
      </c>
      <c r="E235" s="289">
        <v>74767.27</v>
      </c>
      <c r="F235" s="289">
        <v>0</v>
      </c>
      <c r="G235" s="289">
        <v>53083.92</v>
      </c>
      <c r="H235" s="289">
        <v>29086.47</v>
      </c>
      <c r="I235" s="289">
        <v>26736.18</v>
      </c>
      <c r="J235" s="289">
        <v>0</v>
      </c>
      <c r="K235" s="289">
        <v>203664.82</v>
      </c>
      <c r="L235" s="289">
        <v>0</v>
      </c>
      <c r="M235" s="289">
        <v>2000</v>
      </c>
      <c r="N235" s="289">
        <v>0</v>
      </c>
      <c r="O235" s="289">
        <v>0</v>
      </c>
      <c r="P235" s="289">
        <v>5446.58</v>
      </c>
      <c r="Q235" s="289">
        <v>0</v>
      </c>
      <c r="R235" s="289">
        <v>0</v>
      </c>
      <c r="S235" s="289">
        <v>0</v>
      </c>
      <c r="T235" s="289">
        <v>0</v>
      </c>
      <c r="U235" s="289">
        <v>110871.7</v>
      </c>
      <c r="V235" s="289">
        <v>41434</v>
      </c>
      <c r="W235" s="289">
        <v>11280</v>
      </c>
      <c r="X235" s="289">
        <v>0</v>
      </c>
      <c r="Y235" s="289">
        <v>0</v>
      </c>
      <c r="Z235" s="289">
        <v>48581.06</v>
      </c>
      <c r="AA235" s="289">
        <v>651736.67000000004</v>
      </c>
      <c r="AB235" s="289">
        <v>0</v>
      </c>
      <c r="AC235" s="289">
        <v>488621.4</v>
      </c>
      <c r="AD235" s="289">
        <v>12244.47</v>
      </c>
      <c r="AE235" s="289">
        <v>231310.26</v>
      </c>
      <c r="AF235" s="289">
        <v>0</v>
      </c>
      <c r="AG235" s="289">
        <v>0</v>
      </c>
      <c r="AH235" s="289">
        <v>0</v>
      </c>
      <c r="AI235" s="289">
        <v>0</v>
      </c>
      <c r="AJ235" s="289">
        <v>0</v>
      </c>
      <c r="AK235" s="289">
        <v>0</v>
      </c>
      <c r="AL235" s="289">
        <v>0</v>
      </c>
      <c r="AM235" s="289">
        <v>0</v>
      </c>
      <c r="AN235" s="289">
        <v>73708.81</v>
      </c>
      <c r="AO235" s="289">
        <v>0</v>
      </c>
      <c r="AP235" s="289">
        <v>0</v>
      </c>
      <c r="AQ235" s="289">
        <v>119093.66</v>
      </c>
      <c r="AR235" s="289">
        <v>3127376.53</v>
      </c>
      <c r="AS235" s="289">
        <v>465864.36</v>
      </c>
      <c r="AT235" s="289">
        <v>257844.79</v>
      </c>
      <c r="AU235" s="289">
        <v>465483.21</v>
      </c>
      <c r="AV235" s="289">
        <v>0</v>
      </c>
      <c r="AW235" s="289">
        <v>496012.94</v>
      </c>
      <c r="AX235" s="289">
        <v>746711.34</v>
      </c>
      <c r="AY235" s="289">
        <v>328373.45</v>
      </c>
      <c r="AZ235" s="289">
        <v>617859.77</v>
      </c>
      <c r="BA235" s="289">
        <v>2733984.82</v>
      </c>
      <c r="BB235" s="289">
        <v>570694.23</v>
      </c>
      <c r="BC235" s="289">
        <v>135579.67000000001</v>
      </c>
      <c r="BD235" s="289">
        <v>0</v>
      </c>
      <c r="BE235" s="289">
        <v>20985.5</v>
      </c>
      <c r="BF235" s="289">
        <v>1159040.99</v>
      </c>
      <c r="BG235" s="289">
        <v>141676</v>
      </c>
      <c r="BH235" s="289">
        <v>553.19000000000005</v>
      </c>
      <c r="BI235" s="289">
        <v>0</v>
      </c>
      <c r="BJ235" s="289">
        <v>0</v>
      </c>
      <c r="BK235" s="289">
        <v>0</v>
      </c>
      <c r="BL235" s="289">
        <v>0</v>
      </c>
      <c r="BM235" s="289">
        <v>0</v>
      </c>
      <c r="BN235" s="289">
        <v>0</v>
      </c>
      <c r="BO235" s="289">
        <v>4319433.4800000004</v>
      </c>
      <c r="BP235" s="289">
        <v>4319433.4800000004</v>
      </c>
      <c r="BQ235" s="289">
        <v>3730101.96</v>
      </c>
      <c r="BR235" s="289">
        <v>3911497.12</v>
      </c>
      <c r="BS235" s="289">
        <v>8049535.4400000004</v>
      </c>
      <c r="BT235" s="289">
        <v>8230930.5999999996</v>
      </c>
      <c r="BU235" s="289">
        <v>0</v>
      </c>
      <c r="BV235" s="289">
        <v>0</v>
      </c>
      <c r="BW235" s="289">
        <v>1110825.55</v>
      </c>
      <c r="BX235" s="289">
        <v>0</v>
      </c>
      <c r="BY235" s="289">
        <v>0</v>
      </c>
      <c r="BZ235" s="289">
        <v>0</v>
      </c>
      <c r="CA235" s="289">
        <v>0</v>
      </c>
      <c r="CB235" s="289">
        <v>0</v>
      </c>
      <c r="CC235" s="289">
        <v>65182.38</v>
      </c>
      <c r="CD235" s="289">
        <v>0</v>
      </c>
      <c r="CE235" s="289">
        <v>0</v>
      </c>
      <c r="CF235" s="289">
        <v>0</v>
      </c>
      <c r="CG235" s="289">
        <v>0</v>
      </c>
      <c r="CH235" s="289">
        <v>1000</v>
      </c>
      <c r="CI235" s="289">
        <v>0</v>
      </c>
      <c r="CJ235" s="289">
        <v>0</v>
      </c>
      <c r="CK235" s="289">
        <v>0</v>
      </c>
      <c r="CL235" s="289">
        <v>0</v>
      </c>
      <c r="CM235" s="289">
        <v>369309</v>
      </c>
      <c r="CN235" s="289">
        <v>0</v>
      </c>
      <c r="CO235" s="289">
        <v>0</v>
      </c>
      <c r="CP235" s="289">
        <v>0</v>
      </c>
      <c r="CQ235" s="289">
        <v>0</v>
      </c>
      <c r="CR235" s="289">
        <v>0</v>
      </c>
      <c r="CS235" s="289">
        <v>0</v>
      </c>
      <c r="CT235" s="289">
        <v>128060.6</v>
      </c>
      <c r="CU235" s="289">
        <v>0</v>
      </c>
      <c r="CV235" s="289">
        <v>0</v>
      </c>
      <c r="CW235" s="289">
        <v>0</v>
      </c>
      <c r="CX235" s="289">
        <v>0</v>
      </c>
      <c r="CY235" s="289">
        <v>0</v>
      </c>
      <c r="CZ235" s="289">
        <v>0</v>
      </c>
      <c r="DA235" s="289">
        <v>0</v>
      </c>
      <c r="DB235" s="289">
        <v>0</v>
      </c>
      <c r="DC235" s="289">
        <v>0</v>
      </c>
      <c r="DD235" s="289">
        <v>0</v>
      </c>
      <c r="DE235" s="289">
        <v>0</v>
      </c>
      <c r="DF235" s="289">
        <v>0</v>
      </c>
      <c r="DG235" s="289">
        <v>0</v>
      </c>
      <c r="DH235" s="289">
        <v>0</v>
      </c>
      <c r="DI235" s="289">
        <v>1204165.3999999999</v>
      </c>
      <c r="DJ235" s="289">
        <v>0</v>
      </c>
      <c r="DK235" s="289">
        <v>0</v>
      </c>
      <c r="DL235" s="289">
        <v>253197.93</v>
      </c>
      <c r="DM235" s="289">
        <v>147085.54999999999</v>
      </c>
      <c r="DN235" s="289">
        <v>0</v>
      </c>
      <c r="DO235" s="289">
        <v>0</v>
      </c>
      <c r="DP235" s="289">
        <v>42870.52</v>
      </c>
      <c r="DQ235" s="289">
        <v>9624.1299999999992</v>
      </c>
      <c r="DR235" s="289">
        <v>0</v>
      </c>
      <c r="DS235" s="289">
        <v>0</v>
      </c>
      <c r="DT235" s="289">
        <v>0</v>
      </c>
      <c r="DU235" s="289">
        <v>0</v>
      </c>
      <c r="DV235" s="289">
        <v>17434</v>
      </c>
      <c r="DW235" s="289">
        <v>0</v>
      </c>
      <c r="DX235" s="289">
        <v>13759.99</v>
      </c>
      <c r="DY235" s="289">
        <v>1067.2</v>
      </c>
      <c r="DZ235" s="289">
        <v>34129.21</v>
      </c>
      <c r="EA235" s="289">
        <v>30824.5</v>
      </c>
      <c r="EB235" s="289">
        <v>997.5</v>
      </c>
      <c r="EC235" s="289">
        <v>15000</v>
      </c>
      <c r="ED235" s="289">
        <v>0</v>
      </c>
      <c r="EE235" s="289">
        <v>155960.49</v>
      </c>
      <c r="EF235" s="289">
        <v>1471530.2</v>
      </c>
      <c r="EG235" s="289">
        <v>1315569.71</v>
      </c>
      <c r="EH235" s="289">
        <v>0</v>
      </c>
      <c r="EI235" s="289">
        <v>0</v>
      </c>
      <c r="EJ235" s="289">
        <v>0</v>
      </c>
      <c r="EK235" s="289">
        <v>0</v>
      </c>
      <c r="EL235" s="289">
        <v>0</v>
      </c>
      <c r="EM235" s="289">
        <v>13625000</v>
      </c>
      <c r="EN235" s="289">
        <v>0</v>
      </c>
      <c r="EO235" s="289">
        <v>9986610.3000000007</v>
      </c>
      <c r="EP235" s="289">
        <v>14686538.949999999</v>
      </c>
      <c r="EQ235" s="289">
        <v>0</v>
      </c>
      <c r="ER235" s="289">
        <v>4699928.6500000004</v>
      </c>
      <c r="ES235" s="289">
        <v>0</v>
      </c>
      <c r="ET235" s="289">
        <v>0</v>
      </c>
      <c r="EU235" s="289">
        <v>0</v>
      </c>
      <c r="EV235" s="289">
        <v>0</v>
      </c>
      <c r="EW235" s="289">
        <v>489954.87</v>
      </c>
      <c r="EX235" s="289">
        <v>489954.87</v>
      </c>
      <c r="EY235" s="289">
        <v>0</v>
      </c>
      <c r="EZ235" s="289">
        <v>-3220.72</v>
      </c>
      <c r="FA235" s="289">
        <v>0</v>
      </c>
      <c r="FB235" s="289">
        <v>201842.67</v>
      </c>
      <c r="FC235" s="289">
        <v>0</v>
      </c>
      <c r="FD235" s="289">
        <v>198621.95</v>
      </c>
      <c r="FE235" s="289">
        <v>0</v>
      </c>
      <c r="FF235" s="289">
        <v>0</v>
      </c>
      <c r="FG235" s="289">
        <v>0</v>
      </c>
      <c r="FH235" s="289">
        <v>0</v>
      </c>
      <c r="FI235" s="289">
        <v>0</v>
      </c>
      <c r="FJ235" s="289">
        <v>0</v>
      </c>
      <c r="FK235" s="289">
        <v>0</v>
      </c>
    </row>
    <row r="236" spans="1:167" x14ac:dyDescent="0.15">
      <c r="A236" s="287">
        <v>3654</v>
      </c>
      <c r="B236" s="287" t="s">
        <v>685</v>
      </c>
      <c r="C236" s="289">
        <v>0</v>
      </c>
      <c r="D236" s="289">
        <v>3872129</v>
      </c>
      <c r="E236" s="289">
        <v>0</v>
      </c>
      <c r="F236" s="289">
        <v>721.5</v>
      </c>
      <c r="G236" s="289">
        <v>10442.92</v>
      </c>
      <c r="H236" s="289">
        <v>9775.81</v>
      </c>
      <c r="I236" s="289">
        <v>24932.13</v>
      </c>
      <c r="J236" s="289">
        <v>0</v>
      </c>
      <c r="K236" s="289">
        <v>135571</v>
      </c>
      <c r="L236" s="289">
        <v>0</v>
      </c>
      <c r="M236" s="289">
        <v>6227.26</v>
      </c>
      <c r="N236" s="289">
        <v>0</v>
      </c>
      <c r="O236" s="289">
        <v>0</v>
      </c>
      <c r="P236" s="289">
        <v>0</v>
      </c>
      <c r="Q236" s="289">
        <v>0</v>
      </c>
      <c r="R236" s="289">
        <v>0</v>
      </c>
      <c r="S236" s="289">
        <v>0</v>
      </c>
      <c r="T236" s="289">
        <v>13811.61</v>
      </c>
      <c r="U236" s="289">
        <v>41061.68</v>
      </c>
      <c r="V236" s="289">
        <v>43781</v>
      </c>
      <c r="W236" s="289">
        <v>13936.28</v>
      </c>
      <c r="X236" s="289">
        <v>0</v>
      </c>
      <c r="Y236" s="289">
        <v>125327.45</v>
      </c>
      <c r="Z236" s="289">
        <v>20230.79</v>
      </c>
      <c r="AA236" s="289">
        <v>277273.58</v>
      </c>
      <c r="AB236" s="289">
        <v>0</v>
      </c>
      <c r="AC236" s="289">
        <v>0</v>
      </c>
      <c r="AD236" s="289">
        <v>96306.45</v>
      </c>
      <c r="AE236" s="289">
        <v>99678</v>
      </c>
      <c r="AF236" s="289">
        <v>0</v>
      </c>
      <c r="AG236" s="289">
        <v>0</v>
      </c>
      <c r="AH236" s="289">
        <v>0</v>
      </c>
      <c r="AI236" s="289">
        <v>14776</v>
      </c>
      <c r="AJ236" s="289">
        <v>0</v>
      </c>
      <c r="AK236" s="289">
        <v>200</v>
      </c>
      <c r="AL236" s="289">
        <v>0</v>
      </c>
      <c r="AM236" s="289">
        <v>0</v>
      </c>
      <c r="AN236" s="289">
        <v>23786</v>
      </c>
      <c r="AO236" s="289">
        <v>0</v>
      </c>
      <c r="AP236" s="289">
        <v>0</v>
      </c>
      <c r="AQ236" s="289">
        <v>780776.85</v>
      </c>
      <c r="AR236" s="289">
        <v>1130457.94</v>
      </c>
      <c r="AS236" s="289">
        <v>190483.28</v>
      </c>
      <c r="AT236" s="289">
        <v>123653.6</v>
      </c>
      <c r="AU236" s="289">
        <v>102085.15</v>
      </c>
      <c r="AV236" s="289">
        <v>0</v>
      </c>
      <c r="AW236" s="289">
        <v>143128.4</v>
      </c>
      <c r="AX236" s="289">
        <v>149906.60999999999</v>
      </c>
      <c r="AY236" s="289">
        <v>146896.01999999999</v>
      </c>
      <c r="AZ236" s="289">
        <v>239604.81</v>
      </c>
      <c r="BA236" s="289">
        <v>1001030.62</v>
      </c>
      <c r="BB236" s="289">
        <v>24595</v>
      </c>
      <c r="BC236" s="289">
        <v>63012.03</v>
      </c>
      <c r="BD236" s="289">
        <v>0</v>
      </c>
      <c r="BE236" s="289">
        <v>0</v>
      </c>
      <c r="BF236" s="289">
        <v>413871.32</v>
      </c>
      <c r="BG236" s="289">
        <v>309232.88</v>
      </c>
      <c r="BH236" s="289">
        <v>0</v>
      </c>
      <c r="BI236" s="289">
        <v>0</v>
      </c>
      <c r="BJ236" s="289">
        <v>0</v>
      </c>
      <c r="BK236" s="289">
        <v>0</v>
      </c>
      <c r="BL236" s="289">
        <v>0</v>
      </c>
      <c r="BM236" s="289">
        <v>0</v>
      </c>
      <c r="BN236" s="289">
        <v>0</v>
      </c>
      <c r="BO236" s="289">
        <v>3781566.65</v>
      </c>
      <c r="BP236" s="289">
        <v>3792800.6</v>
      </c>
      <c r="BQ236" s="289">
        <v>0</v>
      </c>
      <c r="BR236" s="289">
        <v>0</v>
      </c>
      <c r="BS236" s="289">
        <v>3781566.65</v>
      </c>
      <c r="BT236" s="289">
        <v>3792800.6</v>
      </c>
      <c r="BU236" s="289">
        <v>0</v>
      </c>
      <c r="BV236" s="289">
        <v>0</v>
      </c>
      <c r="BW236" s="289">
        <v>408330.67</v>
      </c>
      <c r="BX236" s="289">
        <v>0</v>
      </c>
      <c r="BY236" s="289">
        <v>0</v>
      </c>
      <c r="BZ236" s="289">
        <v>0</v>
      </c>
      <c r="CA236" s="289">
        <v>0</v>
      </c>
      <c r="CB236" s="289">
        <v>0</v>
      </c>
      <c r="CC236" s="289">
        <v>0</v>
      </c>
      <c r="CD236" s="289">
        <v>0</v>
      </c>
      <c r="CE236" s="289">
        <v>0</v>
      </c>
      <c r="CF236" s="289">
        <v>0</v>
      </c>
      <c r="CG236" s="289">
        <v>0</v>
      </c>
      <c r="CH236" s="289">
        <v>1244</v>
      </c>
      <c r="CI236" s="289">
        <v>0</v>
      </c>
      <c r="CJ236" s="289">
        <v>0</v>
      </c>
      <c r="CK236" s="289">
        <v>30855.33</v>
      </c>
      <c r="CL236" s="289">
        <v>0</v>
      </c>
      <c r="CM236" s="289">
        <v>140664</v>
      </c>
      <c r="CN236" s="289">
        <v>0</v>
      </c>
      <c r="CO236" s="289">
        <v>0</v>
      </c>
      <c r="CP236" s="289">
        <v>0</v>
      </c>
      <c r="CQ236" s="289">
        <v>0</v>
      </c>
      <c r="CR236" s="289">
        <v>0</v>
      </c>
      <c r="CS236" s="289">
        <v>0</v>
      </c>
      <c r="CT236" s="289">
        <v>66388.97</v>
      </c>
      <c r="CU236" s="289">
        <v>0</v>
      </c>
      <c r="CV236" s="289">
        <v>0</v>
      </c>
      <c r="CW236" s="289">
        <v>0</v>
      </c>
      <c r="CX236" s="289">
        <v>0</v>
      </c>
      <c r="CY236" s="289">
        <v>0</v>
      </c>
      <c r="CZ236" s="289">
        <v>0</v>
      </c>
      <c r="DA236" s="289">
        <v>0</v>
      </c>
      <c r="DB236" s="289">
        <v>0</v>
      </c>
      <c r="DC236" s="289">
        <v>0</v>
      </c>
      <c r="DD236" s="289">
        <v>0</v>
      </c>
      <c r="DE236" s="289">
        <v>0</v>
      </c>
      <c r="DF236" s="289">
        <v>0</v>
      </c>
      <c r="DG236" s="289">
        <v>280.25</v>
      </c>
      <c r="DH236" s="289">
        <v>0</v>
      </c>
      <c r="DI236" s="289">
        <v>460722.01</v>
      </c>
      <c r="DJ236" s="289">
        <v>0</v>
      </c>
      <c r="DK236" s="289">
        <v>0</v>
      </c>
      <c r="DL236" s="289">
        <v>131511.72</v>
      </c>
      <c r="DM236" s="289">
        <v>49710.34</v>
      </c>
      <c r="DN236" s="289">
        <v>0</v>
      </c>
      <c r="DO236" s="289">
        <v>0</v>
      </c>
      <c r="DP236" s="289">
        <v>853.35</v>
      </c>
      <c r="DQ236" s="289">
        <v>0</v>
      </c>
      <c r="DR236" s="289">
        <v>0</v>
      </c>
      <c r="DS236" s="289">
        <v>0</v>
      </c>
      <c r="DT236" s="289">
        <v>0</v>
      </c>
      <c r="DU236" s="289">
        <v>0</v>
      </c>
      <c r="DV236" s="289">
        <v>4405.3</v>
      </c>
      <c r="DW236" s="289">
        <v>0</v>
      </c>
      <c r="DX236" s="289">
        <v>0</v>
      </c>
      <c r="DY236" s="289">
        <v>0</v>
      </c>
      <c r="DZ236" s="289">
        <v>0</v>
      </c>
      <c r="EA236" s="289">
        <v>0</v>
      </c>
      <c r="EB236" s="289">
        <v>0</v>
      </c>
      <c r="EC236" s="289">
        <v>0</v>
      </c>
      <c r="ED236" s="289">
        <v>16265</v>
      </c>
      <c r="EE236" s="289">
        <v>17972.759999999998</v>
      </c>
      <c r="EF236" s="289">
        <v>60005.760000000002</v>
      </c>
      <c r="EG236" s="289">
        <v>0</v>
      </c>
      <c r="EH236" s="289">
        <v>0</v>
      </c>
      <c r="EI236" s="289">
        <v>0</v>
      </c>
      <c r="EJ236" s="289">
        <v>0</v>
      </c>
      <c r="EK236" s="289">
        <v>58298</v>
      </c>
      <c r="EL236" s="289">
        <v>0</v>
      </c>
      <c r="EM236" s="289">
        <v>255000</v>
      </c>
      <c r="EN236" s="289">
        <v>0</v>
      </c>
      <c r="EO236" s="289">
        <v>0</v>
      </c>
      <c r="EP236" s="289">
        <v>0</v>
      </c>
      <c r="EQ236" s="289">
        <v>0</v>
      </c>
      <c r="ER236" s="289">
        <v>0</v>
      </c>
      <c r="ES236" s="289">
        <v>0</v>
      </c>
      <c r="ET236" s="289">
        <v>0</v>
      </c>
      <c r="EU236" s="289">
        <v>0</v>
      </c>
      <c r="EV236" s="289">
        <v>0</v>
      </c>
      <c r="EW236" s="289">
        <v>217190.63</v>
      </c>
      <c r="EX236" s="289">
        <v>217190.63</v>
      </c>
      <c r="EY236" s="289">
        <v>0</v>
      </c>
      <c r="EZ236" s="289">
        <v>62638.68</v>
      </c>
      <c r="FA236" s="289">
        <v>81490.12</v>
      </c>
      <c r="FB236" s="289">
        <v>133394.64000000001</v>
      </c>
      <c r="FC236" s="289">
        <v>0</v>
      </c>
      <c r="FD236" s="289">
        <v>114543.2</v>
      </c>
      <c r="FE236" s="289">
        <v>0</v>
      </c>
      <c r="FF236" s="289">
        <v>0</v>
      </c>
      <c r="FG236" s="289">
        <v>0</v>
      </c>
      <c r="FH236" s="289">
        <v>0</v>
      </c>
      <c r="FI236" s="289">
        <v>0</v>
      </c>
      <c r="FJ236" s="289">
        <v>0</v>
      </c>
      <c r="FK236" s="289">
        <v>0</v>
      </c>
    </row>
    <row r="237" spans="1:167" x14ac:dyDescent="0.15">
      <c r="A237" s="287">
        <v>3661</v>
      </c>
      <c r="B237" s="287" t="s">
        <v>686</v>
      </c>
      <c r="C237" s="289">
        <v>0</v>
      </c>
      <c r="D237" s="289">
        <v>3077157</v>
      </c>
      <c r="E237" s="289">
        <v>0</v>
      </c>
      <c r="F237" s="289">
        <v>13298.02</v>
      </c>
      <c r="G237" s="289">
        <v>45819.199999999997</v>
      </c>
      <c r="H237" s="289">
        <v>6251.48</v>
      </c>
      <c r="I237" s="289">
        <v>54238.55</v>
      </c>
      <c r="J237" s="289">
        <v>0</v>
      </c>
      <c r="K237" s="289">
        <v>693257</v>
      </c>
      <c r="L237" s="289">
        <v>0</v>
      </c>
      <c r="M237" s="289">
        <v>4865.3500000000004</v>
      </c>
      <c r="N237" s="289">
        <v>0</v>
      </c>
      <c r="O237" s="289">
        <v>0</v>
      </c>
      <c r="P237" s="289">
        <v>9606.68</v>
      </c>
      <c r="Q237" s="289">
        <v>0</v>
      </c>
      <c r="R237" s="289">
        <v>0</v>
      </c>
      <c r="S237" s="289">
        <v>0</v>
      </c>
      <c r="T237" s="289">
        <v>7667.85</v>
      </c>
      <c r="U237" s="289">
        <v>58672.75</v>
      </c>
      <c r="V237" s="289">
        <v>4378822</v>
      </c>
      <c r="W237" s="289">
        <v>12331.4</v>
      </c>
      <c r="X237" s="289">
        <v>0</v>
      </c>
      <c r="Y237" s="289">
        <v>0</v>
      </c>
      <c r="Z237" s="289">
        <v>1565.06</v>
      </c>
      <c r="AA237" s="289">
        <v>281897</v>
      </c>
      <c r="AB237" s="289">
        <v>0</v>
      </c>
      <c r="AC237" s="289">
        <v>0</v>
      </c>
      <c r="AD237" s="289">
        <v>69131.429999999993</v>
      </c>
      <c r="AE237" s="289">
        <v>80003</v>
      </c>
      <c r="AF237" s="289">
        <v>0</v>
      </c>
      <c r="AG237" s="289">
        <v>0</v>
      </c>
      <c r="AH237" s="289">
        <v>7602.35</v>
      </c>
      <c r="AI237" s="289">
        <v>0</v>
      </c>
      <c r="AJ237" s="289">
        <v>0</v>
      </c>
      <c r="AK237" s="289">
        <v>0</v>
      </c>
      <c r="AL237" s="289">
        <v>0</v>
      </c>
      <c r="AM237" s="289">
        <v>0</v>
      </c>
      <c r="AN237" s="289">
        <v>60795.24</v>
      </c>
      <c r="AO237" s="289">
        <v>0</v>
      </c>
      <c r="AP237" s="289">
        <v>5380.19</v>
      </c>
      <c r="AQ237" s="289">
        <v>1760971.42</v>
      </c>
      <c r="AR237" s="289">
        <v>1970514.28</v>
      </c>
      <c r="AS237" s="289">
        <v>254787</v>
      </c>
      <c r="AT237" s="289">
        <v>202678.8</v>
      </c>
      <c r="AU237" s="289">
        <v>263240.03000000003</v>
      </c>
      <c r="AV237" s="289">
        <v>0</v>
      </c>
      <c r="AW237" s="289">
        <v>209269.62</v>
      </c>
      <c r="AX237" s="289">
        <v>591316.61</v>
      </c>
      <c r="AY237" s="289">
        <v>419558.14</v>
      </c>
      <c r="AZ237" s="289">
        <v>548313.52</v>
      </c>
      <c r="BA237" s="289">
        <v>1262637.57</v>
      </c>
      <c r="BB237" s="289">
        <v>45639.12</v>
      </c>
      <c r="BC237" s="289">
        <v>117297.05</v>
      </c>
      <c r="BD237" s="289">
        <v>363</v>
      </c>
      <c r="BE237" s="289">
        <v>0</v>
      </c>
      <c r="BF237" s="289">
        <v>766773.96</v>
      </c>
      <c r="BG237" s="289">
        <v>551873.57999999996</v>
      </c>
      <c r="BH237" s="289">
        <v>45627.99</v>
      </c>
      <c r="BI237" s="289">
        <v>0</v>
      </c>
      <c r="BJ237" s="289">
        <v>0</v>
      </c>
      <c r="BK237" s="289">
        <v>0</v>
      </c>
      <c r="BL237" s="289">
        <v>0</v>
      </c>
      <c r="BM237" s="289">
        <v>0</v>
      </c>
      <c r="BN237" s="289">
        <v>0</v>
      </c>
      <c r="BO237" s="289">
        <v>0</v>
      </c>
      <c r="BP237" s="289">
        <v>0</v>
      </c>
      <c r="BQ237" s="289">
        <v>3000120.86</v>
      </c>
      <c r="BR237" s="289">
        <v>2857620.72</v>
      </c>
      <c r="BS237" s="289">
        <v>3000120.86</v>
      </c>
      <c r="BT237" s="289">
        <v>2857620.72</v>
      </c>
      <c r="BU237" s="289">
        <v>0</v>
      </c>
      <c r="BV237" s="289">
        <v>0</v>
      </c>
      <c r="BW237" s="289">
        <v>766773.96</v>
      </c>
      <c r="BX237" s="289">
        <v>0</v>
      </c>
      <c r="BY237" s="289">
        <v>0</v>
      </c>
      <c r="BZ237" s="289">
        <v>0</v>
      </c>
      <c r="CA237" s="289">
        <v>0</v>
      </c>
      <c r="CB237" s="289">
        <v>417.29</v>
      </c>
      <c r="CC237" s="289">
        <v>0</v>
      </c>
      <c r="CD237" s="289">
        <v>0</v>
      </c>
      <c r="CE237" s="289">
        <v>0</v>
      </c>
      <c r="CF237" s="289">
        <v>0</v>
      </c>
      <c r="CG237" s="289">
        <v>0</v>
      </c>
      <c r="CH237" s="289">
        <v>715.63</v>
      </c>
      <c r="CI237" s="289">
        <v>0</v>
      </c>
      <c r="CJ237" s="289">
        <v>0</v>
      </c>
      <c r="CK237" s="289">
        <v>0</v>
      </c>
      <c r="CL237" s="289">
        <v>0</v>
      </c>
      <c r="CM237" s="289">
        <v>294090</v>
      </c>
      <c r="CN237" s="289">
        <v>0</v>
      </c>
      <c r="CO237" s="289">
        <v>0</v>
      </c>
      <c r="CP237" s="289">
        <v>0</v>
      </c>
      <c r="CQ237" s="289">
        <v>0</v>
      </c>
      <c r="CR237" s="289">
        <v>0</v>
      </c>
      <c r="CS237" s="289">
        <v>0</v>
      </c>
      <c r="CT237" s="289">
        <v>204286.66</v>
      </c>
      <c r="CU237" s="289">
        <v>0</v>
      </c>
      <c r="CV237" s="289">
        <v>0</v>
      </c>
      <c r="CW237" s="289">
        <v>0</v>
      </c>
      <c r="CX237" s="289">
        <v>42705.440000000002</v>
      </c>
      <c r="CY237" s="289">
        <v>0</v>
      </c>
      <c r="CZ237" s="289">
        <v>0</v>
      </c>
      <c r="DA237" s="289">
        <v>0</v>
      </c>
      <c r="DB237" s="289">
        <v>0</v>
      </c>
      <c r="DC237" s="289">
        <v>0</v>
      </c>
      <c r="DD237" s="289">
        <v>0</v>
      </c>
      <c r="DE237" s="289">
        <v>3395.4</v>
      </c>
      <c r="DF237" s="289">
        <v>0</v>
      </c>
      <c r="DG237" s="289">
        <v>0</v>
      </c>
      <c r="DH237" s="289">
        <v>0</v>
      </c>
      <c r="DI237" s="289">
        <v>979148.11</v>
      </c>
      <c r="DJ237" s="289">
        <v>0</v>
      </c>
      <c r="DK237" s="289">
        <v>0</v>
      </c>
      <c r="DL237" s="289">
        <v>93951.18</v>
      </c>
      <c r="DM237" s="289">
        <v>175639.99</v>
      </c>
      <c r="DN237" s="289">
        <v>3677.06</v>
      </c>
      <c r="DO237" s="289">
        <v>0</v>
      </c>
      <c r="DP237" s="289">
        <v>27325.18</v>
      </c>
      <c r="DQ237" s="289">
        <v>0</v>
      </c>
      <c r="DR237" s="289">
        <v>0</v>
      </c>
      <c r="DS237" s="289">
        <v>0</v>
      </c>
      <c r="DT237" s="289">
        <v>0</v>
      </c>
      <c r="DU237" s="289">
        <v>0</v>
      </c>
      <c r="DV237" s="289">
        <v>12674</v>
      </c>
      <c r="DW237" s="289">
        <v>13178.06</v>
      </c>
      <c r="DX237" s="289">
        <v>19025.54</v>
      </c>
      <c r="DY237" s="289">
        <v>28946.54</v>
      </c>
      <c r="DZ237" s="289">
        <v>17548.82</v>
      </c>
      <c r="EA237" s="289">
        <v>3803.16</v>
      </c>
      <c r="EB237" s="289">
        <v>1724.66</v>
      </c>
      <c r="EC237" s="289">
        <v>2100</v>
      </c>
      <c r="ED237" s="289">
        <v>32278.36</v>
      </c>
      <c r="EE237" s="289">
        <v>228282.97</v>
      </c>
      <c r="EF237" s="289">
        <v>11168190.25</v>
      </c>
      <c r="EG237" s="289">
        <v>681618.76</v>
      </c>
      <c r="EH237" s="289">
        <v>10209441.880000001</v>
      </c>
      <c r="EI237" s="289">
        <v>0</v>
      </c>
      <c r="EJ237" s="289">
        <v>0</v>
      </c>
      <c r="EK237" s="289">
        <v>81125</v>
      </c>
      <c r="EL237" s="289">
        <v>0</v>
      </c>
      <c r="EM237" s="289">
        <v>10070000</v>
      </c>
      <c r="EN237" s="289">
        <v>10105675.76</v>
      </c>
      <c r="EO237" s="289">
        <v>7296089.0800000001</v>
      </c>
      <c r="EP237" s="289">
        <v>61414.01</v>
      </c>
      <c r="EQ237" s="289">
        <v>0</v>
      </c>
      <c r="ER237" s="289">
        <v>2871000.69</v>
      </c>
      <c r="ES237" s="289">
        <v>0</v>
      </c>
      <c r="ET237" s="289">
        <v>0</v>
      </c>
      <c r="EU237" s="289">
        <v>17224.38</v>
      </c>
      <c r="EV237" s="289">
        <v>41945.73</v>
      </c>
      <c r="EW237" s="289">
        <v>463131.54</v>
      </c>
      <c r="EX237" s="289">
        <v>438410.19</v>
      </c>
      <c r="EY237" s="289">
        <v>0</v>
      </c>
      <c r="EZ237" s="289">
        <v>0</v>
      </c>
      <c r="FA237" s="289">
        <v>0</v>
      </c>
      <c r="FB237" s="289">
        <v>0</v>
      </c>
      <c r="FC237" s="289">
        <v>0</v>
      </c>
      <c r="FD237" s="289">
        <v>0</v>
      </c>
      <c r="FE237" s="289">
        <v>0</v>
      </c>
      <c r="FF237" s="289">
        <v>0</v>
      </c>
      <c r="FG237" s="289">
        <v>0</v>
      </c>
      <c r="FH237" s="289">
        <v>0.02</v>
      </c>
      <c r="FI237" s="289">
        <v>0</v>
      </c>
      <c r="FJ237" s="289">
        <v>0</v>
      </c>
      <c r="FK237" s="289">
        <v>0.02</v>
      </c>
    </row>
    <row r="238" spans="1:167" x14ac:dyDescent="0.15">
      <c r="A238" s="287">
        <v>3668</v>
      </c>
      <c r="B238" s="287" t="s">
        <v>687</v>
      </c>
      <c r="C238" s="289">
        <v>0</v>
      </c>
      <c r="D238" s="289">
        <v>2892599.35</v>
      </c>
      <c r="E238" s="289">
        <v>4011.36</v>
      </c>
      <c r="F238" s="289">
        <v>2337.5700000000002</v>
      </c>
      <c r="G238" s="289">
        <v>56013.33</v>
      </c>
      <c r="H238" s="289">
        <v>4139.95</v>
      </c>
      <c r="I238" s="289">
        <v>41854.550000000003</v>
      </c>
      <c r="J238" s="289">
        <v>9575.2800000000007</v>
      </c>
      <c r="K238" s="289">
        <v>576181.77</v>
      </c>
      <c r="L238" s="289">
        <v>0</v>
      </c>
      <c r="M238" s="289">
        <v>215.67</v>
      </c>
      <c r="N238" s="289">
        <v>0</v>
      </c>
      <c r="O238" s="289">
        <v>0</v>
      </c>
      <c r="P238" s="289">
        <v>34000.79</v>
      </c>
      <c r="Q238" s="289">
        <v>0</v>
      </c>
      <c r="R238" s="289">
        <v>0</v>
      </c>
      <c r="S238" s="289">
        <v>0</v>
      </c>
      <c r="T238" s="289">
        <v>1202.31</v>
      </c>
      <c r="U238" s="289">
        <v>70440.97</v>
      </c>
      <c r="V238" s="289">
        <v>5959542</v>
      </c>
      <c r="W238" s="289">
        <v>10978.76</v>
      </c>
      <c r="X238" s="289">
        <v>0</v>
      </c>
      <c r="Y238" s="289">
        <v>226037.01</v>
      </c>
      <c r="Z238" s="289">
        <v>1116.8399999999999</v>
      </c>
      <c r="AA238" s="289">
        <v>366430.08</v>
      </c>
      <c r="AB238" s="289">
        <v>0</v>
      </c>
      <c r="AC238" s="289">
        <v>0</v>
      </c>
      <c r="AD238" s="289">
        <v>27289.78</v>
      </c>
      <c r="AE238" s="289">
        <v>165109.19</v>
      </c>
      <c r="AF238" s="289">
        <v>0</v>
      </c>
      <c r="AG238" s="289">
        <v>0</v>
      </c>
      <c r="AH238" s="289">
        <v>13214.23</v>
      </c>
      <c r="AI238" s="289">
        <v>0</v>
      </c>
      <c r="AJ238" s="289">
        <v>0</v>
      </c>
      <c r="AK238" s="289">
        <v>54604.14</v>
      </c>
      <c r="AL238" s="289">
        <v>0</v>
      </c>
      <c r="AM238" s="289">
        <v>0</v>
      </c>
      <c r="AN238" s="289">
        <v>111302.32</v>
      </c>
      <c r="AO238" s="289">
        <v>0</v>
      </c>
      <c r="AP238" s="289">
        <v>7650.17</v>
      </c>
      <c r="AQ238" s="289">
        <v>2072721.06</v>
      </c>
      <c r="AR238" s="289">
        <v>2101299.4700000002</v>
      </c>
      <c r="AS238" s="289">
        <v>366871.35</v>
      </c>
      <c r="AT238" s="289">
        <v>231959.71</v>
      </c>
      <c r="AU238" s="289">
        <v>248044.12</v>
      </c>
      <c r="AV238" s="289">
        <v>33595.9</v>
      </c>
      <c r="AW238" s="289">
        <v>203945.17</v>
      </c>
      <c r="AX238" s="289">
        <v>439877.82</v>
      </c>
      <c r="AY238" s="289">
        <v>450950.69</v>
      </c>
      <c r="AZ238" s="289">
        <v>393078.11</v>
      </c>
      <c r="BA238" s="289">
        <v>1687779.74</v>
      </c>
      <c r="BB238" s="289">
        <v>470940.28</v>
      </c>
      <c r="BC238" s="289">
        <v>136372.42000000001</v>
      </c>
      <c r="BD238" s="289">
        <v>329.9</v>
      </c>
      <c r="BE238" s="289">
        <v>61001.33</v>
      </c>
      <c r="BF238" s="289">
        <v>1139745.3500000001</v>
      </c>
      <c r="BG238" s="289">
        <v>399472.5</v>
      </c>
      <c r="BH238" s="289">
        <v>6271.35</v>
      </c>
      <c r="BI238" s="289">
        <v>16325.26</v>
      </c>
      <c r="BJ238" s="289">
        <v>16578.5</v>
      </c>
      <c r="BK238" s="289">
        <v>0</v>
      </c>
      <c r="BL238" s="289">
        <v>0</v>
      </c>
      <c r="BM238" s="289">
        <v>0</v>
      </c>
      <c r="BN238" s="289">
        <v>0</v>
      </c>
      <c r="BO238" s="289">
        <v>0</v>
      </c>
      <c r="BP238" s="289">
        <v>0</v>
      </c>
      <c r="BQ238" s="289">
        <v>1613784.18</v>
      </c>
      <c r="BR238" s="289">
        <v>1805122.09</v>
      </c>
      <c r="BS238" s="289">
        <v>1630109.44</v>
      </c>
      <c r="BT238" s="289">
        <v>1821700.59</v>
      </c>
      <c r="BU238" s="289">
        <v>0</v>
      </c>
      <c r="BV238" s="289">
        <v>0</v>
      </c>
      <c r="BW238" s="289">
        <v>876244.68</v>
      </c>
      <c r="BX238" s="289">
        <v>0</v>
      </c>
      <c r="BY238" s="289">
        <v>0</v>
      </c>
      <c r="BZ238" s="289">
        <v>0</v>
      </c>
      <c r="CA238" s="289">
        <v>0</v>
      </c>
      <c r="CB238" s="289">
        <v>0</v>
      </c>
      <c r="CC238" s="289">
        <v>40683.22</v>
      </c>
      <c r="CD238" s="289">
        <v>0</v>
      </c>
      <c r="CE238" s="289">
        <v>0</v>
      </c>
      <c r="CF238" s="289">
        <v>0</v>
      </c>
      <c r="CG238" s="289">
        <v>0</v>
      </c>
      <c r="CH238" s="289">
        <v>13767</v>
      </c>
      <c r="CI238" s="289">
        <v>0</v>
      </c>
      <c r="CJ238" s="289">
        <v>0</v>
      </c>
      <c r="CK238" s="289">
        <v>0</v>
      </c>
      <c r="CL238" s="289">
        <v>0</v>
      </c>
      <c r="CM238" s="289">
        <v>311731</v>
      </c>
      <c r="CN238" s="289">
        <v>6218</v>
      </c>
      <c r="CO238" s="289">
        <v>0</v>
      </c>
      <c r="CP238" s="289">
        <v>0</v>
      </c>
      <c r="CQ238" s="289">
        <v>0</v>
      </c>
      <c r="CR238" s="289">
        <v>0</v>
      </c>
      <c r="CS238" s="289">
        <v>1787</v>
      </c>
      <c r="CT238" s="289">
        <v>171931.75</v>
      </c>
      <c r="CU238" s="289">
        <v>0</v>
      </c>
      <c r="CV238" s="289">
        <v>0</v>
      </c>
      <c r="CW238" s="289">
        <v>0</v>
      </c>
      <c r="CX238" s="289">
        <v>67962.399999999994</v>
      </c>
      <c r="CY238" s="289">
        <v>0</v>
      </c>
      <c r="CZ238" s="289">
        <v>0</v>
      </c>
      <c r="DA238" s="289">
        <v>0</v>
      </c>
      <c r="DB238" s="289">
        <v>0</v>
      </c>
      <c r="DC238" s="289">
        <v>0</v>
      </c>
      <c r="DD238" s="289">
        <v>0</v>
      </c>
      <c r="DE238" s="289">
        <v>0</v>
      </c>
      <c r="DF238" s="289">
        <v>0</v>
      </c>
      <c r="DG238" s="289">
        <v>0</v>
      </c>
      <c r="DH238" s="289">
        <v>0</v>
      </c>
      <c r="DI238" s="289">
        <v>1233194.1200000001</v>
      </c>
      <c r="DJ238" s="289">
        <v>0</v>
      </c>
      <c r="DK238" s="289">
        <v>0</v>
      </c>
      <c r="DL238" s="289">
        <v>191384.69</v>
      </c>
      <c r="DM238" s="289">
        <v>31107.040000000001</v>
      </c>
      <c r="DN238" s="289">
        <v>0</v>
      </c>
      <c r="DO238" s="289">
        <v>0</v>
      </c>
      <c r="DP238" s="289">
        <v>13709.23</v>
      </c>
      <c r="DQ238" s="289">
        <v>3100</v>
      </c>
      <c r="DR238" s="289">
        <v>0</v>
      </c>
      <c r="DS238" s="289">
        <v>0</v>
      </c>
      <c r="DT238" s="289">
        <v>0</v>
      </c>
      <c r="DU238" s="289">
        <v>0</v>
      </c>
      <c r="DV238" s="289">
        <v>10416</v>
      </c>
      <c r="DW238" s="289">
        <v>7413.97</v>
      </c>
      <c r="DX238" s="289">
        <v>112179.75</v>
      </c>
      <c r="DY238" s="289">
        <v>98208.76</v>
      </c>
      <c r="DZ238" s="289">
        <v>13241.28</v>
      </c>
      <c r="EA238" s="289">
        <v>24897.16</v>
      </c>
      <c r="EB238" s="289">
        <v>2315.11</v>
      </c>
      <c r="EC238" s="289">
        <v>0</v>
      </c>
      <c r="ED238" s="289">
        <v>49444.73</v>
      </c>
      <c r="EE238" s="289">
        <v>40773.440000000002</v>
      </c>
      <c r="EF238" s="289">
        <v>931631.83</v>
      </c>
      <c r="EG238" s="289">
        <v>786303.12</v>
      </c>
      <c r="EH238" s="289">
        <v>0</v>
      </c>
      <c r="EI238" s="289">
        <v>0</v>
      </c>
      <c r="EJ238" s="289">
        <v>0</v>
      </c>
      <c r="EK238" s="289">
        <v>154000</v>
      </c>
      <c r="EL238" s="289">
        <v>0</v>
      </c>
      <c r="EM238" s="289">
        <v>2231533.3199999998</v>
      </c>
      <c r="EN238" s="289">
        <v>132059.51999999999</v>
      </c>
      <c r="EO238" s="289">
        <v>182285.26</v>
      </c>
      <c r="EP238" s="289">
        <v>50225.74</v>
      </c>
      <c r="EQ238" s="289">
        <v>0</v>
      </c>
      <c r="ER238" s="289">
        <v>0</v>
      </c>
      <c r="ES238" s="289">
        <v>0</v>
      </c>
      <c r="ET238" s="289">
        <v>0</v>
      </c>
      <c r="EU238" s="289">
        <v>37998.9</v>
      </c>
      <c r="EV238" s="289">
        <v>63638.41</v>
      </c>
      <c r="EW238" s="289">
        <v>501532.53</v>
      </c>
      <c r="EX238" s="289">
        <v>475893.02</v>
      </c>
      <c r="EY238" s="289">
        <v>0</v>
      </c>
      <c r="EZ238" s="289">
        <v>5743.06</v>
      </c>
      <c r="FA238" s="289">
        <v>6898.95</v>
      </c>
      <c r="FB238" s="289">
        <v>73502.75</v>
      </c>
      <c r="FC238" s="289">
        <v>3758.85</v>
      </c>
      <c r="FD238" s="289">
        <v>68588.009999999995</v>
      </c>
      <c r="FE238" s="289">
        <v>0</v>
      </c>
      <c r="FF238" s="289">
        <v>0</v>
      </c>
      <c r="FG238" s="289">
        <v>0</v>
      </c>
      <c r="FH238" s="289">
        <v>0</v>
      </c>
      <c r="FI238" s="289">
        <v>0</v>
      </c>
      <c r="FJ238" s="289">
        <v>0</v>
      </c>
      <c r="FK238" s="289">
        <v>0</v>
      </c>
    </row>
    <row r="239" spans="1:167" x14ac:dyDescent="0.15">
      <c r="A239" s="287">
        <v>3675</v>
      </c>
      <c r="B239" s="287" t="s">
        <v>688</v>
      </c>
      <c r="C239" s="289">
        <v>0</v>
      </c>
      <c r="D239" s="289">
        <v>21697838</v>
      </c>
      <c r="E239" s="289">
        <v>38844.78</v>
      </c>
      <c r="F239" s="289">
        <v>0</v>
      </c>
      <c r="G239" s="289">
        <v>54069</v>
      </c>
      <c r="H239" s="289">
        <v>36925.47</v>
      </c>
      <c r="I239" s="289">
        <v>452043.2</v>
      </c>
      <c r="J239" s="289">
        <v>0</v>
      </c>
      <c r="K239" s="289">
        <v>2468636.4900000002</v>
      </c>
      <c r="L239" s="289">
        <v>0</v>
      </c>
      <c r="M239" s="289">
        <v>0</v>
      </c>
      <c r="N239" s="289">
        <v>0</v>
      </c>
      <c r="O239" s="289">
        <v>0</v>
      </c>
      <c r="P239" s="289">
        <v>0</v>
      </c>
      <c r="Q239" s="289">
        <v>0</v>
      </c>
      <c r="R239" s="289">
        <v>0</v>
      </c>
      <c r="S239" s="289">
        <v>0</v>
      </c>
      <c r="T239" s="289">
        <v>0</v>
      </c>
      <c r="U239" s="289">
        <v>181439.14</v>
      </c>
      <c r="V239" s="289">
        <v>12105933</v>
      </c>
      <c r="W239" s="289">
        <v>40409.61</v>
      </c>
      <c r="X239" s="289">
        <v>0</v>
      </c>
      <c r="Y239" s="289">
        <v>0</v>
      </c>
      <c r="Z239" s="289">
        <v>484.92</v>
      </c>
      <c r="AA239" s="289">
        <v>1653063</v>
      </c>
      <c r="AB239" s="289">
        <v>19118</v>
      </c>
      <c r="AC239" s="289">
        <v>0</v>
      </c>
      <c r="AD239" s="289">
        <v>138414.5</v>
      </c>
      <c r="AE239" s="289">
        <v>236665</v>
      </c>
      <c r="AF239" s="289">
        <v>0</v>
      </c>
      <c r="AG239" s="289">
        <v>0</v>
      </c>
      <c r="AH239" s="289">
        <v>182029.65</v>
      </c>
      <c r="AI239" s="289">
        <v>0</v>
      </c>
      <c r="AJ239" s="289">
        <v>0</v>
      </c>
      <c r="AK239" s="289">
        <v>96953.27</v>
      </c>
      <c r="AL239" s="289">
        <v>0</v>
      </c>
      <c r="AM239" s="289">
        <v>62773</v>
      </c>
      <c r="AN239" s="289">
        <v>39292.49</v>
      </c>
      <c r="AO239" s="289">
        <v>0</v>
      </c>
      <c r="AP239" s="289">
        <v>23221.119999999999</v>
      </c>
      <c r="AQ239" s="289">
        <v>9688365.1899999995</v>
      </c>
      <c r="AR239" s="289">
        <v>5871760.46</v>
      </c>
      <c r="AS239" s="289">
        <v>1057256.03</v>
      </c>
      <c r="AT239" s="289">
        <v>1056097.01</v>
      </c>
      <c r="AU239" s="289">
        <v>818921.57</v>
      </c>
      <c r="AV239" s="289">
        <v>501459.63</v>
      </c>
      <c r="AW239" s="289">
        <v>900931.24</v>
      </c>
      <c r="AX239" s="289">
        <v>1043055.08</v>
      </c>
      <c r="AY239" s="289">
        <v>967421.95</v>
      </c>
      <c r="AZ239" s="289">
        <v>2625194.13</v>
      </c>
      <c r="BA239" s="289">
        <v>6531311.4500000002</v>
      </c>
      <c r="BB239" s="289">
        <v>1916559.37</v>
      </c>
      <c r="BC239" s="289">
        <v>311045.31</v>
      </c>
      <c r="BD239" s="289">
        <v>197199.2</v>
      </c>
      <c r="BE239" s="289">
        <v>766840.74</v>
      </c>
      <c r="BF239" s="289">
        <v>4304338</v>
      </c>
      <c r="BG239" s="289">
        <v>910614.59</v>
      </c>
      <c r="BH239" s="289">
        <v>1128.78</v>
      </c>
      <c r="BI239" s="289">
        <v>0</v>
      </c>
      <c r="BJ239" s="289">
        <v>0</v>
      </c>
      <c r="BK239" s="289">
        <v>0</v>
      </c>
      <c r="BL239" s="289">
        <v>0</v>
      </c>
      <c r="BM239" s="289">
        <v>0</v>
      </c>
      <c r="BN239" s="289">
        <v>0</v>
      </c>
      <c r="BO239" s="289">
        <v>0</v>
      </c>
      <c r="BP239" s="289">
        <v>0</v>
      </c>
      <c r="BQ239" s="289">
        <v>8077646.6399999997</v>
      </c>
      <c r="BR239" s="289">
        <v>8136300.5499999998</v>
      </c>
      <c r="BS239" s="289">
        <v>8077646.6399999997</v>
      </c>
      <c r="BT239" s="289">
        <v>8136300.5499999998</v>
      </c>
      <c r="BU239" s="289">
        <v>0</v>
      </c>
      <c r="BV239" s="289">
        <v>0</v>
      </c>
      <c r="BW239" s="289">
        <v>4304338</v>
      </c>
      <c r="BX239" s="289">
        <v>0</v>
      </c>
      <c r="BY239" s="289">
        <v>0</v>
      </c>
      <c r="BZ239" s="289">
        <v>0</v>
      </c>
      <c r="CA239" s="289">
        <v>0</v>
      </c>
      <c r="CB239" s="289">
        <v>0</v>
      </c>
      <c r="CC239" s="289">
        <v>0</v>
      </c>
      <c r="CD239" s="289">
        <v>0</v>
      </c>
      <c r="CE239" s="289">
        <v>0</v>
      </c>
      <c r="CF239" s="289">
        <v>0</v>
      </c>
      <c r="CG239" s="289">
        <v>0</v>
      </c>
      <c r="CH239" s="289">
        <v>0</v>
      </c>
      <c r="CI239" s="289">
        <v>0</v>
      </c>
      <c r="CJ239" s="289">
        <v>0</v>
      </c>
      <c r="CK239" s="289">
        <v>0</v>
      </c>
      <c r="CL239" s="289">
        <v>0</v>
      </c>
      <c r="CM239" s="289">
        <v>1300945</v>
      </c>
      <c r="CN239" s="289">
        <v>0</v>
      </c>
      <c r="CO239" s="289">
        <v>0</v>
      </c>
      <c r="CP239" s="289">
        <v>0</v>
      </c>
      <c r="CQ239" s="289">
        <v>0</v>
      </c>
      <c r="CR239" s="289">
        <v>230.28</v>
      </c>
      <c r="CS239" s="289">
        <v>0</v>
      </c>
      <c r="CT239" s="289">
        <v>523351.31</v>
      </c>
      <c r="CU239" s="289">
        <v>0</v>
      </c>
      <c r="CV239" s="289">
        <v>0</v>
      </c>
      <c r="CW239" s="289">
        <v>0</v>
      </c>
      <c r="CX239" s="289">
        <v>73787.570000000007</v>
      </c>
      <c r="CY239" s="289">
        <v>0</v>
      </c>
      <c r="CZ239" s="289">
        <v>0</v>
      </c>
      <c r="DA239" s="289">
        <v>0</v>
      </c>
      <c r="DB239" s="289">
        <v>0</v>
      </c>
      <c r="DC239" s="289">
        <v>0</v>
      </c>
      <c r="DD239" s="289">
        <v>0</v>
      </c>
      <c r="DE239" s="289">
        <v>0</v>
      </c>
      <c r="DF239" s="289">
        <v>0</v>
      </c>
      <c r="DG239" s="289">
        <v>1646.3</v>
      </c>
      <c r="DH239" s="289">
        <v>0</v>
      </c>
      <c r="DI239" s="289">
        <v>4227485.72</v>
      </c>
      <c r="DJ239" s="289">
        <v>0</v>
      </c>
      <c r="DK239" s="289">
        <v>0</v>
      </c>
      <c r="DL239" s="289">
        <v>865320.08</v>
      </c>
      <c r="DM239" s="289">
        <v>382436.57</v>
      </c>
      <c r="DN239" s="289">
        <v>0</v>
      </c>
      <c r="DO239" s="289">
        <v>0</v>
      </c>
      <c r="DP239" s="289">
        <v>339575.69</v>
      </c>
      <c r="DQ239" s="289">
        <v>4267.8</v>
      </c>
      <c r="DR239" s="289">
        <v>0</v>
      </c>
      <c r="DS239" s="289">
        <v>0</v>
      </c>
      <c r="DT239" s="289">
        <v>0</v>
      </c>
      <c r="DU239" s="289">
        <v>0</v>
      </c>
      <c r="DV239" s="289">
        <v>370317.2</v>
      </c>
      <c r="DW239" s="289">
        <v>11602.8</v>
      </c>
      <c r="DX239" s="289">
        <v>59176.959999999999</v>
      </c>
      <c r="DY239" s="289">
        <v>73971.990000000005</v>
      </c>
      <c r="DZ239" s="289">
        <v>64368.84</v>
      </c>
      <c r="EA239" s="289">
        <v>39260.800000000003</v>
      </c>
      <c r="EB239" s="289">
        <v>10313.01</v>
      </c>
      <c r="EC239" s="289">
        <v>0</v>
      </c>
      <c r="ED239" s="289">
        <v>1319187.44</v>
      </c>
      <c r="EE239" s="289">
        <v>1385759.25</v>
      </c>
      <c r="EF239" s="289">
        <v>5533080.8600000003</v>
      </c>
      <c r="EG239" s="289">
        <v>5391216.5499999998</v>
      </c>
      <c r="EH239" s="289">
        <v>0</v>
      </c>
      <c r="EI239" s="289">
        <v>0</v>
      </c>
      <c r="EJ239" s="289">
        <v>75292.5</v>
      </c>
      <c r="EK239" s="289">
        <v>0</v>
      </c>
      <c r="EL239" s="289">
        <v>0</v>
      </c>
      <c r="EM239" s="289">
        <v>46064000</v>
      </c>
      <c r="EN239" s="289">
        <v>83393.11</v>
      </c>
      <c r="EO239" s="289">
        <v>83589.649999999994</v>
      </c>
      <c r="EP239" s="289">
        <v>354.01</v>
      </c>
      <c r="EQ239" s="289">
        <v>0</v>
      </c>
      <c r="ER239" s="289">
        <v>0</v>
      </c>
      <c r="ES239" s="289">
        <v>0</v>
      </c>
      <c r="ET239" s="289">
        <v>157.47</v>
      </c>
      <c r="EU239" s="289">
        <v>359501.41</v>
      </c>
      <c r="EV239" s="289">
        <v>501513.67</v>
      </c>
      <c r="EW239" s="289">
        <v>1296328.81</v>
      </c>
      <c r="EX239" s="289">
        <v>1154316.55</v>
      </c>
      <c r="EY239" s="289">
        <v>0</v>
      </c>
      <c r="EZ239" s="289">
        <v>446582.4</v>
      </c>
      <c r="FA239" s="289">
        <v>383028.5</v>
      </c>
      <c r="FB239" s="289">
        <v>372413.35</v>
      </c>
      <c r="FC239" s="289">
        <v>156079.65</v>
      </c>
      <c r="FD239" s="289">
        <v>279887.59999999998</v>
      </c>
      <c r="FE239" s="289">
        <v>0</v>
      </c>
      <c r="FF239" s="289">
        <v>0</v>
      </c>
      <c r="FG239" s="289">
        <v>0</v>
      </c>
      <c r="FH239" s="289">
        <v>494071.41</v>
      </c>
      <c r="FI239" s="289">
        <v>62175.82</v>
      </c>
      <c r="FJ239" s="289">
        <v>367384.94</v>
      </c>
      <c r="FK239" s="289">
        <v>64510.65</v>
      </c>
    </row>
    <row r="240" spans="1:167" x14ac:dyDescent="0.15">
      <c r="A240" s="287">
        <v>3682</v>
      </c>
      <c r="B240" s="287" t="s">
        <v>689</v>
      </c>
      <c r="C240" s="289">
        <v>0</v>
      </c>
      <c r="D240" s="289">
        <v>10426393.949999999</v>
      </c>
      <c r="E240" s="289">
        <v>0</v>
      </c>
      <c r="F240" s="289">
        <v>80382.87</v>
      </c>
      <c r="G240" s="289">
        <v>104146.7</v>
      </c>
      <c r="H240" s="289">
        <v>21053.46</v>
      </c>
      <c r="I240" s="289">
        <v>283080.34999999998</v>
      </c>
      <c r="J240" s="289">
        <v>0</v>
      </c>
      <c r="K240" s="289">
        <v>744497.15</v>
      </c>
      <c r="L240" s="289">
        <v>0</v>
      </c>
      <c r="M240" s="289">
        <v>0</v>
      </c>
      <c r="N240" s="289">
        <v>12000</v>
      </c>
      <c r="O240" s="289">
        <v>0</v>
      </c>
      <c r="P240" s="289">
        <v>1803.94</v>
      </c>
      <c r="Q240" s="289">
        <v>0</v>
      </c>
      <c r="R240" s="289">
        <v>0</v>
      </c>
      <c r="S240" s="289">
        <v>0</v>
      </c>
      <c r="T240" s="289">
        <v>0</v>
      </c>
      <c r="U240" s="289">
        <v>128225.25</v>
      </c>
      <c r="V240" s="289">
        <v>16247890</v>
      </c>
      <c r="W240" s="289">
        <v>34650.519999999997</v>
      </c>
      <c r="X240" s="289">
        <v>0</v>
      </c>
      <c r="Y240" s="289">
        <v>0</v>
      </c>
      <c r="Z240" s="289">
        <v>0</v>
      </c>
      <c r="AA240" s="289">
        <v>825945</v>
      </c>
      <c r="AB240" s="289">
        <v>0</v>
      </c>
      <c r="AC240" s="289">
        <v>0</v>
      </c>
      <c r="AD240" s="289">
        <v>21151.56</v>
      </c>
      <c r="AE240" s="289">
        <v>337290.76</v>
      </c>
      <c r="AF240" s="289">
        <v>0</v>
      </c>
      <c r="AG240" s="289">
        <v>0</v>
      </c>
      <c r="AH240" s="289">
        <v>65324.75</v>
      </c>
      <c r="AI240" s="289">
        <v>83689.100000000006</v>
      </c>
      <c r="AJ240" s="289">
        <v>0</v>
      </c>
      <c r="AK240" s="289">
        <v>5790.33</v>
      </c>
      <c r="AL240" s="289">
        <v>0</v>
      </c>
      <c r="AM240" s="289">
        <v>30724.01</v>
      </c>
      <c r="AN240" s="289">
        <v>89936.35</v>
      </c>
      <c r="AO240" s="289">
        <v>0</v>
      </c>
      <c r="AP240" s="289">
        <v>15396.14</v>
      </c>
      <c r="AQ240" s="289">
        <v>4060361.97</v>
      </c>
      <c r="AR240" s="289">
        <v>6537871.6900000004</v>
      </c>
      <c r="AS240" s="289">
        <v>933736.76</v>
      </c>
      <c r="AT240" s="289">
        <v>801131.02</v>
      </c>
      <c r="AU240" s="289">
        <v>576931.80000000005</v>
      </c>
      <c r="AV240" s="289">
        <v>48086.77</v>
      </c>
      <c r="AW240" s="289">
        <v>672715</v>
      </c>
      <c r="AX240" s="289">
        <v>1346218.84</v>
      </c>
      <c r="AY240" s="289">
        <v>461352.66</v>
      </c>
      <c r="AZ240" s="289">
        <v>1622209.14</v>
      </c>
      <c r="BA240" s="289">
        <v>4115142.52</v>
      </c>
      <c r="BB240" s="289">
        <v>1297782.08</v>
      </c>
      <c r="BC240" s="289">
        <v>318312.15999999997</v>
      </c>
      <c r="BD240" s="289">
        <v>104574.89</v>
      </c>
      <c r="BE240" s="289">
        <v>455278.71</v>
      </c>
      <c r="BF240" s="289">
        <v>3792413.07</v>
      </c>
      <c r="BG240" s="289">
        <v>1096202</v>
      </c>
      <c r="BH240" s="289">
        <v>7002.5</v>
      </c>
      <c r="BI240" s="289">
        <v>0</v>
      </c>
      <c r="BJ240" s="289">
        <v>0</v>
      </c>
      <c r="BK240" s="289">
        <v>0</v>
      </c>
      <c r="BL240" s="289">
        <v>0</v>
      </c>
      <c r="BM240" s="289">
        <v>0</v>
      </c>
      <c r="BN240" s="289">
        <v>0</v>
      </c>
      <c r="BO240" s="289">
        <v>0</v>
      </c>
      <c r="BP240" s="289">
        <v>0</v>
      </c>
      <c r="BQ240" s="289">
        <v>5390769.5899999999</v>
      </c>
      <c r="BR240" s="289">
        <v>6702818.2000000002</v>
      </c>
      <c r="BS240" s="289">
        <v>5390769.5899999999</v>
      </c>
      <c r="BT240" s="289">
        <v>6702818.2000000002</v>
      </c>
      <c r="BU240" s="289">
        <v>0</v>
      </c>
      <c r="BV240" s="289">
        <v>0</v>
      </c>
      <c r="BW240" s="289">
        <v>3792413.07</v>
      </c>
      <c r="BX240" s="289">
        <v>0</v>
      </c>
      <c r="BY240" s="289">
        <v>0</v>
      </c>
      <c r="BZ240" s="289">
        <v>0</v>
      </c>
      <c r="CA240" s="289">
        <v>6500</v>
      </c>
      <c r="CB240" s="289">
        <v>0</v>
      </c>
      <c r="CC240" s="289">
        <v>0</v>
      </c>
      <c r="CD240" s="289">
        <v>0</v>
      </c>
      <c r="CE240" s="289">
        <v>0</v>
      </c>
      <c r="CF240" s="289">
        <v>0</v>
      </c>
      <c r="CG240" s="289">
        <v>0</v>
      </c>
      <c r="CH240" s="289">
        <v>0</v>
      </c>
      <c r="CI240" s="289">
        <v>0</v>
      </c>
      <c r="CJ240" s="289">
        <v>0</v>
      </c>
      <c r="CK240" s="289">
        <v>0</v>
      </c>
      <c r="CL240" s="289">
        <v>0</v>
      </c>
      <c r="CM240" s="289">
        <v>1425620</v>
      </c>
      <c r="CN240" s="289">
        <v>0</v>
      </c>
      <c r="CO240" s="289">
        <v>0</v>
      </c>
      <c r="CP240" s="289">
        <v>0</v>
      </c>
      <c r="CQ240" s="289">
        <v>0</v>
      </c>
      <c r="CR240" s="289">
        <v>287.85000000000002</v>
      </c>
      <c r="CS240" s="289">
        <v>0</v>
      </c>
      <c r="CT240" s="289">
        <v>572642.43000000005</v>
      </c>
      <c r="CU240" s="289">
        <v>0</v>
      </c>
      <c r="CV240" s="289">
        <v>0</v>
      </c>
      <c r="CW240" s="289">
        <v>0</v>
      </c>
      <c r="CX240" s="289">
        <v>296512.52</v>
      </c>
      <c r="CY240" s="289">
        <v>0</v>
      </c>
      <c r="CZ240" s="289">
        <v>0</v>
      </c>
      <c r="DA240" s="289">
        <v>0</v>
      </c>
      <c r="DB240" s="289">
        <v>0</v>
      </c>
      <c r="DC240" s="289">
        <v>0</v>
      </c>
      <c r="DD240" s="289">
        <v>0</v>
      </c>
      <c r="DE240" s="289">
        <v>0</v>
      </c>
      <c r="DF240" s="289">
        <v>0</v>
      </c>
      <c r="DG240" s="289">
        <v>0</v>
      </c>
      <c r="DH240" s="289">
        <v>0</v>
      </c>
      <c r="DI240" s="289">
        <v>4607385.7</v>
      </c>
      <c r="DJ240" s="289">
        <v>0</v>
      </c>
      <c r="DK240" s="289">
        <v>3693.8</v>
      </c>
      <c r="DL240" s="289">
        <v>960126.12</v>
      </c>
      <c r="DM240" s="289">
        <v>243573.3</v>
      </c>
      <c r="DN240" s="289">
        <v>0</v>
      </c>
      <c r="DO240" s="289">
        <v>0</v>
      </c>
      <c r="DP240" s="289">
        <v>174166.95</v>
      </c>
      <c r="DQ240" s="289">
        <v>0</v>
      </c>
      <c r="DR240" s="289">
        <v>0</v>
      </c>
      <c r="DS240" s="289">
        <v>0</v>
      </c>
      <c r="DT240" s="289">
        <v>0</v>
      </c>
      <c r="DU240" s="289">
        <v>0</v>
      </c>
      <c r="DV240" s="289">
        <v>105030</v>
      </c>
      <c r="DW240" s="289">
        <v>0</v>
      </c>
      <c r="DX240" s="289">
        <v>109815.46</v>
      </c>
      <c r="DY240" s="289">
        <v>157360.13</v>
      </c>
      <c r="DZ240" s="289">
        <v>163155.54999999999</v>
      </c>
      <c r="EA240" s="289">
        <v>115456.99</v>
      </c>
      <c r="EB240" s="289">
        <v>153.88999999999999</v>
      </c>
      <c r="EC240" s="289">
        <v>0</v>
      </c>
      <c r="ED240" s="289">
        <v>530558.53</v>
      </c>
      <c r="EE240" s="289">
        <v>69082.13</v>
      </c>
      <c r="EF240" s="289">
        <v>1175991.1000000001</v>
      </c>
      <c r="EG240" s="289">
        <v>1431287.5</v>
      </c>
      <c r="EH240" s="289">
        <v>0</v>
      </c>
      <c r="EI240" s="289">
        <v>0</v>
      </c>
      <c r="EJ240" s="289">
        <v>0</v>
      </c>
      <c r="EK240" s="289">
        <v>206180</v>
      </c>
      <c r="EL240" s="289">
        <v>0</v>
      </c>
      <c r="EM240" s="289">
        <v>4069743.83</v>
      </c>
      <c r="EN240" s="289">
        <v>0</v>
      </c>
      <c r="EO240" s="289">
        <v>0</v>
      </c>
      <c r="EP240" s="289">
        <v>0</v>
      </c>
      <c r="EQ240" s="289">
        <v>0</v>
      </c>
      <c r="ER240" s="289">
        <v>0</v>
      </c>
      <c r="ES240" s="289">
        <v>0</v>
      </c>
      <c r="ET240" s="289">
        <v>0</v>
      </c>
      <c r="EU240" s="289">
        <v>139315.85999999999</v>
      </c>
      <c r="EV240" s="289">
        <v>277923.62</v>
      </c>
      <c r="EW240" s="289">
        <v>1267565.6100000001</v>
      </c>
      <c r="EX240" s="289">
        <v>1128957.8500000001</v>
      </c>
      <c r="EY240" s="289">
        <v>0</v>
      </c>
      <c r="EZ240" s="289">
        <v>462978.14</v>
      </c>
      <c r="FA240" s="289">
        <v>478660.09</v>
      </c>
      <c r="FB240" s="289">
        <v>1112924.93</v>
      </c>
      <c r="FC240" s="289">
        <v>33418.160000000003</v>
      </c>
      <c r="FD240" s="289">
        <v>1063824.82</v>
      </c>
      <c r="FE240" s="289">
        <v>0</v>
      </c>
      <c r="FF240" s="289">
        <v>0</v>
      </c>
      <c r="FG240" s="289">
        <v>0</v>
      </c>
      <c r="FH240" s="289">
        <v>0</v>
      </c>
      <c r="FI240" s="289">
        <v>0</v>
      </c>
      <c r="FJ240" s="289">
        <v>0</v>
      </c>
      <c r="FK240" s="289">
        <v>0</v>
      </c>
    </row>
    <row r="241" spans="1:167" x14ac:dyDescent="0.15">
      <c r="A241" s="287">
        <v>3689</v>
      </c>
      <c r="B241" s="287" t="s">
        <v>690</v>
      </c>
      <c r="C241" s="289">
        <v>0</v>
      </c>
      <c r="D241" s="289">
        <v>5928826.6799999997</v>
      </c>
      <c r="E241" s="289">
        <v>0</v>
      </c>
      <c r="F241" s="289">
        <v>0</v>
      </c>
      <c r="G241" s="289">
        <v>17812.54</v>
      </c>
      <c r="H241" s="289">
        <v>18631.14</v>
      </c>
      <c r="I241" s="289">
        <v>26210.87</v>
      </c>
      <c r="J241" s="289">
        <v>8325.8799999999992</v>
      </c>
      <c r="K241" s="289">
        <v>572835</v>
      </c>
      <c r="L241" s="289">
        <v>0</v>
      </c>
      <c r="M241" s="289">
        <v>113.03</v>
      </c>
      <c r="N241" s="289">
        <v>0</v>
      </c>
      <c r="O241" s="289">
        <v>0</v>
      </c>
      <c r="P241" s="289">
        <v>6607</v>
      </c>
      <c r="Q241" s="289">
        <v>0</v>
      </c>
      <c r="R241" s="289">
        <v>0</v>
      </c>
      <c r="S241" s="289">
        <v>0</v>
      </c>
      <c r="T241" s="289">
        <v>944.3</v>
      </c>
      <c r="U241" s="289">
        <v>60143.08</v>
      </c>
      <c r="V241" s="289">
        <v>1780787</v>
      </c>
      <c r="W241" s="289">
        <v>7495.25</v>
      </c>
      <c r="X241" s="289">
        <v>0</v>
      </c>
      <c r="Y241" s="289">
        <v>201419.12</v>
      </c>
      <c r="Z241" s="289">
        <v>16160.97</v>
      </c>
      <c r="AA241" s="289">
        <v>465835.97</v>
      </c>
      <c r="AB241" s="289">
        <v>3119.62</v>
      </c>
      <c r="AC241" s="289">
        <v>0</v>
      </c>
      <c r="AD241" s="289">
        <v>148558.59</v>
      </c>
      <c r="AE241" s="289">
        <v>252398.06</v>
      </c>
      <c r="AF241" s="289">
        <v>0</v>
      </c>
      <c r="AG241" s="289">
        <v>0</v>
      </c>
      <c r="AH241" s="289">
        <v>35823.599999999999</v>
      </c>
      <c r="AI241" s="289">
        <v>0</v>
      </c>
      <c r="AJ241" s="289">
        <v>0</v>
      </c>
      <c r="AK241" s="289">
        <v>0</v>
      </c>
      <c r="AL241" s="289">
        <v>0</v>
      </c>
      <c r="AM241" s="289">
        <v>0.03</v>
      </c>
      <c r="AN241" s="289">
        <v>99675.31</v>
      </c>
      <c r="AO241" s="289">
        <v>0</v>
      </c>
      <c r="AP241" s="289">
        <v>0</v>
      </c>
      <c r="AQ241" s="289">
        <v>1715542.3</v>
      </c>
      <c r="AR241" s="289">
        <v>1438011.95</v>
      </c>
      <c r="AS241" s="289">
        <v>248439.83</v>
      </c>
      <c r="AT241" s="289">
        <v>176907.25</v>
      </c>
      <c r="AU241" s="289">
        <v>145312.92000000001</v>
      </c>
      <c r="AV241" s="289">
        <v>1943.77</v>
      </c>
      <c r="AW241" s="289">
        <v>237600.88</v>
      </c>
      <c r="AX241" s="289">
        <v>266829.03999999998</v>
      </c>
      <c r="AY241" s="289">
        <v>281059.90000000002</v>
      </c>
      <c r="AZ241" s="289">
        <v>389768.76</v>
      </c>
      <c r="BA241" s="289">
        <v>1553308.88</v>
      </c>
      <c r="BB241" s="289">
        <v>402558.1</v>
      </c>
      <c r="BC241" s="289">
        <v>104708.84</v>
      </c>
      <c r="BD241" s="289">
        <v>31503.62</v>
      </c>
      <c r="BE241" s="289">
        <v>52602.99</v>
      </c>
      <c r="BF241" s="289">
        <v>929904.8</v>
      </c>
      <c r="BG241" s="289">
        <v>865067.77</v>
      </c>
      <c r="BH241" s="289">
        <v>232.66</v>
      </c>
      <c r="BI241" s="289">
        <v>101614.59</v>
      </c>
      <c r="BJ241" s="289">
        <v>101614.59</v>
      </c>
      <c r="BK241" s="289">
        <v>536.66999999999996</v>
      </c>
      <c r="BL241" s="289">
        <v>0</v>
      </c>
      <c r="BM241" s="289">
        <v>0</v>
      </c>
      <c r="BN241" s="289">
        <v>0</v>
      </c>
      <c r="BO241" s="289">
        <v>338043.35</v>
      </c>
      <c r="BP241" s="289">
        <v>412474.82</v>
      </c>
      <c r="BQ241" s="289">
        <v>1258807.1100000001</v>
      </c>
      <c r="BR241" s="289">
        <v>1995331.09</v>
      </c>
      <c r="BS241" s="289">
        <v>1699001.72</v>
      </c>
      <c r="BT241" s="289">
        <v>2509420.5</v>
      </c>
      <c r="BU241" s="289">
        <v>0</v>
      </c>
      <c r="BV241" s="289">
        <v>0</v>
      </c>
      <c r="BW241" s="289">
        <v>929904.8</v>
      </c>
      <c r="BX241" s="289">
        <v>0</v>
      </c>
      <c r="BY241" s="289">
        <v>0</v>
      </c>
      <c r="BZ241" s="289">
        <v>0</v>
      </c>
      <c r="CA241" s="289">
        <v>0</v>
      </c>
      <c r="CB241" s="289">
        <v>0</v>
      </c>
      <c r="CC241" s="289">
        <v>0</v>
      </c>
      <c r="CD241" s="289">
        <v>0</v>
      </c>
      <c r="CE241" s="289">
        <v>0</v>
      </c>
      <c r="CF241" s="289">
        <v>0</v>
      </c>
      <c r="CG241" s="289">
        <v>0</v>
      </c>
      <c r="CH241" s="289">
        <v>24194.9</v>
      </c>
      <c r="CI241" s="289">
        <v>0</v>
      </c>
      <c r="CJ241" s="289">
        <v>0</v>
      </c>
      <c r="CK241" s="289">
        <v>0</v>
      </c>
      <c r="CL241" s="289">
        <v>0</v>
      </c>
      <c r="CM241" s="289">
        <v>245676</v>
      </c>
      <c r="CN241" s="289">
        <v>0</v>
      </c>
      <c r="CO241" s="289">
        <v>0</v>
      </c>
      <c r="CP241" s="289">
        <v>0</v>
      </c>
      <c r="CQ241" s="289">
        <v>0</v>
      </c>
      <c r="CR241" s="289">
        <v>57.57</v>
      </c>
      <c r="CS241" s="289">
        <v>0</v>
      </c>
      <c r="CT241" s="289">
        <v>168493.91</v>
      </c>
      <c r="CU241" s="289">
        <v>0</v>
      </c>
      <c r="CV241" s="289">
        <v>0</v>
      </c>
      <c r="CW241" s="289">
        <v>0</v>
      </c>
      <c r="CX241" s="289">
        <v>111979.8</v>
      </c>
      <c r="CY241" s="289">
        <v>0</v>
      </c>
      <c r="CZ241" s="289">
        <v>0</v>
      </c>
      <c r="DA241" s="289">
        <v>0</v>
      </c>
      <c r="DB241" s="289">
        <v>0</v>
      </c>
      <c r="DC241" s="289">
        <v>0</v>
      </c>
      <c r="DD241" s="289">
        <v>0</v>
      </c>
      <c r="DE241" s="289">
        <v>0</v>
      </c>
      <c r="DF241" s="289">
        <v>0</v>
      </c>
      <c r="DG241" s="289">
        <v>0</v>
      </c>
      <c r="DH241" s="289">
        <v>0</v>
      </c>
      <c r="DI241" s="289">
        <v>1096544.75</v>
      </c>
      <c r="DJ241" s="289">
        <v>0</v>
      </c>
      <c r="DK241" s="289">
        <v>0</v>
      </c>
      <c r="DL241" s="289">
        <v>120568.31</v>
      </c>
      <c r="DM241" s="289">
        <v>144387.82999999999</v>
      </c>
      <c r="DN241" s="289">
        <v>0</v>
      </c>
      <c r="DO241" s="289">
        <v>0</v>
      </c>
      <c r="DP241" s="289">
        <v>43635.27</v>
      </c>
      <c r="DQ241" s="289">
        <v>0</v>
      </c>
      <c r="DR241" s="289">
        <v>0</v>
      </c>
      <c r="DS241" s="289">
        <v>0</v>
      </c>
      <c r="DT241" s="289">
        <v>0</v>
      </c>
      <c r="DU241" s="289">
        <v>0</v>
      </c>
      <c r="DV241" s="289">
        <v>75170.820000000007</v>
      </c>
      <c r="DW241" s="289">
        <v>0</v>
      </c>
      <c r="DX241" s="289">
        <v>2898.36</v>
      </c>
      <c r="DY241" s="289">
        <v>1068.6400000000001</v>
      </c>
      <c r="DZ241" s="289">
        <v>625.26</v>
      </c>
      <c r="EA241" s="289">
        <v>2301.5300000000002</v>
      </c>
      <c r="EB241" s="289">
        <v>153.44999999999999</v>
      </c>
      <c r="EC241" s="289">
        <v>0</v>
      </c>
      <c r="ED241" s="289">
        <v>191636.44</v>
      </c>
      <c r="EE241" s="289">
        <v>184504.68</v>
      </c>
      <c r="EF241" s="289">
        <v>495324.56</v>
      </c>
      <c r="EG241" s="289">
        <v>502456.32000000001</v>
      </c>
      <c r="EH241" s="289">
        <v>0</v>
      </c>
      <c r="EI241" s="289">
        <v>0</v>
      </c>
      <c r="EJ241" s="289">
        <v>0</v>
      </c>
      <c r="EK241" s="289">
        <v>0</v>
      </c>
      <c r="EL241" s="289">
        <v>0</v>
      </c>
      <c r="EM241" s="289">
        <v>422994.62</v>
      </c>
      <c r="EN241" s="289">
        <v>0</v>
      </c>
      <c r="EO241" s="289">
        <v>0</v>
      </c>
      <c r="EP241" s="289">
        <v>0</v>
      </c>
      <c r="EQ241" s="289">
        <v>0</v>
      </c>
      <c r="ER241" s="289">
        <v>0</v>
      </c>
      <c r="ES241" s="289">
        <v>0</v>
      </c>
      <c r="ET241" s="289">
        <v>0</v>
      </c>
      <c r="EU241" s="289">
        <v>43960.81</v>
      </c>
      <c r="EV241" s="289">
        <v>52791.63</v>
      </c>
      <c r="EW241" s="289">
        <v>328185.88</v>
      </c>
      <c r="EX241" s="289">
        <v>319151.11</v>
      </c>
      <c r="EY241" s="289">
        <v>203.95</v>
      </c>
      <c r="EZ241" s="289">
        <v>0</v>
      </c>
      <c r="FA241" s="289">
        <v>0</v>
      </c>
      <c r="FB241" s="289">
        <v>0</v>
      </c>
      <c r="FC241" s="289">
        <v>0</v>
      </c>
      <c r="FD241" s="289">
        <v>0</v>
      </c>
      <c r="FE241" s="289">
        <v>0</v>
      </c>
      <c r="FF241" s="289">
        <v>0</v>
      </c>
      <c r="FG241" s="289">
        <v>0</v>
      </c>
      <c r="FH241" s="289">
        <v>0</v>
      </c>
      <c r="FI241" s="289">
        <v>0</v>
      </c>
      <c r="FJ241" s="289">
        <v>0</v>
      </c>
      <c r="FK241" s="289">
        <v>0</v>
      </c>
    </row>
    <row r="242" spans="1:167" x14ac:dyDescent="0.15">
      <c r="A242" s="287">
        <v>3696</v>
      </c>
      <c r="B242" s="287" t="s">
        <v>691</v>
      </c>
      <c r="C242" s="289">
        <v>0</v>
      </c>
      <c r="D242" s="289">
        <v>2165936.7000000002</v>
      </c>
      <c r="E242" s="289">
        <v>0</v>
      </c>
      <c r="F242" s="289">
        <v>0</v>
      </c>
      <c r="G242" s="289">
        <v>10975.82</v>
      </c>
      <c r="H242" s="289">
        <v>1862.66</v>
      </c>
      <c r="I242" s="289">
        <v>102168.55</v>
      </c>
      <c r="J242" s="289">
        <v>0</v>
      </c>
      <c r="K242" s="289">
        <v>243479.08</v>
      </c>
      <c r="L242" s="289">
        <v>0</v>
      </c>
      <c r="M242" s="289">
        <v>0</v>
      </c>
      <c r="N242" s="289">
        <v>0</v>
      </c>
      <c r="O242" s="289">
        <v>0</v>
      </c>
      <c r="P242" s="289">
        <v>0</v>
      </c>
      <c r="Q242" s="289">
        <v>0</v>
      </c>
      <c r="R242" s="289">
        <v>0</v>
      </c>
      <c r="S242" s="289">
        <v>0</v>
      </c>
      <c r="T242" s="289">
        <v>0</v>
      </c>
      <c r="U242" s="289">
        <v>17392.89</v>
      </c>
      <c r="V242" s="289">
        <v>2152326</v>
      </c>
      <c r="W242" s="289">
        <v>4542.5</v>
      </c>
      <c r="X242" s="289">
        <v>0</v>
      </c>
      <c r="Y242" s="289">
        <v>0</v>
      </c>
      <c r="Z242" s="289">
        <v>3208.24</v>
      </c>
      <c r="AA242" s="289">
        <v>213461</v>
      </c>
      <c r="AB242" s="289">
        <v>0</v>
      </c>
      <c r="AC242" s="289">
        <v>0</v>
      </c>
      <c r="AD242" s="289">
        <v>7644</v>
      </c>
      <c r="AE242" s="289">
        <v>24238</v>
      </c>
      <c r="AF242" s="289">
        <v>0</v>
      </c>
      <c r="AG242" s="289">
        <v>0</v>
      </c>
      <c r="AH242" s="289">
        <v>13234.14</v>
      </c>
      <c r="AI242" s="289">
        <v>45628.23</v>
      </c>
      <c r="AJ242" s="289">
        <v>0</v>
      </c>
      <c r="AK242" s="289">
        <v>0</v>
      </c>
      <c r="AL242" s="289">
        <v>0</v>
      </c>
      <c r="AM242" s="289">
        <v>20575</v>
      </c>
      <c r="AN242" s="289">
        <v>23719.1</v>
      </c>
      <c r="AO242" s="289">
        <v>0</v>
      </c>
      <c r="AP242" s="289">
        <v>2843.93</v>
      </c>
      <c r="AQ242" s="289">
        <v>778696.6</v>
      </c>
      <c r="AR242" s="289">
        <v>1002002.5</v>
      </c>
      <c r="AS242" s="289">
        <v>211672.31</v>
      </c>
      <c r="AT242" s="289">
        <v>109723.07</v>
      </c>
      <c r="AU242" s="289">
        <v>131111.75</v>
      </c>
      <c r="AV242" s="289">
        <v>0</v>
      </c>
      <c r="AW242" s="289">
        <v>160903.57</v>
      </c>
      <c r="AX242" s="289">
        <v>131254.93</v>
      </c>
      <c r="AY242" s="289">
        <v>323332.14</v>
      </c>
      <c r="AZ242" s="289">
        <v>163207.82</v>
      </c>
      <c r="BA242" s="289">
        <v>767791.88</v>
      </c>
      <c r="BB242" s="289">
        <v>280470.56</v>
      </c>
      <c r="BC242" s="289">
        <v>82065.75</v>
      </c>
      <c r="BD242" s="289">
        <v>82414.92</v>
      </c>
      <c r="BE242" s="289">
        <v>29562.59</v>
      </c>
      <c r="BF242" s="289">
        <v>450782.32</v>
      </c>
      <c r="BG242" s="289">
        <v>469182.46</v>
      </c>
      <c r="BH242" s="289">
        <v>0</v>
      </c>
      <c r="BI242" s="289">
        <v>0</v>
      </c>
      <c r="BJ242" s="289">
        <v>0</v>
      </c>
      <c r="BK242" s="289">
        <v>0</v>
      </c>
      <c r="BL242" s="289">
        <v>0</v>
      </c>
      <c r="BM242" s="289">
        <v>0</v>
      </c>
      <c r="BN242" s="289">
        <v>0</v>
      </c>
      <c r="BO242" s="289">
        <v>0</v>
      </c>
      <c r="BP242" s="289">
        <v>0</v>
      </c>
      <c r="BQ242" s="289">
        <v>2048843.1</v>
      </c>
      <c r="BR242" s="289">
        <v>1927903.77</v>
      </c>
      <c r="BS242" s="289">
        <v>2048843.1</v>
      </c>
      <c r="BT242" s="289">
        <v>1927903.77</v>
      </c>
      <c r="BU242" s="289">
        <v>0</v>
      </c>
      <c r="BV242" s="289">
        <v>0</v>
      </c>
      <c r="BW242" s="289">
        <v>436220.02</v>
      </c>
      <c r="BX242" s="289">
        <v>0</v>
      </c>
      <c r="BY242" s="289">
        <v>0</v>
      </c>
      <c r="BZ242" s="289">
        <v>0</v>
      </c>
      <c r="CA242" s="289">
        <v>0</v>
      </c>
      <c r="CB242" s="289">
        <v>0</v>
      </c>
      <c r="CC242" s="289">
        <v>33756</v>
      </c>
      <c r="CD242" s="289">
        <v>0</v>
      </c>
      <c r="CE242" s="289">
        <v>0</v>
      </c>
      <c r="CF242" s="289">
        <v>0</v>
      </c>
      <c r="CG242" s="289">
        <v>0</v>
      </c>
      <c r="CH242" s="289">
        <v>5124.97</v>
      </c>
      <c r="CI242" s="289">
        <v>0</v>
      </c>
      <c r="CJ242" s="289">
        <v>0</v>
      </c>
      <c r="CK242" s="289">
        <v>0</v>
      </c>
      <c r="CL242" s="289">
        <v>0</v>
      </c>
      <c r="CM242" s="289">
        <v>138726</v>
      </c>
      <c r="CN242" s="289">
        <v>0</v>
      </c>
      <c r="CO242" s="289">
        <v>0</v>
      </c>
      <c r="CP242" s="289">
        <v>0</v>
      </c>
      <c r="CQ242" s="289">
        <v>0</v>
      </c>
      <c r="CR242" s="289">
        <v>172.71</v>
      </c>
      <c r="CS242" s="289">
        <v>0</v>
      </c>
      <c r="CT242" s="289">
        <v>63428.05</v>
      </c>
      <c r="CU242" s="289">
        <v>0</v>
      </c>
      <c r="CV242" s="289">
        <v>0</v>
      </c>
      <c r="CW242" s="289">
        <v>0</v>
      </c>
      <c r="CX242" s="289">
        <v>17461.72</v>
      </c>
      <c r="CY242" s="289">
        <v>0</v>
      </c>
      <c r="CZ242" s="289">
        <v>0</v>
      </c>
      <c r="DA242" s="289">
        <v>0</v>
      </c>
      <c r="DB242" s="289">
        <v>0</v>
      </c>
      <c r="DC242" s="289">
        <v>0</v>
      </c>
      <c r="DD242" s="289">
        <v>0</v>
      </c>
      <c r="DE242" s="289">
        <v>567.36</v>
      </c>
      <c r="DF242" s="289">
        <v>0</v>
      </c>
      <c r="DG242" s="289">
        <v>0</v>
      </c>
      <c r="DH242" s="289">
        <v>0</v>
      </c>
      <c r="DI242" s="289">
        <v>463322.56</v>
      </c>
      <c r="DJ242" s="289">
        <v>0</v>
      </c>
      <c r="DK242" s="289">
        <v>0</v>
      </c>
      <c r="DL242" s="289">
        <v>99852.4</v>
      </c>
      <c r="DM242" s="289">
        <v>103828.18</v>
      </c>
      <c r="DN242" s="289">
        <v>0</v>
      </c>
      <c r="DO242" s="289">
        <v>0</v>
      </c>
      <c r="DP242" s="289">
        <v>0</v>
      </c>
      <c r="DQ242" s="289">
        <v>275</v>
      </c>
      <c r="DR242" s="289">
        <v>0</v>
      </c>
      <c r="DS242" s="289">
        <v>0</v>
      </c>
      <c r="DT242" s="289">
        <v>0</v>
      </c>
      <c r="DU242" s="289">
        <v>0</v>
      </c>
      <c r="DV242" s="289">
        <v>27043.97</v>
      </c>
      <c r="DW242" s="289">
        <v>0</v>
      </c>
      <c r="DX242" s="289">
        <v>0</v>
      </c>
      <c r="DY242" s="289">
        <v>0</v>
      </c>
      <c r="DZ242" s="289">
        <v>0</v>
      </c>
      <c r="EA242" s="289">
        <v>0</v>
      </c>
      <c r="EB242" s="289">
        <v>0</v>
      </c>
      <c r="EC242" s="289">
        <v>0</v>
      </c>
      <c r="ED242" s="289">
        <v>87479.75</v>
      </c>
      <c r="EE242" s="289">
        <v>85859.46</v>
      </c>
      <c r="EF242" s="289">
        <v>297358.44</v>
      </c>
      <c r="EG242" s="289">
        <v>264310.5</v>
      </c>
      <c r="EH242" s="289">
        <v>0</v>
      </c>
      <c r="EI242" s="289">
        <v>0</v>
      </c>
      <c r="EJ242" s="289">
        <v>0</v>
      </c>
      <c r="EK242" s="289">
        <v>34668.230000000003</v>
      </c>
      <c r="EL242" s="289">
        <v>0</v>
      </c>
      <c r="EM242" s="289">
        <v>1569986.87</v>
      </c>
      <c r="EN242" s="289">
        <v>267461.7</v>
      </c>
      <c r="EO242" s="289">
        <v>146270.06</v>
      </c>
      <c r="EP242" s="289">
        <v>6738.65</v>
      </c>
      <c r="EQ242" s="289">
        <v>10685.46</v>
      </c>
      <c r="ER242" s="289">
        <v>117244.83</v>
      </c>
      <c r="ES242" s="289">
        <v>0</v>
      </c>
      <c r="ET242" s="289">
        <v>0</v>
      </c>
      <c r="EU242" s="289">
        <v>0</v>
      </c>
      <c r="EV242" s="289">
        <v>0</v>
      </c>
      <c r="EW242" s="289">
        <v>211421.28</v>
      </c>
      <c r="EX242" s="289">
        <v>211421.28</v>
      </c>
      <c r="EY242" s="289">
        <v>0</v>
      </c>
      <c r="EZ242" s="289">
        <v>0</v>
      </c>
      <c r="FA242" s="289">
        <v>0</v>
      </c>
      <c r="FB242" s="289">
        <v>0</v>
      </c>
      <c r="FC242" s="289">
        <v>0</v>
      </c>
      <c r="FD242" s="289">
        <v>0</v>
      </c>
      <c r="FE242" s="289">
        <v>0</v>
      </c>
      <c r="FF242" s="289">
        <v>0</v>
      </c>
      <c r="FG242" s="289">
        <v>0</v>
      </c>
      <c r="FH242" s="289">
        <v>0</v>
      </c>
      <c r="FI242" s="289">
        <v>0</v>
      </c>
      <c r="FJ242" s="289">
        <v>0</v>
      </c>
      <c r="FK242" s="289">
        <v>0</v>
      </c>
    </row>
    <row r="243" spans="1:167" x14ac:dyDescent="0.15">
      <c r="A243" s="287">
        <v>3787</v>
      </c>
      <c r="B243" s="287" t="s">
        <v>692</v>
      </c>
      <c r="C243" s="289">
        <v>25913.54</v>
      </c>
      <c r="D243" s="289">
        <v>8496526.5899999999</v>
      </c>
      <c r="E243" s="289">
        <v>14703.46</v>
      </c>
      <c r="F243" s="289">
        <v>13899.84</v>
      </c>
      <c r="G243" s="289">
        <v>30061.51</v>
      </c>
      <c r="H243" s="289">
        <v>47040.54</v>
      </c>
      <c r="I243" s="289">
        <v>129977.17</v>
      </c>
      <c r="J243" s="289">
        <v>0</v>
      </c>
      <c r="K243" s="289">
        <v>827408</v>
      </c>
      <c r="L243" s="289">
        <v>0</v>
      </c>
      <c r="M243" s="289">
        <v>1698.96</v>
      </c>
      <c r="N243" s="289">
        <v>0</v>
      </c>
      <c r="O243" s="289">
        <v>0</v>
      </c>
      <c r="P243" s="289">
        <v>9821.9699999999993</v>
      </c>
      <c r="Q243" s="289">
        <v>0</v>
      </c>
      <c r="R243" s="289">
        <v>0</v>
      </c>
      <c r="S243" s="289">
        <v>0</v>
      </c>
      <c r="T243" s="289">
        <v>0</v>
      </c>
      <c r="U243" s="289">
        <v>164860.20000000001</v>
      </c>
      <c r="V243" s="289">
        <v>12135551</v>
      </c>
      <c r="W243" s="289">
        <v>55921.4</v>
      </c>
      <c r="X243" s="289">
        <v>0</v>
      </c>
      <c r="Y243" s="289">
        <v>0</v>
      </c>
      <c r="Z243" s="289">
        <v>17059.009999999998</v>
      </c>
      <c r="AA243" s="289">
        <v>601427.91</v>
      </c>
      <c r="AB243" s="289">
        <v>0</v>
      </c>
      <c r="AC243" s="289">
        <v>0</v>
      </c>
      <c r="AD243" s="289">
        <v>132640.09</v>
      </c>
      <c r="AE243" s="289">
        <v>169581.6</v>
      </c>
      <c r="AF243" s="289">
        <v>0</v>
      </c>
      <c r="AG243" s="289">
        <v>0</v>
      </c>
      <c r="AH243" s="289">
        <v>20233.080000000002</v>
      </c>
      <c r="AI243" s="289">
        <v>0</v>
      </c>
      <c r="AJ243" s="289">
        <v>0</v>
      </c>
      <c r="AK243" s="289">
        <v>100</v>
      </c>
      <c r="AL243" s="289">
        <v>0</v>
      </c>
      <c r="AM243" s="289">
        <v>1500</v>
      </c>
      <c r="AN243" s="289">
        <v>79020.160000000003</v>
      </c>
      <c r="AO243" s="289">
        <v>0</v>
      </c>
      <c r="AP243" s="289">
        <v>1404.65</v>
      </c>
      <c r="AQ243" s="289">
        <v>4605101.91</v>
      </c>
      <c r="AR243" s="289">
        <v>4200851.5599999996</v>
      </c>
      <c r="AS243" s="289">
        <v>845508.26</v>
      </c>
      <c r="AT243" s="289">
        <v>683685.99</v>
      </c>
      <c r="AU243" s="289">
        <v>629990.77</v>
      </c>
      <c r="AV243" s="289">
        <v>90645.02</v>
      </c>
      <c r="AW243" s="289">
        <v>606767.22</v>
      </c>
      <c r="AX243" s="289">
        <v>1095850.6499999999</v>
      </c>
      <c r="AY243" s="289">
        <v>444908.98</v>
      </c>
      <c r="AZ243" s="289">
        <v>1225951.3700000001</v>
      </c>
      <c r="BA243" s="289">
        <v>3313461.38</v>
      </c>
      <c r="BB243" s="289">
        <v>409870.12</v>
      </c>
      <c r="BC243" s="289">
        <v>150503.15</v>
      </c>
      <c r="BD243" s="289">
        <v>0</v>
      </c>
      <c r="BE243" s="289">
        <v>27782</v>
      </c>
      <c r="BF243" s="289">
        <v>2481449.84</v>
      </c>
      <c r="BG243" s="289">
        <v>1416712.98</v>
      </c>
      <c r="BH243" s="289">
        <v>7758.82</v>
      </c>
      <c r="BI243" s="289">
        <v>0</v>
      </c>
      <c r="BJ243" s="289">
        <v>0</v>
      </c>
      <c r="BK243" s="289">
        <v>0</v>
      </c>
      <c r="BL243" s="289">
        <v>229796.61</v>
      </c>
      <c r="BM243" s="289">
        <v>0</v>
      </c>
      <c r="BN243" s="289">
        <v>0</v>
      </c>
      <c r="BO243" s="289">
        <v>0</v>
      </c>
      <c r="BP243" s="289">
        <v>0</v>
      </c>
      <c r="BQ243" s="289">
        <v>8593767.6400000006</v>
      </c>
      <c r="BR243" s="289">
        <v>9103521.6899999995</v>
      </c>
      <c r="BS243" s="289">
        <v>8593767.6400000006</v>
      </c>
      <c r="BT243" s="289">
        <v>9333318.3000000007</v>
      </c>
      <c r="BU243" s="289">
        <v>0</v>
      </c>
      <c r="BV243" s="289">
        <v>0</v>
      </c>
      <c r="BW243" s="289">
        <v>2481449.84</v>
      </c>
      <c r="BX243" s="289">
        <v>0</v>
      </c>
      <c r="BY243" s="289">
        <v>0</v>
      </c>
      <c r="BZ243" s="289">
        <v>0</v>
      </c>
      <c r="CA243" s="289">
        <v>0</v>
      </c>
      <c r="CB243" s="289">
        <v>18912.62</v>
      </c>
      <c r="CC243" s="289">
        <v>0</v>
      </c>
      <c r="CD243" s="289">
        <v>0</v>
      </c>
      <c r="CE243" s="289">
        <v>0</v>
      </c>
      <c r="CF243" s="289">
        <v>0</v>
      </c>
      <c r="CG243" s="289">
        <v>0</v>
      </c>
      <c r="CH243" s="289">
        <v>8701.35</v>
      </c>
      <c r="CI243" s="289">
        <v>0</v>
      </c>
      <c r="CJ243" s="289">
        <v>0</v>
      </c>
      <c r="CK243" s="289">
        <v>88607.039999999994</v>
      </c>
      <c r="CL243" s="289">
        <v>0</v>
      </c>
      <c r="CM243" s="289">
        <v>862526</v>
      </c>
      <c r="CN243" s="289">
        <v>27167</v>
      </c>
      <c r="CO243" s="289">
        <v>0</v>
      </c>
      <c r="CP243" s="289">
        <v>0</v>
      </c>
      <c r="CQ243" s="289">
        <v>0</v>
      </c>
      <c r="CR243" s="289">
        <v>575.70000000000005</v>
      </c>
      <c r="CS243" s="289">
        <v>7807</v>
      </c>
      <c r="CT243" s="289">
        <v>388453.03</v>
      </c>
      <c r="CU243" s="289">
        <v>0</v>
      </c>
      <c r="CV243" s="289">
        <v>0</v>
      </c>
      <c r="CW243" s="289">
        <v>0</v>
      </c>
      <c r="CX243" s="289">
        <v>56722.53</v>
      </c>
      <c r="CY243" s="289">
        <v>0</v>
      </c>
      <c r="CZ243" s="289">
        <v>0</v>
      </c>
      <c r="DA243" s="289">
        <v>0</v>
      </c>
      <c r="DB243" s="289">
        <v>0</v>
      </c>
      <c r="DC243" s="289">
        <v>0</v>
      </c>
      <c r="DD243" s="289">
        <v>0</v>
      </c>
      <c r="DE243" s="289">
        <v>0</v>
      </c>
      <c r="DF243" s="289">
        <v>0</v>
      </c>
      <c r="DG243" s="289">
        <v>0</v>
      </c>
      <c r="DH243" s="289">
        <v>0</v>
      </c>
      <c r="DI243" s="289">
        <v>2929487.23</v>
      </c>
      <c r="DJ243" s="289">
        <v>0</v>
      </c>
      <c r="DK243" s="289">
        <v>0</v>
      </c>
      <c r="DL243" s="289">
        <v>395735.81</v>
      </c>
      <c r="DM243" s="289">
        <v>180607.7</v>
      </c>
      <c r="DN243" s="289">
        <v>0</v>
      </c>
      <c r="DO243" s="289">
        <v>0</v>
      </c>
      <c r="DP243" s="289">
        <v>253510.32</v>
      </c>
      <c r="DQ243" s="289">
        <v>24362.61</v>
      </c>
      <c r="DR243" s="289">
        <v>19042.02</v>
      </c>
      <c r="DS243" s="289">
        <v>0</v>
      </c>
      <c r="DT243" s="289">
        <v>0</v>
      </c>
      <c r="DU243" s="289">
        <v>25913.54</v>
      </c>
      <c r="DV243" s="289">
        <v>112262.88</v>
      </c>
      <c r="DW243" s="289">
        <v>0</v>
      </c>
      <c r="DX243" s="289">
        <v>0</v>
      </c>
      <c r="DY243" s="289">
        <v>74496.289999999994</v>
      </c>
      <c r="DZ243" s="289">
        <v>141732.63</v>
      </c>
      <c r="EA243" s="289">
        <v>57088.160000000003</v>
      </c>
      <c r="EB243" s="289">
        <v>10148.18</v>
      </c>
      <c r="EC243" s="289">
        <v>0</v>
      </c>
      <c r="ED243" s="289">
        <v>99911.59</v>
      </c>
      <c r="EE243" s="289">
        <v>332368.96999999997</v>
      </c>
      <c r="EF243" s="289">
        <v>977520.38</v>
      </c>
      <c r="EG243" s="289">
        <v>745063</v>
      </c>
      <c r="EH243" s="289">
        <v>0</v>
      </c>
      <c r="EI243" s="289">
        <v>0</v>
      </c>
      <c r="EJ243" s="289">
        <v>0</v>
      </c>
      <c r="EK243" s="289">
        <v>0</v>
      </c>
      <c r="EL243" s="289">
        <v>0</v>
      </c>
      <c r="EM243" s="289">
        <v>6365000</v>
      </c>
      <c r="EN243" s="289">
        <v>501.32</v>
      </c>
      <c r="EO243" s="289">
        <v>502.78</v>
      </c>
      <c r="EP243" s="289">
        <v>1.46</v>
      </c>
      <c r="EQ243" s="289">
        <v>0</v>
      </c>
      <c r="ER243" s="289">
        <v>0</v>
      </c>
      <c r="ES243" s="289">
        <v>0</v>
      </c>
      <c r="ET243" s="289">
        <v>0</v>
      </c>
      <c r="EU243" s="289">
        <v>199080.69</v>
      </c>
      <c r="EV243" s="289">
        <v>206942.78</v>
      </c>
      <c r="EW243" s="289">
        <v>636205.6</v>
      </c>
      <c r="EX243" s="289">
        <v>628343.51</v>
      </c>
      <c r="EY243" s="289">
        <v>0</v>
      </c>
      <c r="EZ243" s="289">
        <v>240731.47</v>
      </c>
      <c r="FA243" s="289">
        <v>127816.33</v>
      </c>
      <c r="FB243" s="289">
        <v>11013.9</v>
      </c>
      <c r="FC243" s="289">
        <v>16805.060000000001</v>
      </c>
      <c r="FD243" s="289">
        <v>107123.98</v>
      </c>
      <c r="FE243" s="289">
        <v>0</v>
      </c>
      <c r="FF243" s="289">
        <v>0</v>
      </c>
      <c r="FG243" s="289">
        <v>0</v>
      </c>
      <c r="FH243" s="289">
        <v>21915</v>
      </c>
      <c r="FI243" s="289">
        <v>0</v>
      </c>
      <c r="FJ243" s="289">
        <v>21915</v>
      </c>
      <c r="FK243" s="289">
        <v>0</v>
      </c>
    </row>
    <row r="244" spans="1:167" x14ac:dyDescent="0.15">
      <c r="A244" s="287">
        <v>3794</v>
      </c>
      <c r="B244" s="287" t="s">
        <v>693</v>
      </c>
      <c r="C244" s="289">
        <v>0</v>
      </c>
      <c r="D244" s="289">
        <v>9571185.5199999996</v>
      </c>
      <c r="E244" s="289">
        <v>0</v>
      </c>
      <c r="F244" s="289">
        <v>7726.18</v>
      </c>
      <c r="G244" s="289">
        <v>62844</v>
      </c>
      <c r="H244" s="289">
        <v>21356.560000000001</v>
      </c>
      <c r="I244" s="289">
        <v>257520.96</v>
      </c>
      <c r="J244" s="289">
        <v>0</v>
      </c>
      <c r="K244" s="289">
        <v>839332</v>
      </c>
      <c r="L244" s="289">
        <v>0</v>
      </c>
      <c r="M244" s="289">
        <v>0</v>
      </c>
      <c r="N244" s="289">
        <v>0</v>
      </c>
      <c r="O244" s="289">
        <v>0</v>
      </c>
      <c r="P244" s="289">
        <v>2589.46</v>
      </c>
      <c r="Q244" s="289">
        <v>0</v>
      </c>
      <c r="R244" s="289">
        <v>0</v>
      </c>
      <c r="S244" s="289">
        <v>0</v>
      </c>
      <c r="T244" s="289">
        <v>0</v>
      </c>
      <c r="U244" s="289">
        <v>144799.56</v>
      </c>
      <c r="V244" s="289">
        <v>13058695</v>
      </c>
      <c r="W244" s="289">
        <v>44143.29</v>
      </c>
      <c r="X244" s="289">
        <v>0</v>
      </c>
      <c r="Y244" s="289">
        <v>0</v>
      </c>
      <c r="Z244" s="289">
        <v>17453.900000000001</v>
      </c>
      <c r="AA244" s="289">
        <v>611294</v>
      </c>
      <c r="AB244" s="289">
        <v>0</v>
      </c>
      <c r="AC244" s="289">
        <v>0</v>
      </c>
      <c r="AD244" s="289">
        <v>29559.5</v>
      </c>
      <c r="AE244" s="289">
        <v>201004.15</v>
      </c>
      <c r="AF244" s="289">
        <v>0</v>
      </c>
      <c r="AG244" s="289">
        <v>0</v>
      </c>
      <c r="AH244" s="289">
        <v>0</v>
      </c>
      <c r="AI244" s="289">
        <v>0</v>
      </c>
      <c r="AJ244" s="289">
        <v>0</v>
      </c>
      <c r="AK244" s="289">
        <v>103802.6</v>
      </c>
      <c r="AL244" s="289">
        <v>0</v>
      </c>
      <c r="AM244" s="289">
        <v>0</v>
      </c>
      <c r="AN244" s="289">
        <v>26011.18</v>
      </c>
      <c r="AO244" s="289">
        <v>0</v>
      </c>
      <c r="AP244" s="289">
        <v>16302.66</v>
      </c>
      <c r="AQ244" s="289">
        <v>6272072.3700000001</v>
      </c>
      <c r="AR244" s="289">
        <v>3958968.54</v>
      </c>
      <c r="AS244" s="289">
        <v>704652.79</v>
      </c>
      <c r="AT244" s="289">
        <v>646878.19999999995</v>
      </c>
      <c r="AU244" s="289">
        <v>393859.27</v>
      </c>
      <c r="AV244" s="289">
        <v>271344.64000000001</v>
      </c>
      <c r="AW244" s="289">
        <v>693953.11</v>
      </c>
      <c r="AX244" s="289">
        <v>1228809.24</v>
      </c>
      <c r="AY244" s="289">
        <v>1065669.1499999999</v>
      </c>
      <c r="AZ244" s="289">
        <v>1739121.61</v>
      </c>
      <c r="BA244" s="289">
        <v>4077065.05</v>
      </c>
      <c r="BB244" s="289">
        <v>399589.51</v>
      </c>
      <c r="BC244" s="289">
        <v>261118.19</v>
      </c>
      <c r="BD244" s="289">
        <v>56640.27</v>
      </c>
      <c r="BE244" s="289">
        <v>582191.71</v>
      </c>
      <c r="BF244" s="289">
        <v>2489269.06</v>
      </c>
      <c r="BG244" s="289">
        <v>421892.1</v>
      </c>
      <c r="BH244" s="289">
        <v>992.05</v>
      </c>
      <c r="BI244" s="289">
        <v>0</v>
      </c>
      <c r="BJ244" s="289">
        <v>0</v>
      </c>
      <c r="BK244" s="289">
        <v>0</v>
      </c>
      <c r="BL244" s="289">
        <v>0</v>
      </c>
      <c r="BM244" s="289">
        <v>0</v>
      </c>
      <c r="BN244" s="289">
        <v>0</v>
      </c>
      <c r="BO244" s="289">
        <v>0</v>
      </c>
      <c r="BP244" s="289">
        <v>0</v>
      </c>
      <c r="BQ244" s="289">
        <v>6568627.4100000001</v>
      </c>
      <c r="BR244" s="289">
        <v>6320161.0700000003</v>
      </c>
      <c r="BS244" s="289">
        <v>6568627.4100000001</v>
      </c>
      <c r="BT244" s="289">
        <v>6320161.0700000003</v>
      </c>
      <c r="BU244" s="289">
        <v>0</v>
      </c>
      <c r="BV244" s="289">
        <v>0</v>
      </c>
      <c r="BW244" s="289">
        <v>2449923.2400000002</v>
      </c>
      <c r="BX244" s="289">
        <v>0</v>
      </c>
      <c r="BY244" s="289">
        <v>0</v>
      </c>
      <c r="BZ244" s="289">
        <v>0</v>
      </c>
      <c r="CA244" s="289">
        <v>0</v>
      </c>
      <c r="CB244" s="289">
        <v>0</v>
      </c>
      <c r="CC244" s="289">
        <v>0</v>
      </c>
      <c r="CD244" s="289">
        <v>0</v>
      </c>
      <c r="CE244" s="289">
        <v>0</v>
      </c>
      <c r="CF244" s="289">
        <v>0</v>
      </c>
      <c r="CG244" s="289">
        <v>0</v>
      </c>
      <c r="CH244" s="289">
        <v>1100</v>
      </c>
      <c r="CI244" s="289">
        <v>0</v>
      </c>
      <c r="CJ244" s="289">
        <v>0</v>
      </c>
      <c r="CK244" s="289">
        <v>0</v>
      </c>
      <c r="CL244" s="289">
        <v>0</v>
      </c>
      <c r="CM244" s="289">
        <v>772907</v>
      </c>
      <c r="CN244" s="289">
        <v>0</v>
      </c>
      <c r="CO244" s="289">
        <v>0</v>
      </c>
      <c r="CP244" s="289">
        <v>0</v>
      </c>
      <c r="CQ244" s="289">
        <v>0</v>
      </c>
      <c r="CR244" s="289">
        <v>633.27</v>
      </c>
      <c r="CS244" s="289">
        <v>0</v>
      </c>
      <c r="CT244" s="289">
        <v>415518.58</v>
      </c>
      <c r="CU244" s="289">
        <v>0</v>
      </c>
      <c r="CV244" s="289">
        <v>0</v>
      </c>
      <c r="CW244" s="289">
        <v>0</v>
      </c>
      <c r="CX244" s="289">
        <v>78917.11</v>
      </c>
      <c r="CY244" s="289">
        <v>0</v>
      </c>
      <c r="CZ244" s="289">
        <v>0</v>
      </c>
      <c r="DA244" s="289">
        <v>0</v>
      </c>
      <c r="DB244" s="289">
        <v>0</v>
      </c>
      <c r="DC244" s="289">
        <v>0</v>
      </c>
      <c r="DD244" s="289">
        <v>0</v>
      </c>
      <c r="DE244" s="289">
        <v>0</v>
      </c>
      <c r="DF244" s="289">
        <v>0</v>
      </c>
      <c r="DG244" s="289">
        <v>24.5</v>
      </c>
      <c r="DH244" s="289">
        <v>0</v>
      </c>
      <c r="DI244" s="289">
        <v>2617540.88</v>
      </c>
      <c r="DJ244" s="289">
        <v>0</v>
      </c>
      <c r="DK244" s="289">
        <v>0</v>
      </c>
      <c r="DL244" s="289">
        <v>509239.97</v>
      </c>
      <c r="DM244" s="289">
        <v>302780.52</v>
      </c>
      <c r="DN244" s="289">
        <v>0</v>
      </c>
      <c r="DO244" s="289">
        <v>0</v>
      </c>
      <c r="DP244" s="289">
        <v>151725.87</v>
      </c>
      <c r="DQ244" s="289">
        <v>0</v>
      </c>
      <c r="DR244" s="289">
        <v>0</v>
      </c>
      <c r="DS244" s="289">
        <v>0</v>
      </c>
      <c r="DT244" s="289">
        <v>0</v>
      </c>
      <c r="DU244" s="289">
        <v>0</v>
      </c>
      <c r="DV244" s="289">
        <v>137687.46</v>
      </c>
      <c r="DW244" s="289">
        <v>0</v>
      </c>
      <c r="DX244" s="289">
        <v>64738.89</v>
      </c>
      <c r="DY244" s="289">
        <v>80450.38</v>
      </c>
      <c r="DZ244" s="289">
        <v>46140</v>
      </c>
      <c r="EA244" s="289">
        <v>1674.05</v>
      </c>
      <c r="EB244" s="289">
        <v>28754.46</v>
      </c>
      <c r="EC244" s="289">
        <v>0</v>
      </c>
      <c r="ED244" s="289">
        <v>412734.89</v>
      </c>
      <c r="EE244" s="289">
        <v>378347.65</v>
      </c>
      <c r="EF244" s="289">
        <v>2919341.52</v>
      </c>
      <c r="EG244" s="289">
        <v>2950128.76</v>
      </c>
      <c r="EH244" s="289">
        <v>0</v>
      </c>
      <c r="EI244" s="289">
        <v>0</v>
      </c>
      <c r="EJ244" s="289">
        <v>0</v>
      </c>
      <c r="EK244" s="289">
        <v>3600</v>
      </c>
      <c r="EL244" s="289">
        <v>0</v>
      </c>
      <c r="EM244" s="289">
        <v>17383064.329999998</v>
      </c>
      <c r="EN244" s="289">
        <v>2196647.7999999998</v>
      </c>
      <c r="EO244" s="289">
        <v>-16872.72</v>
      </c>
      <c r="EP244" s="289">
        <v>2131.88</v>
      </c>
      <c r="EQ244" s="289">
        <v>0</v>
      </c>
      <c r="ER244" s="289">
        <v>2215575.5</v>
      </c>
      <c r="ES244" s="289">
        <v>0</v>
      </c>
      <c r="ET244" s="289">
        <v>76.900000000000006</v>
      </c>
      <c r="EU244" s="289">
        <v>383627.19</v>
      </c>
      <c r="EV244" s="289">
        <v>308618.8</v>
      </c>
      <c r="EW244" s="289">
        <v>912255.2</v>
      </c>
      <c r="EX244" s="289">
        <v>987263.59</v>
      </c>
      <c r="EY244" s="289">
        <v>0</v>
      </c>
      <c r="EZ244" s="289">
        <v>0</v>
      </c>
      <c r="FA244" s="289">
        <v>0</v>
      </c>
      <c r="FB244" s="289">
        <v>0</v>
      </c>
      <c r="FC244" s="289">
        <v>0</v>
      </c>
      <c r="FD244" s="289">
        <v>0</v>
      </c>
      <c r="FE244" s="289">
        <v>0</v>
      </c>
      <c r="FF244" s="289">
        <v>0</v>
      </c>
      <c r="FG244" s="289">
        <v>0</v>
      </c>
      <c r="FH244" s="289">
        <v>65407.61</v>
      </c>
      <c r="FI244" s="289">
        <v>52408.67</v>
      </c>
      <c r="FJ244" s="289">
        <v>12998.94</v>
      </c>
      <c r="FK244" s="289">
        <v>0</v>
      </c>
    </row>
    <row r="245" spans="1:167" x14ac:dyDescent="0.15">
      <c r="A245" s="287">
        <v>3822</v>
      </c>
      <c r="B245" s="287" t="s">
        <v>694</v>
      </c>
      <c r="C245" s="289">
        <v>0</v>
      </c>
      <c r="D245" s="289">
        <v>21744554</v>
      </c>
      <c r="E245" s="289">
        <v>40523.42</v>
      </c>
      <c r="F245" s="289">
        <v>61179.28</v>
      </c>
      <c r="G245" s="289">
        <v>104143.9</v>
      </c>
      <c r="H245" s="289">
        <v>44754.15</v>
      </c>
      <c r="I245" s="289">
        <v>733913.15</v>
      </c>
      <c r="J245" s="289">
        <v>0</v>
      </c>
      <c r="K245" s="289">
        <v>3372741.61</v>
      </c>
      <c r="L245" s="289">
        <v>0</v>
      </c>
      <c r="M245" s="289">
        <v>0</v>
      </c>
      <c r="N245" s="289">
        <v>0</v>
      </c>
      <c r="O245" s="289">
        <v>0</v>
      </c>
      <c r="P245" s="289">
        <v>10242</v>
      </c>
      <c r="Q245" s="289">
        <v>0</v>
      </c>
      <c r="R245" s="289">
        <v>0</v>
      </c>
      <c r="S245" s="289">
        <v>0</v>
      </c>
      <c r="T245" s="289">
        <v>0</v>
      </c>
      <c r="U245" s="289">
        <v>324568.21999999997</v>
      </c>
      <c r="V245" s="289">
        <v>19027050</v>
      </c>
      <c r="W245" s="289">
        <v>56421.01</v>
      </c>
      <c r="X245" s="289">
        <v>0</v>
      </c>
      <c r="Y245" s="289">
        <v>0</v>
      </c>
      <c r="Z245" s="289">
        <v>103633.35</v>
      </c>
      <c r="AA245" s="289">
        <v>1169940.25</v>
      </c>
      <c r="AB245" s="289">
        <v>22381</v>
      </c>
      <c r="AC245" s="289">
        <v>0</v>
      </c>
      <c r="AD245" s="289">
        <v>55066.48</v>
      </c>
      <c r="AE245" s="289">
        <v>136096.19</v>
      </c>
      <c r="AF245" s="289">
        <v>0</v>
      </c>
      <c r="AG245" s="289">
        <v>0</v>
      </c>
      <c r="AH245" s="289">
        <v>25728.81</v>
      </c>
      <c r="AI245" s="289">
        <v>261958.93</v>
      </c>
      <c r="AJ245" s="289">
        <v>0</v>
      </c>
      <c r="AK245" s="289">
        <v>0</v>
      </c>
      <c r="AL245" s="289">
        <v>0</v>
      </c>
      <c r="AM245" s="289">
        <v>0</v>
      </c>
      <c r="AN245" s="289">
        <v>296744.61</v>
      </c>
      <c r="AO245" s="289">
        <v>0</v>
      </c>
      <c r="AP245" s="289">
        <v>15293.34</v>
      </c>
      <c r="AQ245" s="289">
        <v>9856947.0299999993</v>
      </c>
      <c r="AR245" s="289">
        <v>11063501.09</v>
      </c>
      <c r="AS245" s="289">
        <v>1360627.9</v>
      </c>
      <c r="AT245" s="289">
        <v>1438543.9</v>
      </c>
      <c r="AU245" s="289">
        <v>589271.72</v>
      </c>
      <c r="AV245" s="289">
        <v>224891.79</v>
      </c>
      <c r="AW245" s="289">
        <v>1065063.42</v>
      </c>
      <c r="AX245" s="289">
        <v>3063532.04</v>
      </c>
      <c r="AY245" s="289">
        <v>440566.82</v>
      </c>
      <c r="AZ245" s="289">
        <v>2669694.16</v>
      </c>
      <c r="BA245" s="289">
        <v>6166040.3899999997</v>
      </c>
      <c r="BB245" s="289">
        <v>454367.74</v>
      </c>
      <c r="BC245" s="289">
        <v>346561.08</v>
      </c>
      <c r="BD245" s="289">
        <v>0</v>
      </c>
      <c r="BE245" s="289">
        <v>7196.77</v>
      </c>
      <c r="BF245" s="289">
        <v>7061462.4699999997</v>
      </c>
      <c r="BG245" s="289">
        <v>1527343.1</v>
      </c>
      <c r="BH245" s="289">
        <v>5603.01</v>
      </c>
      <c r="BI245" s="289">
        <v>0</v>
      </c>
      <c r="BJ245" s="289">
        <v>0</v>
      </c>
      <c r="BK245" s="289">
        <v>0</v>
      </c>
      <c r="BL245" s="289">
        <v>0</v>
      </c>
      <c r="BM245" s="289">
        <v>0</v>
      </c>
      <c r="BN245" s="289">
        <v>0</v>
      </c>
      <c r="BO245" s="289">
        <v>0</v>
      </c>
      <c r="BP245" s="289">
        <v>0</v>
      </c>
      <c r="BQ245" s="289">
        <v>12732806.470000001</v>
      </c>
      <c r="BR245" s="289">
        <v>12998525.74</v>
      </c>
      <c r="BS245" s="289">
        <v>12732806.470000001</v>
      </c>
      <c r="BT245" s="289">
        <v>12998525.74</v>
      </c>
      <c r="BU245" s="289">
        <v>0</v>
      </c>
      <c r="BV245" s="289">
        <v>0</v>
      </c>
      <c r="BW245" s="289">
        <v>5661462.4699999997</v>
      </c>
      <c r="BX245" s="289">
        <v>0</v>
      </c>
      <c r="BY245" s="289">
        <v>0</v>
      </c>
      <c r="BZ245" s="289">
        <v>0</v>
      </c>
      <c r="CA245" s="289">
        <v>0</v>
      </c>
      <c r="CB245" s="289">
        <v>99676.58</v>
      </c>
      <c r="CC245" s="289">
        <v>0</v>
      </c>
      <c r="CD245" s="289">
        <v>0</v>
      </c>
      <c r="CE245" s="289">
        <v>0</v>
      </c>
      <c r="CF245" s="289">
        <v>0</v>
      </c>
      <c r="CG245" s="289">
        <v>0</v>
      </c>
      <c r="CH245" s="289">
        <v>5470.87</v>
      </c>
      <c r="CI245" s="289">
        <v>0</v>
      </c>
      <c r="CJ245" s="289">
        <v>0</v>
      </c>
      <c r="CK245" s="289">
        <v>0</v>
      </c>
      <c r="CL245" s="289">
        <v>0</v>
      </c>
      <c r="CM245" s="289">
        <v>1691729</v>
      </c>
      <c r="CN245" s="289">
        <v>19843</v>
      </c>
      <c r="CO245" s="289">
        <v>0</v>
      </c>
      <c r="CP245" s="289">
        <v>0</v>
      </c>
      <c r="CQ245" s="289">
        <v>0</v>
      </c>
      <c r="CR245" s="289">
        <v>0</v>
      </c>
      <c r="CS245" s="289">
        <v>5700</v>
      </c>
      <c r="CT245" s="289">
        <v>1092188.6599999999</v>
      </c>
      <c r="CU245" s="289">
        <v>0</v>
      </c>
      <c r="CV245" s="289">
        <v>0</v>
      </c>
      <c r="CW245" s="289">
        <v>0</v>
      </c>
      <c r="CX245" s="289">
        <v>90101.48</v>
      </c>
      <c r="CY245" s="289">
        <v>0</v>
      </c>
      <c r="CZ245" s="289">
        <v>0</v>
      </c>
      <c r="DA245" s="289">
        <v>0</v>
      </c>
      <c r="DB245" s="289">
        <v>0</v>
      </c>
      <c r="DC245" s="289">
        <v>0</v>
      </c>
      <c r="DD245" s="289">
        <v>0</v>
      </c>
      <c r="DE245" s="289">
        <v>0</v>
      </c>
      <c r="DF245" s="289">
        <v>0</v>
      </c>
      <c r="DG245" s="289">
        <v>0</v>
      </c>
      <c r="DH245" s="289">
        <v>0</v>
      </c>
      <c r="DI245" s="289">
        <v>5830002.7699999996</v>
      </c>
      <c r="DJ245" s="289">
        <v>0</v>
      </c>
      <c r="DK245" s="289">
        <v>0</v>
      </c>
      <c r="DL245" s="289">
        <v>918165.94</v>
      </c>
      <c r="DM245" s="289">
        <v>205110.98</v>
      </c>
      <c r="DN245" s="289">
        <v>100</v>
      </c>
      <c r="DO245" s="289">
        <v>0</v>
      </c>
      <c r="DP245" s="289">
        <v>658220.99</v>
      </c>
      <c r="DQ245" s="289">
        <v>0</v>
      </c>
      <c r="DR245" s="289">
        <v>0</v>
      </c>
      <c r="DS245" s="289">
        <v>0</v>
      </c>
      <c r="DT245" s="289">
        <v>0</v>
      </c>
      <c r="DU245" s="289">
        <v>0</v>
      </c>
      <c r="DV245" s="289">
        <v>1054571.3799999999</v>
      </c>
      <c r="DW245" s="289">
        <v>0</v>
      </c>
      <c r="DX245" s="289">
        <v>80492.94</v>
      </c>
      <c r="DY245" s="289">
        <v>82891.83</v>
      </c>
      <c r="DZ245" s="289">
        <v>103680.28</v>
      </c>
      <c r="EA245" s="289">
        <v>100807.45</v>
      </c>
      <c r="EB245" s="289">
        <v>473.94</v>
      </c>
      <c r="EC245" s="289">
        <v>0</v>
      </c>
      <c r="ED245" s="289">
        <v>5349894.04</v>
      </c>
      <c r="EE245" s="289">
        <v>7621102.6500000004</v>
      </c>
      <c r="EF245" s="289">
        <v>45640226</v>
      </c>
      <c r="EG245" s="289">
        <v>3305463.39</v>
      </c>
      <c r="EH245" s="289">
        <v>40063519</v>
      </c>
      <c r="EI245" s="289">
        <v>0</v>
      </c>
      <c r="EJ245" s="289">
        <v>0</v>
      </c>
      <c r="EK245" s="289">
        <v>0</v>
      </c>
      <c r="EL245" s="289">
        <v>35</v>
      </c>
      <c r="EM245" s="289">
        <v>52170000</v>
      </c>
      <c r="EN245" s="289">
        <v>5157749.71</v>
      </c>
      <c r="EO245" s="289">
        <v>48029538.82</v>
      </c>
      <c r="EP245" s="289">
        <v>52228391.189999998</v>
      </c>
      <c r="EQ245" s="289">
        <v>0</v>
      </c>
      <c r="ER245" s="289">
        <v>9356602.0800000001</v>
      </c>
      <c r="ES245" s="289">
        <v>0</v>
      </c>
      <c r="ET245" s="289">
        <v>0</v>
      </c>
      <c r="EU245" s="289">
        <v>645756.03</v>
      </c>
      <c r="EV245" s="289">
        <v>778908.62</v>
      </c>
      <c r="EW245" s="289">
        <v>2200859.67</v>
      </c>
      <c r="EX245" s="289">
        <v>2067707.08</v>
      </c>
      <c r="EY245" s="289">
        <v>0</v>
      </c>
      <c r="EZ245" s="289">
        <v>102844.48</v>
      </c>
      <c r="FA245" s="289">
        <v>254879.6</v>
      </c>
      <c r="FB245" s="289">
        <v>213876</v>
      </c>
      <c r="FC245" s="289">
        <v>61840.88</v>
      </c>
      <c r="FD245" s="289">
        <v>0</v>
      </c>
      <c r="FE245" s="289">
        <v>0</v>
      </c>
      <c r="FF245" s="289">
        <v>0</v>
      </c>
      <c r="FG245" s="289">
        <v>0</v>
      </c>
      <c r="FH245" s="289">
        <v>0</v>
      </c>
      <c r="FI245" s="289">
        <v>0</v>
      </c>
      <c r="FJ245" s="289">
        <v>0</v>
      </c>
      <c r="FK245" s="289">
        <v>0</v>
      </c>
    </row>
    <row r="246" spans="1:167" x14ac:dyDescent="0.15">
      <c r="A246" s="287">
        <v>3850</v>
      </c>
      <c r="B246" s="287" t="s">
        <v>695</v>
      </c>
      <c r="C246" s="289">
        <v>0</v>
      </c>
      <c r="D246" s="289">
        <v>1647825.69</v>
      </c>
      <c r="E246" s="289">
        <v>0</v>
      </c>
      <c r="F246" s="289">
        <v>2389.9899999999998</v>
      </c>
      <c r="G246" s="289">
        <v>29395.200000000001</v>
      </c>
      <c r="H246" s="289">
        <v>8260.6200000000008</v>
      </c>
      <c r="I246" s="289">
        <v>23283.88</v>
      </c>
      <c r="J246" s="289">
        <v>0</v>
      </c>
      <c r="K246" s="289">
        <v>103814</v>
      </c>
      <c r="L246" s="289">
        <v>0</v>
      </c>
      <c r="M246" s="289">
        <v>58839.08</v>
      </c>
      <c r="N246" s="289">
        <v>0</v>
      </c>
      <c r="O246" s="289">
        <v>0</v>
      </c>
      <c r="P246" s="289">
        <v>5388.6</v>
      </c>
      <c r="Q246" s="289">
        <v>0</v>
      </c>
      <c r="R246" s="289">
        <v>0</v>
      </c>
      <c r="S246" s="289">
        <v>0</v>
      </c>
      <c r="T246" s="289">
        <v>0</v>
      </c>
      <c r="U246" s="289">
        <v>54866.55</v>
      </c>
      <c r="V246" s="289">
        <v>4764941</v>
      </c>
      <c r="W246" s="289">
        <v>8506.26</v>
      </c>
      <c r="X246" s="289">
        <v>0</v>
      </c>
      <c r="Y246" s="289">
        <v>234988.97</v>
      </c>
      <c r="Z246" s="289">
        <v>47580.59</v>
      </c>
      <c r="AA246" s="289">
        <v>387954</v>
      </c>
      <c r="AB246" s="289">
        <v>0</v>
      </c>
      <c r="AC246" s="289">
        <v>0</v>
      </c>
      <c r="AD246" s="289">
        <v>153761.59</v>
      </c>
      <c r="AE246" s="289">
        <v>195451.1</v>
      </c>
      <c r="AF246" s="289">
        <v>0</v>
      </c>
      <c r="AG246" s="289">
        <v>0</v>
      </c>
      <c r="AH246" s="289">
        <v>0</v>
      </c>
      <c r="AI246" s="289">
        <v>204157.97</v>
      </c>
      <c r="AJ246" s="289">
        <v>0</v>
      </c>
      <c r="AK246" s="289">
        <v>0</v>
      </c>
      <c r="AL246" s="289">
        <v>0</v>
      </c>
      <c r="AM246" s="289">
        <v>79499.42</v>
      </c>
      <c r="AN246" s="289">
        <v>24302.77</v>
      </c>
      <c r="AO246" s="289">
        <v>5209.7299999999996</v>
      </c>
      <c r="AP246" s="289">
        <v>3625.93</v>
      </c>
      <c r="AQ246" s="289">
        <v>1633689.91</v>
      </c>
      <c r="AR246" s="289">
        <v>1324718.48</v>
      </c>
      <c r="AS246" s="289">
        <v>219708.71</v>
      </c>
      <c r="AT246" s="289">
        <v>379186.84</v>
      </c>
      <c r="AU246" s="289">
        <v>178355.9</v>
      </c>
      <c r="AV246" s="289">
        <v>0</v>
      </c>
      <c r="AW246" s="289">
        <v>221790.9</v>
      </c>
      <c r="AX246" s="289">
        <v>330620.68</v>
      </c>
      <c r="AY246" s="289">
        <v>283863.75</v>
      </c>
      <c r="AZ246" s="289">
        <v>423199.39</v>
      </c>
      <c r="BA246" s="289">
        <v>1392032.3</v>
      </c>
      <c r="BB246" s="289">
        <v>241593.99</v>
      </c>
      <c r="BC246" s="289">
        <v>99195</v>
      </c>
      <c r="BD246" s="289">
        <v>0</v>
      </c>
      <c r="BE246" s="289">
        <v>283429.58</v>
      </c>
      <c r="BF246" s="289">
        <v>845643.25</v>
      </c>
      <c r="BG246" s="289">
        <v>498536.99</v>
      </c>
      <c r="BH246" s="289">
        <v>0</v>
      </c>
      <c r="BI246" s="289">
        <v>0</v>
      </c>
      <c r="BJ246" s="289">
        <v>0</v>
      </c>
      <c r="BK246" s="289">
        <v>0</v>
      </c>
      <c r="BL246" s="289">
        <v>0</v>
      </c>
      <c r="BM246" s="289">
        <v>0</v>
      </c>
      <c r="BN246" s="289">
        <v>0</v>
      </c>
      <c r="BO246" s="289">
        <v>0</v>
      </c>
      <c r="BP246" s="289">
        <v>0</v>
      </c>
      <c r="BQ246" s="289">
        <v>2191664.4300000002</v>
      </c>
      <c r="BR246" s="289">
        <v>1880141.7</v>
      </c>
      <c r="BS246" s="289">
        <v>2191664.4300000002</v>
      </c>
      <c r="BT246" s="289">
        <v>1880141.7</v>
      </c>
      <c r="BU246" s="289">
        <v>0</v>
      </c>
      <c r="BV246" s="289">
        <v>0</v>
      </c>
      <c r="BW246" s="289">
        <v>845643.25</v>
      </c>
      <c r="BX246" s="289">
        <v>0</v>
      </c>
      <c r="BY246" s="289">
        <v>0</v>
      </c>
      <c r="BZ246" s="289">
        <v>0</v>
      </c>
      <c r="CA246" s="289">
        <v>0</v>
      </c>
      <c r="CB246" s="289">
        <v>0</v>
      </c>
      <c r="CC246" s="289">
        <v>35001.440000000002</v>
      </c>
      <c r="CD246" s="289">
        <v>0</v>
      </c>
      <c r="CE246" s="289">
        <v>0</v>
      </c>
      <c r="CF246" s="289">
        <v>0</v>
      </c>
      <c r="CG246" s="289">
        <v>0</v>
      </c>
      <c r="CH246" s="289">
        <v>20409.96</v>
      </c>
      <c r="CI246" s="289">
        <v>0</v>
      </c>
      <c r="CJ246" s="289">
        <v>0</v>
      </c>
      <c r="CK246" s="289">
        <v>0</v>
      </c>
      <c r="CL246" s="289">
        <v>0</v>
      </c>
      <c r="CM246" s="289">
        <v>306987</v>
      </c>
      <c r="CN246" s="289">
        <v>0</v>
      </c>
      <c r="CO246" s="289">
        <v>0</v>
      </c>
      <c r="CP246" s="289">
        <v>0</v>
      </c>
      <c r="CQ246" s="289">
        <v>0</v>
      </c>
      <c r="CR246" s="289">
        <v>0</v>
      </c>
      <c r="CS246" s="289">
        <v>0</v>
      </c>
      <c r="CT246" s="289">
        <v>131531.6</v>
      </c>
      <c r="CU246" s="289">
        <v>0</v>
      </c>
      <c r="CV246" s="289">
        <v>0</v>
      </c>
      <c r="CW246" s="289">
        <v>0</v>
      </c>
      <c r="CX246" s="289">
        <v>48986.19</v>
      </c>
      <c r="CY246" s="289">
        <v>0</v>
      </c>
      <c r="CZ246" s="289">
        <v>0</v>
      </c>
      <c r="DA246" s="289">
        <v>0</v>
      </c>
      <c r="DB246" s="289">
        <v>0</v>
      </c>
      <c r="DC246" s="289">
        <v>0</v>
      </c>
      <c r="DD246" s="289">
        <v>1000</v>
      </c>
      <c r="DE246" s="289">
        <v>0</v>
      </c>
      <c r="DF246" s="289">
        <v>0</v>
      </c>
      <c r="DG246" s="289">
        <v>0</v>
      </c>
      <c r="DH246" s="289">
        <v>0</v>
      </c>
      <c r="DI246" s="289">
        <v>1019845.82</v>
      </c>
      <c r="DJ246" s="289">
        <v>0</v>
      </c>
      <c r="DK246" s="289">
        <v>0</v>
      </c>
      <c r="DL246" s="289">
        <v>152899.15</v>
      </c>
      <c r="DM246" s="289">
        <v>80125.34</v>
      </c>
      <c r="DN246" s="289">
        <v>0</v>
      </c>
      <c r="DO246" s="289">
        <v>0</v>
      </c>
      <c r="DP246" s="289">
        <v>17503.82</v>
      </c>
      <c r="DQ246" s="289">
        <v>500</v>
      </c>
      <c r="DR246" s="289">
        <v>0</v>
      </c>
      <c r="DS246" s="289">
        <v>0</v>
      </c>
      <c r="DT246" s="289">
        <v>0</v>
      </c>
      <c r="DU246" s="289">
        <v>0</v>
      </c>
      <c r="DV246" s="289">
        <v>109536.4</v>
      </c>
      <c r="DW246" s="289">
        <v>9148.91</v>
      </c>
      <c r="DX246" s="289">
        <v>24983.599999999999</v>
      </c>
      <c r="DY246" s="289">
        <v>38735.61</v>
      </c>
      <c r="DZ246" s="289">
        <v>29130.23</v>
      </c>
      <c r="EA246" s="289">
        <v>15378.22</v>
      </c>
      <c r="EB246" s="289">
        <v>0</v>
      </c>
      <c r="EC246" s="289">
        <v>0</v>
      </c>
      <c r="ED246" s="289">
        <v>104790</v>
      </c>
      <c r="EE246" s="289">
        <v>79815.37</v>
      </c>
      <c r="EF246" s="289">
        <v>1057249</v>
      </c>
      <c r="EG246" s="289">
        <v>984355</v>
      </c>
      <c r="EH246" s="289">
        <v>0</v>
      </c>
      <c r="EI246" s="289">
        <v>0</v>
      </c>
      <c r="EJ246" s="289">
        <v>0</v>
      </c>
      <c r="EK246" s="289">
        <v>97868.63</v>
      </c>
      <c r="EL246" s="289">
        <v>0</v>
      </c>
      <c r="EM246" s="289">
        <v>7039145.4100000001</v>
      </c>
      <c r="EN246" s="289">
        <v>18293.5</v>
      </c>
      <c r="EO246" s="289">
        <v>0</v>
      </c>
      <c r="EP246" s="289">
        <v>0</v>
      </c>
      <c r="EQ246" s="289">
        <v>0</v>
      </c>
      <c r="ER246" s="289">
        <v>18293.5</v>
      </c>
      <c r="ES246" s="289">
        <v>0</v>
      </c>
      <c r="ET246" s="289">
        <v>0</v>
      </c>
      <c r="EU246" s="289">
        <v>75569.97</v>
      </c>
      <c r="EV246" s="289">
        <v>79680.94</v>
      </c>
      <c r="EW246" s="289">
        <v>342955.36</v>
      </c>
      <c r="EX246" s="289">
        <v>338844.39</v>
      </c>
      <c r="EY246" s="289">
        <v>0</v>
      </c>
      <c r="EZ246" s="289">
        <v>21075.75</v>
      </c>
      <c r="FA246" s="289">
        <v>34118.78</v>
      </c>
      <c r="FB246" s="289">
        <v>69403.5</v>
      </c>
      <c r="FC246" s="289">
        <v>2973.47</v>
      </c>
      <c r="FD246" s="289">
        <v>53387</v>
      </c>
      <c r="FE246" s="289">
        <v>0</v>
      </c>
      <c r="FF246" s="289">
        <v>0</v>
      </c>
      <c r="FG246" s="289">
        <v>0</v>
      </c>
      <c r="FH246" s="289">
        <v>0</v>
      </c>
      <c r="FI246" s="289">
        <v>0</v>
      </c>
      <c r="FJ246" s="289">
        <v>0</v>
      </c>
      <c r="FK246" s="289">
        <v>0</v>
      </c>
    </row>
    <row r="247" spans="1:167" x14ac:dyDescent="0.15">
      <c r="A247" s="287">
        <v>3857</v>
      </c>
      <c r="B247" s="287" t="s">
        <v>696</v>
      </c>
      <c r="C247" s="289">
        <v>0</v>
      </c>
      <c r="D247" s="289">
        <v>27570088</v>
      </c>
      <c r="E247" s="289">
        <v>0</v>
      </c>
      <c r="F247" s="289">
        <v>3842.57</v>
      </c>
      <c r="G247" s="289">
        <v>44667.59</v>
      </c>
      <c r="H247" s="289">
        <v>80723.47</v>
      </c>
      <c r="I247" s="289">
        <v>723810.32</v>
      </c>
      <c r="J247" s="289">
        <v>0</v>
      </c>
      <c r="K247" s="289">
        <v>1101852</v>
      </c>
      <c r="L247" s="289">
        <v>0</v>
      </c>
      <c r="M247" s="289">
        <v>0</v>
      </c>
      <c r="N247" s="289">
        <v>0</v>
      </c>
      <c r="O247" s="289">
        <v>0</v>
      </c>
      <c r="P247" s="289">
        <v>32570.83</v>
      </c>
      <c r="Q247" s="289">
        <v>0</v>
      </c>
      <c r="R247" s="289">
        <v>1750</v>
      </c>
      <c r="S247" s="289">
        <v>0</v>
      </c>
      <c r="T247" s="289">
        <v>0</v>
      </c>
      <c r="U247" s="289">
        <v>330880.77</v>
      </c>
      <c r="V247" s="289">
        <v>20346276</v>
      </c>
      <c r="W247" s="289">
        <v>102335.7</v>
      </c>
      <c r="X247" s="289">
        <v>0</v>
      </c>
      <c r="Y247" s="289">
        <v>0</v>
      </c>
      <c r="Z247" s="289">
        <v>29165.99</v>
      </c>
      <c r="AA247" s="289">
        <v>1225217</v>
      </c>
      <c r="AB247" s="289">
        <v>0</v>
      </c>
      <c r="AC247" s="289">
        <v>0</v>
      </c>
      <c r="AD247" s="289">
        <v>127028.69</v>
      </c>
      <c r="AE247" s="289">
        <v>174978.5</v>
      </c>
      <c r="AF247" s="289">
        <v>0</v>
      </c>
      <c r="AG247" s="289">
        <v>0</v>
      </c>
      <c r="AH247" s="289">
        <v>31863.43</v>
      </c>
      <c r="AI247" s="289">
        <v>0</v>
      </c>
      <c r="AJ247" s="289">
        <v>0</v>
      </c>
      <c r="AK247" s="289">
        <v>0</v>
      </c>
      <c r="AL247" s="289">
        <v>680000.25</v>
      </c>
      <c r="AM247" s="289">
        <v>327450.59999999998</v>
      </c>
      <c r="AN247" s="289">
        <v>69207.7</v>
      </c>
      <c r="AO247" s="289">
        <v>0</v>
      </c>
      <c r="AP247" s="289">
        <v>6470</v>
      </c>
      <c r="AQ247" s="289">
        <v>11522450.789999999</v>
      </c>
      <c r="AR247" s="289">
        <v>11716300.640000001</v>
      </c>
      <c r="AS247" s="289">
        <v>1549784.31</v>
      </c>
      <c r="AT247" s="289">
        <v>1370449.9</v>
      </c>
      <c r="AU247" s="289">
        <v>800577.41</v>
      </c>
      <c r="AV247" s="289">
        <v>95746.9</v>
      </c>
      <c r="AW247" s="289">
        <v>1155980.1299999999</v>
      </c>
      <c r="AX247" s="289">
        <v>3312913.79</v>
      </c>
      <c r="AY247" s="289">
        <v>1219473.68</v>
      </c>
      <c r="AZ247" s="289">
        <v>2798758.44</v>
      </c>
      <c r="BA247" s="289">
        <v>8745252.7799999993</v>
      </c>
      <c r="BB247" s="289">
        <v>470116.2</v>
      </c>
      <c r="BC247" s="289">
        <v>436985.86</v>
      </c>
      <c r="BD247" s="289">
        <v>869983.49</v>
      </c>
      <c r="BE247" s="289">
        <v>460443.59</v>
      </c>
      <c r="BF247" s="289">
        <v>4221059.91</v>
      </c>
      <c r="BG247" s="289">
        <v>1009497.44</v>
      </c>
      <c r="BH247" s="289">
        <v>11036.39</v>
      </c>
      <c r="BI247" s="289">
        <v>0</v>
      </c>
      <c r="BJ247" s="289">
        <v>0</v>
      </c>
      <c r="BK247" s="289">
        <v>2122596.63</v>
      </c>
      <c r="BL247" s="289">
        <v>2122596.63</v>
      </c>
      <c r="BM247" s="289">
        <v>3692080</v>
      </c>
      <c r="BN247" s="289">
        <v>3692080</v>
      </c>
      <c r="BO247" s="289">
        <v>628984.77</v>
      </c>
      <c r="BP247" s="289">
        <v>1872352.53</v>
      </c>
      <c r="BQ247" s="289">
        <v>14024316</v>
      </c>
      <c r="BR247" s="289">
        <v>14024316</v>
      </c>
      <c r="BS247" s="289">
        <v>20467977.399999999</v>
      </c>
      <c r="BT247" s="289">
        <v>21711345.16</v>
      </c>
      <c r="BU247" s="289">
        <v>0</v>
      </c>
      <c r="BV247" s="289">
        <v>0</v>
      </c>
      <c r="BW247" s="289">
        <v>4221059.91</v>
      </c>
      <c r="BX247" s="289">
        <v>0</v>
      </c>
      <c r="BY247" s="289">
        <v>4150</v>
      </c>
      <c r="BZ247" s="289">
        <v>0</v>
      </c>
      <c r="CA247" s="289">
        <v>0</v>
      </c>
      <c r="CB247" s="289">
        <v>13171.61</v>
      </c>
      <c r="CC247" s="289">
        <v>0</v>
      </c>
      <c r="CD247" s="289">
        <v>0</v>
      </c>
      <c r="CE247" s="289">
        <v>0</v>
      </c>
      <c r="CF247" s="289">
        <v>0</v>
      </c>
      <c r="CG247" s="289">
        <v>0</v>
      </c>
      <c r="CH247" s="289">
        <v>3331.83</v>
      </c>
      <c r="CI247" s="289">
        <v>0</v>
      </c>
      <c r="CJ247" s="289">
        <v>0</v>
      </c>
      <c r="CK247" s="289">
        <v>0</v>
      </c>
      <c r="CL247" s="289">
        <v>0</v>
      </c>
      <c r="CM247" s="289">
        <v>1480883</v>
      </c>
      <c r="CN247" s="289">
        <v>0</v>
      </c>
      <c r="CO247" s="289">
        <v>0</v>
      </c>
      <c r="CP247" s="289">
        <v>0</v>
      </c>
      <c r="CQ247" s="289">
        <v>0</v>
      </c>
      <c r="CR247" s="289">
        <v>0</v>
      </c>
      <c r="CS247" s="289">
        <v>0</v>
      </c>
      <c r="CT247" s="289">
        <v>818550.24</v>
      </c>
      <c r="CU247" s="289">
        <v>0</v>
      </c>
      <c r="CV247" s="289">
        <v>0</v>
      </c>
      <c r="CW247" s="289">
        <v>0</v>
      </c>
      <c r="CX247" s="289">
        <v>224939.63</v>
      </c>
      <c r="CY247" s="289">
        <v>0</v>
      </c>
      <c r="CZ247" s="289">
        <v>0</v>
      </c>
      <c r="DA247" s="289">
        <v>0</v>
      </c>
      <c r="DB247" s="289">
        <v>0</v>
      </c>
      <c r="DC247" s="289">
        <v>4204.92</v>
      </c>
      <c r="DD247" s="289">
        <v>0</v>
      </c>
      <c r="DE247" s="289">
        <v>0</v>
      </c>
      <c r="DF247" s="289">
        <v>0</v>
      </c>
      <c r="DG247" s="289">
        <v>0</v>
      </c>
      <c r="DH247" s="289">
        <v>0</v>
      </c>
      <c r="DI247" s="289">
        <v>4890487.68</v>
      </c>
      <c r="DJ247" s="289">
        <v>0</v>
      </c>
      <c r="DK247" s="289">
        <v>0</v>
      </c>
      <c r="DL247" s="289">
        <v>842719.02</v>
      </c>
      <c r="DM247" s="289">
        <v>354069.25</v>
      </c>
      <c r="DN247" s="289">
        <v>0</v>
      </c>
      <c r="DO247" s="289">
        <v>0</v>
      </c>
      <c r="DP247" s="289">
        <v>415704.57</v>
      </c>
      <c r="DQ247" s="289">
        <v>0</v>
      </c>
      <c r="DR247" s="289">
        <v>0</v>
      </c>
      <c r="DS247" s="289">
        <v>0</v>
      </c>
      <c r="DT247" s="289">
        <v>0</v>
      </c>
      <c r="DU247" s="289">
        <v>0</v>
      </c>
      <c r="DV247" s="289">
        <v>267310.62</v>
      </c>
      <c r="DW247" s="289">
        <v>0</v>
      </c>
      <c r="DX247" s="289">
        <v>185391.34</v>
      </c>
      <c r="DY247" s="289">
        <v>446449.52</v>
      </c>
      <c r="DZ247" s="289">
        <v>353091.51</v>
      </c>
      <c r="EA247" s="289">
        <v>78676.710000000006</v>
      </c>
      <c r="EB247" s="289">
        <v>13356.62</v>
      </c>
      <c r="EC247" s="289">
        <v>0</v>
      </c>
      <c r="ED247" s="289">
        <v>882434.68</v>
      </c>
      <c r="EE247" s="289">
        <v>1509449.86</v>
      </c>
      <c r="EF247" s="289">
        <v>5879915.8399999999</v>
      </c>
      <c r="EG247" s="289">
        <v>5252900.66</v>
      </c>
      <c r="EH247" s="289">
        <v>0</v>
      </c>
      <c r="EI247" s="289">
        <v>0</v>
      </c>
      <c r="EJ247" s="289">
        <v>0</v>
      </c>
      <c r="EK247" s="289">
        <v>0</v>
      </c>
      <c r="EL247" s="289">
        <v>0</v>
      </c>
      <c r="EM247" s="289">
        <v>53169643.18</v>
      </c>
      <c r="EN247" s="289">
        <v>206726.33</v>
      </c>
      <c r="EO247" s="289">
        <v>37415869.590000004</v>
      </c>
      <c r="EP247" s="289">
        <v>43644960.140000001</v>
      </c>
      <c r="EQ247" s="289">
        <v>0</v>
      </c>
      <c r="ER247" s="289">
        <v>6435816.8799999999</v>
      </c>
      <c r="ES247" s="289">
        <v>0</v>
      </c>
      <c r="ET247" s="289">
        <v>0</v>
      </c>
      <c r="EU247" s="289">
        <v>369218.29</v>
      </c>
      <c r="EV247" s="289">
        <v>495043.19</v>
      </c>
      <c r="EW247" s="289">
        <v>1973692.8</v>
      </c>
      <c r="EX247" s="289">
        <v>1847867.9</v>
      </c>
      <c r="EY247" s="289">
        <v>0</v>
      </c>
      <c r="EZ247" s="289">
        <v>93300.56</v>
      </c>
      <c r="FA247" s="289">
        <v>87299.53</v>
      </c>
      <c r="FB247" s="289">
        <v>0</v>
      </c>
      <c r="FC247" s="289">
        <v>3463.72</v>
      </c>
      <c r="FD247" s="289">
        <v>2537.31</v>
      </c>
      <c r="FE247" s="289">
        <v>0</v>
      </c>
      <c r="FF247" s="289">
        <v>0</v>
      </c>
      <c r="FG247" s="289">
        <v>0</v>
      </c>
      <c r="FH247" s="289">
        <v>0</v>
      </c>
      <c r="FI247" s="289">
        <v>0</v>
      </c>
      <c r="FJ247" s="289">
        <v>0</v>
      </c>
      <c r="FK247" s="289">
        <v>0</v>
      </c>
    </row>
    <row r="248" spans="1:167" x14ac:dyDescent="0.15">
      <c r="A248" s="287">
        <v>3862</v>
      </c>
      <c r="B248" s="287" t="s">
        <v>697</v>
      </c>
      <c r="C248" s="289">
        <v>0</v>
      </c>
      <c r="D248" s="289">
        <v>4228432</v>
      </c>
      <c r="E248" s="289">
        <v>0</v>
      </c>
      <c r="F248" s="289">
        <v>0</v>
      </c>
      <c r="G248" s="289">
        <v>0</v>
      </c>
      <c r="H248" s="289">
        <v>4707.3100000000004</v>
      </c>
      <c r="I248" s="289">
        <v>114278.2</v>
      </c>
      <c r="J248" s="289">
        <v>0</v>
      </c>
      <c r="K248" s="289">
        <v>1036790</v>
      </c>
      <c r="L248" s="289">
        <v>0</v>
      </c>
      <c r="M248" s="289">
        <v>0</v>
      </c>
      <c r="N248" s="289">
        <v>0</v>
      </c>
      <c r="O248" s="289">
        <v>0</v>
      </c>
      <c r="P248" s="289">
        <v>0</v>
      </c>
      <c r="Q248" s="289">
        <v>0</v>
      </c>
      <c r="R248" s="289">
        <v>0</v>
      </c>
      <c r="S248" s="289">
        <v>0</v>
      </c>
      <c r="T248" s="289">
        <v>0</v>
      </c>
      <c r="U248" s="289">
        <v>22281.08</v>
      </c>
      <c r="V248" s="289">
        <v>60897</v>
      </c>
      <c r="W248" s="289">
        <v>8833</v>
      </c>
      <c r="X248" s="289">
        <v>0</v>
      </c>
      <c r="Y248" s="289">
        <v>0</v>
      </c>
      <c r="Z248" s="289">
        <v>0</v>
      </c>
      <c r="AA248" s="289">
        <v>162546</v>
      </c>
      <c r="AB248" s="289">
        <v>0</v>
      </c>
      <c r="AC248" s="289">
        <v>0</v>
      </c>
      <c r="AD248" s="289">
        <v>11400.83</v>
      </c>
      <c r="AE248" s="289">
        <v>13253.5</v>
      </c>
      <c r="AF248" s="289">
        <v>0</v>
      </c>
      <c r="AG248" s="289">
        <v>0</v>
      </c>
      <c r="AH248" s="289">
        <v>1580.9</v>
      </c>
      <c r="AI248" s="289">
        <v>0</v>
      </c>
      <c r="AJ248" s="289">
        <v>0</v>
      </c>
      <c r="AK248" s="289">
        <v>0</v>
      </c>
      <c r="AL248" s="289">
        <v>0</v>
      </c>
      <c r="AM248" s="289">
        <v>0</v>
      </c>
      <c r="AN248" s="289">
        <v>15591.66</v>
      </c>
      <c r="AO248" s="289">
        <v>0</v>
      </c>
      <c r="AP248" s="289">
        <v>0</v>
      </c>
      <c r="AQ248" s="289">
        <v>2678352.38</v>
      </c>
      <c r="AR248" s="289">
        <v>502225.21</v>
      </c>
      <c r="AS248" s="289">
        <v>0</v>
      </c>
      <c r="AT248" s="289">
        <v>139692.26</v>
      </c>
      <c r="AU248" s="289">
        <v>27825.37</v>
      </c>
      <c r="AV248" s="289">
        <v>109597.98</v>
      </c>
      <c r="AW248" s="289">
        <v>69880.09</v>
      </c>
      <c r="AX248" s="289">
        <v>161708.35999999999</v>
      </c>
      <c r="AY248" s="289">
        <v>429196.2</v>
      </c>
      <c r="AZ248" s="289">
        <v>0</v>
      </c>
      <c r="BA248" s="289">
        <v>764009</v>
      </c>
      <c r="BB248" s="289">
        <v>32714.89</v>
      </c>
      <c r="BC248" s="289">
        <v>53369</v>
      </c>
      <c r="BD248" s="289">
        <v>937.81</v>
      </c>
      <c r="BE248" s="289">
        <v>228597.02</v>
      </c>
      <c r="BF248" s="289">
        <v>467140.8</v>
      </c>
      <c r="BG248" s="289">
        <v>67239.38</v>
      </c>
      <c r="BH248" s="289">
        <v>8600.36</v>
      </c>
      <c r="BI248" s="289">
        <v>0</v>
      </c>
      <c r="BJ248" s="289">
        <v>0</v>
      </c>
      <c r="BK248" s="289">
        <v>0</v>
      </c>
      <c r="BL248" s="289">
        <v>0</v>
      </c>
      <c r="BM248" s="289">
        <v>0</v>
      </c>
      <c r="BN248" s="289">
        <v>0</v>
      </c>
      <c r="BO248" s="289">
        <v>600000</v>
      </c>
      <c r="BP248" s="289">
        <v>600000</v>
      </c>
      <c r="BQ248" s="289">
        <v>378134.34</v>
      </c>
      <c r="BR248" s="289">
        <v>317639.71000000002</v>
      </c>
      <c r="BS248" s="289">
        <v>978134.34</v>
      </c>
      <c r="BT248" s="289">
        <v>917639.71</v>
      </c>
      <c r="BU248" s="289">
        <v>0</v>
      </c>
      <c r="BV248" s="289">
        <v>0</v>
      </c>
      <c r="BW248" s="289">
        <v>443133.93</v>
      </c>
      <c r="BX248" s="289">
        <v>0</v>
      </c>
      <c r="BY248" s="289">
        <v>0</v>
      </c>
      <c r="BZ248" s="289">
        <v>0</v>
      </c>
      <c r="CA248" s="289">
        <v>0</v>
      </c>
      <c r="CB248" s="289">
        <v>10624.57</v>
      </c>
      <c r="CC248" s="289">
        <v>0</v>
      </c>
      <c r="CD248" s="289">
        <v>0</v>
      </c>
      <c r="CE248" s="289">
        <v>0</v>
      </c>
      <c r="CF248" s="289">
        <v>0</v>
      </c>
      <c r="CG248" s="289">
        <v>0</v>
      </c>
      <c r="CH248" s="289">
        <v>0</v>
      </c>
      <c r="CI248" s="289">
        <v>0</v>
      </c>
      <c r="CJ248" s="289">
        <v>0</v>
      </c>
      <c r="CK248" s="289">
        <v>0</v>
      </c>
      <c r="CL248" s="289">
        <v>0</v>
      </c>
      <c r="CM248" s="289">
        <v>137404</v>
      </c>
      <c r="CN248" s="289">
        <v>0</v>
      </c>
      <c r="CO248" s="289">
        <v>0</v>
      </c>
      <c r="CP248" s="289">
        <v>0</v>
      </c>
      <c r="CQ248" s="289">
        <v>0</v>
      </c>
      <c r="CR248" s="289">
        <v>0</v>
      </c>
      <c r="CS248" s="289">
        <v>0</v>
      </c>
      <c r="CT248" s="289">
        <v>147625</v>
      </c>
      <c r="CU248" s="289">
        <v>0</v>
      </c>
      <c r="CV248" s="289">
        <v>0</v>
      </c>
      <c r="CW248" s="289">
        <v>0</v>
      </c>
      <c r="CX248" s="289">
        <v>9140.01</v>
      </c>
      <c r="CY248" s="289">
        <v>0</v>
      </c>
      <c r="CZ248" s="289">
        <v>0</v>
      </c>
      <c r="DA248" s="289">
        <v>0</v>
      </c>
      <c r="DB248" s="289">
        <v>0</v>
      </c>
      <c r="DC248" s="289">
        <v>10537.87</v>
      </c>
      <c r="DD248" s="289">
        <v>0</v>
      </c>
      <c r="DE248" s="289">
        <v>0</v>
      </c>
      <c r="DF248" s="289">
        <v>0</v>
      </c>
      <c r="DG248" s="289">
        <v>0</v>
      </c>
      <c r="DH248" s="289">
        <v>0</v>
      </c>
      <c r="DI248" s="289">
        <v>586936.07999999996</v>
      </c>
      <c r="DJ248" s="289">
        <v>0</v>
      </c>
      <c r="DK248" s="289">
        <v>0</v>
      </c>
      <c r="DL248" s="289">
        <v>46868.24</v>
      </c>
      <c r="DM248" s="289">
        <v>7153.37</v>
      </c>
      <c r="DN248" s="289">
        <v>1537.87</v>
      </c>
      <c r="DO248" s="289">
        <v>0</v>
      </c>
      <c r="DP248" s="289">
        <v>14538.63</v>
      </c>
      <c r="DQ248" s="289">
        <v>0</v>
      </c>
      <c r="DR248" s="289">
        <v>0</v>
      </c>
      <c r="DS248" s="289">
        <v>0</v>
      </c>
      <c r="DT248" s="289">
        <v>0</v>
      </c>
      <c r="DU248" s="289">
        <v>0</v>
      </c>
      <c r="DV248" s="289">
        <v>101431.19</v>
      </c>
      <c r="DW248" s="289">
        <v>0</v>
      </c>
      <c r="DX248" s="289">
        <v>0</v>
      </c>
      <c r="DY248" s="289">
        <v>3519</v>
      </c>
      <c r="DZ248" s="289">
        <v>77483.31</v>
      </c>
      <c r="EA248" s="289">
        <v>73964.31</v>
      </c>
      <c r="EB248" s="289">
        <v>0</v>
      </c>
      <c r="EC248" s="289">
        <v>0</v>
      </c>
      <c r="ED248" s="289">
        <v>0</v>
      </c>
      <c r="EE248" s="289">
        <v>0</v>
      </c>
      <c r="EF248" s="289">
        <v>0</v>
      </c>
      <c r="EG248" s="289">
        <v>0</v>
      </c>
      <c r="EH248" s="289">
        <v>0</v>
      </c>
      <c r="EI248" s="289">
        <v>0</v>
      </c>
      <c r="EJ248" s="289">
        <v>0</v>
      </c>
      <c r="EK248" s="289">
        <v>0</v>
      </c>
      <c r="EL248" s="289">
        <v>0</v>
      </c>
      <c r="EM248" s="289">
        <v>0</v>
      </c>
      <c r="EN248" s="289">
        <v>0</v>
      </c>
      <c r="EO248" s="289">
        <v>0</v>
      </c>
      <c r="EP248" s="289">
        <v>0</v>
      </c>
      <c r="EQ248" s="289">
        <v>0</v>
      </c>
      <c r="ER248" s="289">
        <v>0</v>
      </c>
      <c r="ES248" s="289">
        <v>0</v>
      </c>
      <c r="ET248" s="289">
        <v>0</v>
      </c>
      <c r="EU248" s="289">
        <v>1408.75</v>
      </c>
      <c r="EV248" s="289">
        <v>3239.26</v>
      </c>
      <c r="EW248" s="289">
        <v>182118.45</v>
      </c>
      <c r="EX248" s="289">
        <v>180287.94</v>
      </c>
      <c r="EY248" s="289">
        <v>0</v>
      </c>
      <c r="EZ248" s="289">
        <v>0</v>
      </c>
      <c r="FA248" s="289">
        <v>271.77999999999997</v>
      </c>
      <c r="FB248" s="289">
        <v>56081</v>
      </c>
      <c r="FC248" s="289">
        <v>55809.22</v>
      </c>
      <c r="FD248" s="289">
        <v>0</v>
      </c>
      <c r="FE248" s="289">
        <v>0</v>
      </c>
      <c r="FF248" s="289">
        <v>0</v>
      </c>
      <c r="FG248" s="289">
        <v>0</v>
      </c>
      <c r="FH248" s="289">
        <v>211093.98</v>
      </c>
      <c r="FI248" s="289">
        <v>205876.98</v>
      </c>
      <c r="FJ248" s="289">
        <v>5217</v>
      </c>
      <c r="FK248" s="289">
        <v>0</v>
      </c>
    </row>
    <row r="249" spans="1:167" x14ac:dyDescent="0.15">
      <c r="A249" s="287">
        <v>3871</v>
      </c>
      <c r="B249" s="287" t="s">
        <v>698</v>
      </c>
      <c r="C249" s="289">
        <v>0</v>
      </c>
      <c r="D249" s="289">
        <v>3740636.65</v>
      </c>
      <c r="E249" s="289">
        <v>0</v>
      </c>
      <c r="F249" s="289">
        <v>3732.17</v>
      </c>
      <c r="G249" s="289">
        <v>12757.01</v>
      </c>
      <c r="H249" s="289">
        <v>3185.06</v>
      </c>
      <c r="I249" s="289">
        <v>30024.65</v>
      </c>
      <c r="J249" s="289">
        <v>0</v>
      </c>
      <c r="K249" s="289">
        <v>319787</v>
      </c>
      <c r="L249" s="289">
        <v>0</v>
      </c>
      <c r="M249" s="289">
        <v>0</v>
      </c>
      <c r="N249" s="289">
        <v>0</v>
      </c>
      <c r="O249" s="289">
        <v>0</v>
      </c>
      <c r="P249" s="289">
        <v>5485</v>
      </c>
      <c r="Q249" s="289">
        <v>0</v>
      </c>
      <c r="R249" s="289">
        <v>0</v>
      </c>
      <c r="S249" s="289">
        <v>0</v>
      </c>
      <c r="T249" s="289">
        <v>0</v>
      </c>
      <c r="U249" s="289">
        <v>62550.21</v>
      </c>
      <c r="V249" s="289">
        <v>2845757</v>
      </c>
      <c r="W249" s="289">
        <v>9074.9</v>
      </c>
      <c r="X249" s="289">
        <v>0</v>
      </c>
      <c r="Y249" s="289">
        <v>259606.86</v>
      </c>
      <c r="Z249" s="289">
        <v>117182.59</v>
      </c>
      <c r="AA249" s="289">
        <v>380088</v>
      </c>
      <c r="AB249" s="289">
        <v>0</v>
      </c>
      <c r="AC249" s="289">
        <v>0</v>
      </c>
      <c r="AD249" s="289">
        <v>171044.28</v>
      </c>
      <c r="AE249" s="289">
        <v>180395.95</v>
      </c>
      <c r="AF249" s="289">
        <v>0</v>
      </c>
      <c r="AG249" s="289">
        <v>0</v>
      </c>
      <c r="AH249" s="289">
        <v>15546.55</v>
      </c>
      <c r="AI249" s="289">
        <v>0</v>
      </c>
      <c r="AJ249" s="289">
        <v>0</v>
      </c>
      <c r="AK249" s="289">
        <v>63719.28</v>
      </c>
      <c r="AL249" s="289">
        <v>0</v>
      </c>
      <c r="AM249" s="289">
        <v>8466</v>
      </c>
      <c r="AN249" s="289">
        <v>56721.34</v>
      </c>
      <c r="AO249" s="289">
        <v>0</v>
      </c>
      <c r="AP249" s="289">
        <v>0</v>
      </c>
      <c r="AQ249" s="289">
        <v>1720828.27</v>
      </c>
      <c r="AR249" s="289">
        <v>1592100.35</v>
      </c>
      <c r="AS249" s="289">
        <v>354810.84</v>
      </c>
      <c r="AT249" s="289">
        <v>251327.46</v>
      </c>
      <c r="AU249" s="289">
        <v>163292.35</v>
      </c>
      <c r="AV249" s="289">
        <v>67467.75</v>
      </c>
      <c r="AW249" s="289">
        <v>163022.10999999999</v>
      </c>
      <c r="AX249" s="289">
        <v>315321.67</v>
      </c>
      <c r="AY249" s="289">
        <v>290543.56</v>
      </c>
      <c r="AZ249" s="289">
        <v>442905.16</v>
      </c>
      <c r="BA249" s="289">
        <v>1208885.82</v>
      </c>
      <c r="BB249" s="289">
        <v>27422.25</v>
      </c>
      <c r="BC249" s="289">
        <v>112809.77</v>
      </c>
      <c r="BD249" s="289">
        <v>137706.76</v>
      </c>
      <c r="BE249" s="289">
        <v>15281.15</v>
      </c>
      <c r="BF249" s="289">
        <v>1050241.28</v>
      </c>
      <c r="BG249" s="289">
        <v>629022.01</v>
      </c>
      <c r="BH249" s="289">
        <v>24379.06</v>
      </c>
      <c r="BI249" s="289">
        <v>0</v>
      </c>
      <c r="BJ249" s="289">
        <v>0</v>
      </c>
      <c r="BK249" s="289">
        <v>0</v>
      </c>
      <c r="BL249" s="289">
        <v>0</v>
      </c>
      <c r="BM249" s="289">
        <v>0</v>
      </c>
      <c r="BN249" s="289">
        <v>0</v>
      </c>
      <c r="BO249" s="289">
        <v>0</v>
      </c>
      <c r="BP249" s="289">
        <v>0</v>
      </c>
      <c r="BQ249" s="289">
        <v>1377951.27</v>
      </c>
      <c r="BR249" s="289">
        <v>1096344.1499999999</v>
      </c>
      <c r="BS249" s="289">
        <v>1377951.27</v>
      </c>
      <c r="BT249" s="289">
        <v>1096344.1499999999</v>
      </c>
      <c r="BU249" s="289">
        <v>0</v>
      </c>
      <c r="BV249" s="289">
        <v>0</v>
      </c>
      <c r="BW249" s="289">
        <v>1002965.1</v>
      </c>
      <c r="BX249" s="289">
        <v>0</v>
      </c>
      <c r="BY249" s="289">
        <v>0</v>
      </c>
      <c r="BZ249" s="289">
        <v>0</v>
      </c>
      <c r="CA249" s="289">
        <v>0</v>
      </c>
      <c r="CB249" s="289">
        <v>0</v>
      </c>
      <c r="CC249" s="289">
        <v>0</v>
      </c>
      <c r="CD249" s="289">
        <v>0</v>
      </c>
      <c r="CE249" s="289">
        <v>0</v>
      </c>
      <c r="CF249" s="289">
        <v>0</v>
      </c>
      <c r="CG249" s="289">
        <v>0</v>
      </c>
      <c r="CH249" s="289">
        <v>223210.05</v>
      </c>
      <c r="CI249" s="289">
        <v>0</v>
      </c>
      <c r="CJ249" s="289">
        <v>11991.48</v>
      </c>
      <c r="CK249" s="289">
        <v>0</v>
      </c>
      <c r="CL249" s="289">
        <v>0</v>
      </c>
      <c r="CM249" s="289">
        <v>139415</v>
      </c>
      <c r="CN249" s="289">
        <v>150000</v>
      </c>
      <c r="CO249" s="289">
        <v>0</v>
      </c>
      <c r="CP249" s="289">
        <v>0</v>
      </c>
      <c r="CQ249" s="289">
        <v>0</v>
      </c>
      <c r="CR249" s="289">
        <v>57.57</v>
      </c>
      <c r="CS249" s="289">
        <v>0</v>
      </c>
      <c r="CT249" s="289">
        <v>89587.44</v>
      </c>
      <c r="CU249" s="289">
        <v>0</v>
      </c>
      <c r="CV249" s="289">
        <v>0</v>
      </c>
      <c r="CW249" s="289">
        <v>0</v>
      </c>
      <c r="CX249" s="289">
        <v>133796.72</v>
      </c>
      <c r="CY249" s="289">
        <v>0</v>
      </c>
      <c r="CZ249" s="289">
        <v>0</v>
      </c>
      <c r="DA249" s="289">
        <v>0</v>
      </c>
      <c r="DB249" s="289">
        <v>0</v>
      </c>
      <c r="DC249" s="289">
        <v>0</v>
      </c>
      <c r="DD249" s="289">
        <v>0</v>
      </c>
      <c r="DE249" s="289">
        <v>0</v>
      </c>
      <c r="DF249" s="289">
        <v>0</v>
      </c>
      <c r="DG249" s="289">
        <v>0</v>
      </c>
      <c r="DH249" s="289">
        <v>0</v>
      </c>
      <c r="DI249" s="289">
        <v>716800.41</v>
      </c>
      <c r="DJ249" s="289">
        <v>0</v>
      </c>
      <c r="DK249" s="289">
        <v>0</v>
      </c>
      <c r="DL249" s="289">
        <v>225788.23</v>
      </c>
      <c r="DM249" s="289">
        <v>27988.5</v>
      </c>
      <c r="DN249" s="289">
        <v>0</v>
      </c>
      <c r="DO249" s="289">
        <v>0</v>
      </c>
      <c r="DP249" s="289">
        <v>16536.099999999999</v>
      </c>
      <c r="DQ249" s="289">
        <v>0</v>
      </c>
      <c r="DR249" s="289">
        <v>0</v>
      </c>
      <c r="DS249" s="289">
        <v>0</v>
      </c>
      <c r="DT249" s="289">
        <v>0</v>
      </c>
      <c r="DU249" s="289">
        <v>0</v>
      </c>
      <c r="DV249" s="289">
        <v>763910.12</v>
      </c>
      <c r="DW249" s="289">
        <v>0</v>
      </c>
      <c r="DX249" s="289">
        <v>248157.17</v>
      </c>
      <c r="DY249" s="289">
        <v>270140.79999999999</v>
      </c>
      <c r="DZ249" s="289">
        <v>94581.16</v>
      </c>
      <c r="EA249" s="289">
        <v>62803.3</v>
      </c>
      <c r="EB249" s="289">
        <v>9794.23</v>
      </c>
      <c r="EC249" s="289">
        <v>0</v>
      </c>
      <c r="ED249" s="289">
        <v>47717.74</v>
      </c>
      <c r="EE249" s="289">
        <v>70823.960000000006</v>
      </c>
      <c r="EF249" s="289">
        <v>646541.22</v>
      </c>
      <c r="EG249" s="289">
        <v>575896.97</v>
      </c>
      <c r="EH249" s="289">
        <v>47538.03</v>
      </c>
      <c r="EI249" s="289">
        <v>0</v>
      </c>
      <c r="EJ249" s="289">
        <v>0</v>
      </c>
      <c r="EK249" s="289">
        <v>0</v>
      </c>
      <c r="EL249" s="289">
        <v>0</v>
      </c>
      <c r="EM249" s="289">
        <v>6473017</v>
      </c>
      <c r="EN249" s="289">
        <v>3102790.06</v>
      </c>
      <c r="EO249" s="289">
        <v>1110023.32</v>
      </c>
      <c r="EP249" s="289">
        <v>2832.7</v>
      </c>
      <c r="EQ249" s="289">
        <v>0</v>
      </c>
      <c r="ER249" s="289">
        <v>1995599.44</v>
      </c>
      <c r="ES249" s="289">
        <v>0</v>
      </c>
      <c r="ET249" s="289">
        <v>0</v>
      </c>
      <c r="EU249" s="289">
        <v>0</v>
      </c>
      <c r="EV249" s="289">
        <v>0</v>
      </c>
      <c r="EW249" s="289">
        <v>392004.68</v>
      </c>
      <c r="EX249" s="289">
        <v>392004.68</v>
      </c>
      <c r="EY249" s="289">
        <v>0</v>
      </c>
      <c r="EZ249" s="289">
        <v>0</v>
      </c>
      <c r="FA249" s="289">
        <v>0</v>
      </c>
      <c r="FB249" s="289">
        <v>0</v>
      </c>
      <c r="FC249" s="289">
        <v>0</v>
      </c>
      <c r="FD249" s="289">
        <v>0</v>
      </c>
      <c r="FE249" s="289">
        <v>0</v>
      </c>
      <c r="FF249" s="289">
        <v>0</v>
      </c>
      <c r="FG249" s="289">
        <v>0</v>
      </c>
      <c r="FH249" s="289">
        <v>0</v>
      </c>
      <c r="FI249" s="289">
        <v>0</v>
      </c>
      <c r="FJ249" s="289">
        <v>0</v>
      </c>
      <c r="FK249" s="289">
        <v>0</v>
      </c>
    </row>
    <row r="250" spans="1:167" x14ac:dyDescent="0.15">
      <c r="A250" s="287">
        <v>3892</v>
      </c>
      <c r="B250" s="287" t="s">
        <v>699</v>
      </c>
      <c r="C250" s="289">
        <v>0</v>
      </c>
      <c r="D250" s="289">
        <v>30425270.940000001</v>
      </c>
      <c r="E250" s="289">
        <v>0</v>
      </c>
      <c r="F250" s="289">
        <v>62249.5</v>
      </c>
      <c r="G250" s="289">
        <v>256210.71</v>
      </c>
      <c r="H250" s="289">
        <v>44620.72</v>
      </c>
      <c r="I250" s="289">
        <v>424169.7</v>
      </c>
      <c r="J250" s="289">
        <v>0</v>
      </c>
      <c r="K250" s="289">
        <v>1354619.28</v>
      </c>
      <c r="L250" s="289">
        <v>0</v>
      </c>
      <c r="M250" s="289">
        <v>0</v>
      </c>
      <c r="N250" s="289">
        <v>0</v>
      </c>
      <c r="O250" s="289">
        <v>0</v>
      </c>
      <c r="P250" s="289">
        <v>10247.14</v>
      </c>
      <c r="Q250" s="289">
        <v>0</v>
      </c>
      <c r="R250" s="289">
        <v>0</v>
      </c>
      <c r="S250" s="289">
        <v>0</v>
      </c>
      <c r="T250" s="289">
        <v>0</v>
      </c>
      <c r="U250" s="289">
        <v>345527.19</v>
      </c>
      <c r="V250" s="289">
        <v>32110320</v>
      </c>
      <c r="W250" s="289">
        <v>591921.31000000006</v>
      </c>
      <c r="X250" s="289">
        <v>0</v>
      </c>
      <c r="Y250" s="289">
        <v>0</v>
      </c>
      <c r="Z250" s="289">
        <v>2149.23</v>
      </c>
      <c r="AA250" s="289">
        <v>2082972</v>
      </c>
      <c r="AB250" s="289">
        <v>490.03</v>
      </c>
      <c r="AC250" s="289">
        <v>0</v>
      </c>
      <c r="AD250" s="289">
        <v>469176.97</v>
      </c>
      <c r="AE250" s="289">
        <v>798646.33</v>
      </c>
      <c r="AF250" s="289">
        <v>0</v>
      </c>
      <c r="AG250" s="289">
        <v>0</v>
      </c>
      <c r="AH250" s="289">
        <v>43153.7</v>
      </c>
      <c r="AI250" s="289">
        <v>3298.83</v>
      </c>
      <c r="AJ250" s="289">
        <v>0</v>
      </c>
      <c r="AK250" s="289">
        <v>79989.399999999994</v>
      </c>
      <c r="AL250" s="289">
        <v>1428880</v>
      </c>
      <c r="AM250" s="289">
        <v>70744</v>
      </c>
      <c r="AN250" s="289">
        <v>34914.589999999997</v>
      </c>
      <c r="AO250" s="289">
        <v>129996</v>
      </c>
      <c r="AP250" s="289">
        <v>7104.54</v>
      </c>
      <c r="AQ250" s="289">
        <v>14172061.439999999</v>
      </c>
      <c r="AR250" s="289">
        <v>15042325.16</v>
      </c>
      <c r="AS250" s="289">
        <v>1481822.89</v>
      </c>
      <c r="AT250" s="289">
        <v>1498326.3</v>
      </c>
      <c r="AU250" s="289">
        <v>1038235.9</v>
      </c>
      <c r="AV250" s="289">
        <v>539920.27</v>
      </c>
      <c r="AW250" s="289">
        <v>2476993.62</v>
      </c>
      <c r="AX250" s="289">
        <v>1959381.26</v>
      </c>
      <c r="AY250" s="289">
        <v>1418896.94</v>
      </c>
      <c r="AZ250" s="289">
        <v>3519849.77</v>
      </c>
      <c r="BA250" s="289">
        <v>10670713.220000001</v>
      </c>
      <c r="BB250" s="289">
        <v>2812231.81</v>
      </c>
      <c r="BC250" s="289">
        <v>273520.77</v>
      </c>
      <c r="BD250" s="289">
        <v>1024301.84</v>
      </c>
      <c r="BE250" s="289">
        <v>3106088.17</v>
      </c>
      <c r="BF250" s="289">
        <v>6637664.0999999996</v>
      </c>
      <c r="BG250" s="289">
        <v>3099161</v>
      </c>
      <c r="BH250" s="289">
        <v>65912.05</v>
      </c>
      <c r="BI250" s="289">
        <v>0</v>
      </c>
      <c r="BJ250" s="289">
        <v>0</v>
      </c>
      <c r="BK250" s="289">
        <v>0</v>
      </c>
      <c r="BL250" s="289">
        <v>0</v>
      </c>
      <c r="BM250" s="289">
        <v>0</v>
      </c>
      <c r="BN250" s="289">
        <v>0</v>
      </c>
      <c r="BO250" s="289">
        <v>0</v>
      </c>
      <c r="BP250" s="289">
        <v>0</v>
      </c>
      <c r="BQ250" s="289">
        <v>17838702.829999998</v>
      </c>
      <c r="BR250" s="289">
        <v>17777968.43</v>
      </c>
      <c r="BS250" s="289">
        <v>17838702.829999998</v>
      </c>
      <c r="BT250" s="289">
        <v>17777968.43</v>
      </c>
      <c r="BU250" s="289">
        <v>0</v>
      </c>
      <c r="BV250" s="289">
        <v>0</v>
      </c>
      <c r="BW250" s="289">
        <v>6637664.0999999996</v>
      </c>
      <c r="BX250" s="289">
        <v>0</v>
      </c>
      <c r="BY250" s="289">
        <v>0</v>
      </c>
      <c r="BZ250" s="289">
        <v>0</v>
      </c>
      <c r="CA250" s="289">
        <v>0</v>
      </c>
      <c r="CB250" s="289">
        <v>0</v>
      </c>
      <c r="CC250" s="289">
        <v>0</v>
      </c>
      <c r="CD250" s="289">
        <v>0</v>
      </c>
      <c r="CE250" s="289">
        <v>0</v>
      </c>
      <c r="CF250" s="289">
        <v>0</v>
      </c>
      <c r="CG250" s="289">
        <v>0</v>
      </c>
      <c r="CH250" s="289">
        <v>0</v>
      </c>
      <c r="CI250" s="289">
        <v>0</v>
      </c>
      <c r="CJ250" s="289">
        <v>0</v>
      </c>
      <c r="CK250" s="289">
        <v>0</v>
      </c>
      <c r="CL250" s="289">
        <v>0</v>
      </c>
      <c r="CM250" s="289">
        <v>2386965</v>
      </c>
      <c r="CN250" s="289">
        <v>0</v>
      </c>
      <c r="CO250" s="289">
        <v>0</v>
      </c>
      <c r="CP250" s="289">
        <v>0</v>
      </c>
      <c r="CQ250" s="289">
        <v>0</v>
      </c>
      <c r="CR250" s="289">
        <v>0</v>
      </c>
      <c r="CS250" s="289">
        <v>0</v>
      </c>
      <c r="CT250" s="289">
        <v>1448016.44</v>
      </c>
      <c r="CU250" s="289">
        <v>0</v>
      </c>
      <c r="CV250" s="289">
        <v>0</v>
      </c>
      <c r="CW250" s="289">
        <v>0</v>
      </c>
      <c r="CX250" s="289">
        <v>318279.63</v>
      </c>
      <c r="CY250" s="289">
        <v>0</v>
      </c>
      <c r="CZ250" s="289">
        <v>0</v>
      </c>
      <c r="DA250" s="289">
        <v>0</v>
      </c>
      <c r="DB250" s="289">
        <v>0</v>
      </c>
      <c r="DC250" s="289">
        <v>0</v>
      </c>
      <c r="DD250" s="289">
        <v>0</v>
      </c>
      <c r="DE250" s="289">
        <v>0</v>
      </c>
      <c r="DF250" s="289">
        <v>0</v>
      </c>
      <c r="DG250" s="289">
        <v>0</v>
      </c>
      <c r="DH250" s="289">
        <v>0</v>
      </c>
      <c r="DI250" s="289">
        <v>8497498.8399999999</v>
      </c>
      <c r="DJ250" s="289">
        <v>0</v>
      </c>
      <c r="DK250" s="289">
        <v>0</v>
      </c>
      <c r="DL250" s="289">
        <v>745572.19</v>
      </c>
      <c r="DM250" s="289">
        <v>286938.3</v>
      </c>
      <c r="DN250" s="289">
        <v>11587.99</v>
      </c>
      <c r="DO250" s="289">
        <v>0</v>
      </c>
      <c r="DP250" s="289">
        <v>708855.55</v>
      </c>
      <c r="DQ250" s="289">
        <v>0</v>
      </c>
      <c r="DR250" s="289">
        <v>0</v>
      </c>
      <c r="DS250" s="289">
        <v>0</v>
      </c>
      <c r="DT250" s="289">
        <v>0</v>
      </c>
      <c r="DU250" s="289">
        <v>0</v>
      </c>
      <c r="DV250" s="289">
        <v>540472.30000000005</v>
      </c>
      <c r="DW250" s="289">
        <v>0</v>
      </c>
      <c r="DX250" s="289">
        <v>82374.8</v>
      </c>
      <c r="DY250" s="289">
        <v>46432.09</v>
      </c>
      <c r="DZ250" s="289">
        <v>301894.76</v>
      </c>
      <c r="EA250" s="289">
        <v>25440.12</v>
      </c>
      <c r="EB250" s="289">
        <v>312397.34999999998</v>
      </c>
      <c r="EC250" s="289">
        <v>0</v>
      </c>
      <c r="ED250" s="289">
        <v>5098.7700000000004</v>
      </c>
      <c r="EE250" s="289">
        <v>5098.7700000000004</v>
      </c>
      <c r="EF250" s="289">
        <v>50000</v>
      </c>
      <c r="EG250" s="289">
        <v>50000</v>
      </c>
      <c r="EH250" s="289">
        <v>0</v>
      </c>
      <c r="EI250" s="289">
        <v>0</v>
      </c>
      <c r="EJ250" s="289">
        <v>0</v>
      </c>
      <c r="EK250" s="289">
        <v>0</v>
      </c>
      <c r="EL250" s="289">
        <v>0</v>
      </c>
      <c r="EM250" s="289">
        <v>2372389.61</v>
      </c>
      <c r="EN250" s="289">
        <v>276446.82</v>
      </c>
      <c r="EO250" s="289">
        <v>277775.59000000003</v>
      </c>
      <c r="EP250" s="289">
        <v>226328.77</v>
      </c>
      <c r="EQ250" s="289">
        <v>0</v>
      </c>
      <c r="ER250" s="289">
        <v>225000</v>
      </c>
      <c r="ES250" s="289">
        <v>0</v>
      </c>
      <c r="ET250" s="289">
        <v>0</v>
      </c>
      <c r="EU250" s="289">
        <v>344446.02</v>
      </c>
      <c r="EV250" s="289">
        <v>418074.47</v>
      </c>
      <c r="EW250" s="289">
        <v>2222561.59</v>
      </c>
      <c r="EX250" s="289">
        <v>2148933.14</v>
      </c>
      <c r="EY250" s="289">
        <v>0</v>
      </c>
      <c r="EZ250" s="289">
        <v>386213.4</v>
      </c>
      <c r="FA250" s="289">
        <v>165586.78</v>
      </c>
      <c r="FB250" s="289">
        <v>265553.06</v>
      </c>
      <c r="FC250" s="289">
        <v>368706.16</v>
      </c>
      <c r="FD250" s="289">
        <v>117473.52</v>
      </c>
      <c r="FE250" s="289">
        <v>0</v>
      </c>
      <c r="FF250" s="289">
        <v>0</v>
      </c>
      <c r="FG250" s="289">
        <v>0</v>
      </c>
      <c r="FH250" s="289">
        <v>0</v>
      </c>
      <c r="FI250" s="289">
        <v>0</v>
      </c>
      <c r="FJ250" s="289">
        <v>0</v>
      </c>
      <c r="FK250" s="289">
        <v>0</v>
      </c>
    </row>
    <row r="251" spans="1:167" x14ac:dyDescent="0.15">
      <c r="A251" s="287">
        <v>3899</v>
      </c>
      <c r="B251" s="287" t="s">
        <v>700</v>
      </c>
      <c r="C251" s="289">
        <v>0</v>
      </c>
      <c r="D251" s="289">
        <v>3783607.45</v>
      </c>
      <c r="E251" s="289">
        <v>2468.5</v>
      </c>
      <c r="F251" s="289">
        <v>10474.85</v>
      </c>
      <c r="G251" s="289">
        <v>7931</v>
      </c>
      <c r="H251" s="289">
        <v>40008.620000000003</v>
      </c>
      <c r="I251" s="289">
        <v>104218.11</v>
      </c>
      <c r="J251" s="289">
        <v>0</v>
      </c>
      <c r="K251" s="289">
        <v>379280.57</v>
      </c>
      <c r="L251" s="289">
        <v>0</v>
      </c>
      <c r="M251" s="289">
        <v>0</v>
      </c>
      <c r="N251" s="289">
        <v>0</v>
      </c>
      <c r="O251" s="289">
        <v>0</v>
      </c>
      <c r="P251" s="289">
        <v>57893</v>
      </c>
      <c r="Q251" s="289">
        <v>0</v>
      </c>
      <c r="R251" s="289">
        <v>0</v>
      </c>
      <c r="S251" s="289">
        <v>14826.98</v>
      </c>
      <c r="T251" s="289">
        <v>350</v>
      </c>
      <c r="U251" s="289">
        <v>70663.23</v>
      </c>
      <c r="V251" s="289">
        <v>5426769</v>
      </c>
      <c r="W251" s="289">
        <v>12439.77</v>
      </c>
      <c r="X251" s="289">
        <v>0</v>
      </c>
      <c r="Y251" s="289">
        <v>250654.9</v>
      </c>
      <c r="Z251" s="289">
        <v>12637.21</v>
      </c>
      <c r="AA251" s="289">
        <v>247171</v>
      </c>
      <c r="AB251" s="289">
        <v>0</v>
      </c>
      <c r="AC251" s="289">
        <v>0</v>
      </c>
      <c r="AD251" s="289">
        <v>0</v>
      </c>
      <c r="AE251" s="289">
        <v>270317.89</v>
      </c>
      <c r="AF251" s="289">
        <v>0</v>
      </c>
      <c r="AG251" s="289">
        <v>0</v>
      </c>
      <c r="AH251" s="289">
        <v>0</v>
      </c>
      <c r="AI251" s="289">
        <v>0</v>
      </c>
      <c r="AJ251" s="289">
        <v>0</v>
      </c>
      <c r="AK251" s="289">
        <v>0</v>
      </c>
      <c r="AL251" s="289">
        <v>0</v>
      </c>
      <c r="AM251" s="289">
        <v>1320</v>
      </c>
      <c r="AN251" s="289">
        <v>23050.2</v>
      </c>
      <c r="AO251" s="289">
        <v>0</v>
      </c>
      <c r="AP251" s="289">
        <v>8461.43</v>
      </c>
      <c r="AQ251" s="289">
        <v>2159665.2400000002</v>
      </c>
      <c r="AR251" s="289">
        <v>1663207.23</v>
      </c>
      <c r="AS251" s="289">
        <v>408535.13</v>
      </c>
      <c r="AT251" s="289">
        <v>276617.62</v>
      </c>
      <c r="AU251" s="289">
        <v>225632.34</v>
      </c>
      <c r="AV251" s="289">
        <v>0</v>
      </c>
      <c r="AW251" s="289">
        <v>291652.33</v>
      </c>
      <c r="AX251" s="289">
        <v>752947.88</v>
      </c>
      <c r="AY251" s="289">
        <v>270794.46999999997</v>
      </c>
      <c r="AZ251" s="289">
        <v>476871.67999999999</v>
      </c>
      <c r="BA251" s="289">
        <v>1816589.72</v>
      </c>
      <c r="BB251" s="289">
        <v>245127.99</v>
      </c>
      <c r="BC251" s="289">
        <v>155001.5</v>
      </c>
      <c r="BD251" s="289">
        <v>13234.38</v>
      </c>
      <c r="BE251" s="289">
        <v>905071</v>
      </c>
      <c r="BF251" s="289">
        <v>684720.86</v>
      </c>
      <c r="BG251" s="289">
        <v>329736.21000000002</v>
      </c>
      <c r="BH251" s="289">
        <v>0</v>
      </c>
      <c r="BI251" s="289">
        <v>0</v>
      </c>
      <c r="BJ251" s="289">
        <v>0</v>
      </c>
      <c r="BK251" s="289">
        <v>0</v>
      </c>
      <c r="BL251" s="289">
        <v>0</v>
      </c>
      <c r="BM251" s="289">
        <v>0</v>
      </c>
      <c r="BN251" s="289">
        <v>0</v>
      </c>
      <c r="BO251" s="289">
        <v>0</v>
      </c>
      <c r="BP251" s="289">
        <v>0</v>
      </c>
      <c r="BQ251" s="289">
        <v>6894555.3899999997</v>
      </c>
      <c r="BR251" s="289">
        <v>6943693.5199999996</v>
      </c>
      <c r="BS251" s="289">
        <v>6894555.3899999997</v>
      </c>
      <c r="BT251" s="289">
        <v>6943693.5199999996</v>
      </c>
      <c r="BU251" s="289">
        <v>0</v>
      </c>
      <c r="BV251" s="289">
        <v>0</v>
      </c>
      <c r="BW251" s="289">
        <v>684720.86</v>
      </c>
      <c r="BX251" s="289">
        <v>0</v>
      </c>
      <c r="BY251" s="289">
        <v>0</v>
      </c>
      <c r="BZ251" s="289">
        <v>0</v>
      </c>
      <c r="CA251" s="289">
        <v>0</v>
      </c>
      <c r="CB251" s="289">
        <v>0</v>
      </c>
      <c r="CC251" s="289">
        <v>0</v>
      </c>
      <c r="CD251" s="289">
        <v>0</v>
      </c>
      <c r="CE251" s="289">
        <v>0</v>
      </c>
      <c r="CF251" s="289">
        <v>0</v>
      </c>
      <c r="CG251" s="289">
        <v>0</v>
      </c>
      <c r="CH251" s="289">
        <v>296785</v>
      </c>
      <c r="CI251" s="289">
        <v>0</v>
      </c>
      <c r="CJ251" s="289">
        <v>761696.71</v>
      </c>
      <c r="CK251" s="289">
        <v>123043.78</v>
      </c>
      <c r="CL251" s="289">
        <v>0</v>
      </c>
      <c r="CM251" s="289">
        <v>3738</v>
      </c>
      <c r="CN251" s="289">
        <v>0</v>
      </c>
      <c r="CO251" s="289">
        <v>0</v>
      </c>
      <c r="CP251" s="289">
        <v>0</v>
      </c>
      <c r="CQ251" s="289">
        <v>0</v>
      </c>
      <c r="CR251" s="289">
        <v>0</v>
      </c>
      <c r="CS251" s="289">
        <v>0</v>
      </c>
      <c r="CT251" s="289">
        <v>197407.53</v>
      </c>
      <c r="CU251" s="289">
        <v>0</v>
      </c>
      <c r="CV251" s="289">
        <v>0</v>
      </c>
      <c r="CW251" s="289">
        <v>0</v>
      </c>
      <c r="CX251" s="289">
        <v>0</v>
      </c>
      <c r="CY251" s="289">
        <v>0</v>
      </c>
      <c r="CZ251" s="289">
        <v>0</v>
      </c>
      <c r="DA251" s="289">
        <v>0</v>
      </c>
      <c r="DB251" s="289">
        <v>0</v>
      </c>
      <c r="DC251" s="289">
        <v>0</v>
      </c>
      <c r="DD251" s="289">
        <v>0</v>
      </c>
      <c r="DE251" s="289">
        <v>0</v>
      </c>
      <c r="DF251" s="289">
        <v>0</v>
      </c>
      <c r="DG251" s="289">
        <v>0</v>
      </c>
      <c r="DH251" s="289">
        <v>0</v>
      </c>
      <c r="DI251" s="289">
        <v>875681.22</v>
      </c>
      <c r="DJ251" s="289">
        <v>0</v>
      </c>
      <c r="DK251" s="289">
        <v>0</v>
      </c>
      <c r="DL251" s="289">
        <v>174235.81</v>
      </c>
      <c r="DM251" s="289">
        <v>74850.52</v>
      </c>
      <c r="DN251" s="289">
        <v>0</v>
      </c>
      <c r="DO251" s="289">
        <v>0</v>
      </c>
      <c r="DP251" s="289">
        <v>15196.13</v>
      </c>
      <c r="DQ251" s="289">
        <v>0</v>
      </c>
      <c r="DR251" s="289">
        <v>0</v>
      </c>
      <c r="DS251" s="289">
        <v>0</v>
      </c>
      <c r="DT251" s="289">
        <v>0</v>
      </c>
      <c r="DU251" s="289">
        <v>0</v>
      </c>
      <c r="DV251" s="289">
        <v>907442.76</v>
      </c>
      <c r="DW251" s="289">
        <v>19985.439999999999</v>
      </c>
      <c r="DX251" s="289">
        <v>0</v>
      </c>
      <c r="DY251" s="289">
        <v>0</v>
      </c>
      <c r="DZ251" s="289">
        <v>0</v>
      </c>
      <c r="EA251" s="289">
        <v>0</v>
      </c>
      <c r="EB251" s="289">
        <v>0</v>
      </c>
      <c r="EC251" s="289">
        <v>0</v>
      </c>
      <c r="ED251" s="289">
        <v>0</v>
      </c>
      <c r="EE251" s="289">
        <v>0</v>
      </c>
      <c r="EF251" s="289">
        <v>0</v>
      </c>
      <c r="EG251" s="289">
        <v>0</v>
      </c>
      <c r="EH251" s="289">
        <v>0</v>
      </c>
      <c r="EI251" s="289">
        <v>0</v>
      </c>
      <c r="EJ251" s="289">
        <v>0</v>
      </c>
      <c r="EK251" s="289">
        <v>0</v>
      </c>
      <c r="EL251" s="289">
        <v>0</v>
      </c>
      <c r="EM251" s="289">
        <v>24762.400000000001</v>
      </c>
      <c r="EN251" s="289">
        <v>0</v>
      </c>
      <c r="EO251" s="289">
        <v>0</v>
      </c>
      <c r="EP251" s="289">
        <v>0</v>
      </c>
      <c r="EQ251" s="289">
        <v>0</v>
      </c>
      <c r="ER251" s="289">
        <v>0</v>
      </c>
      <c r="ES251" s="289">
        <v>0</v>
      </c>
      <c r="ET251" s="289">
        <v>0</v>
      </c>
      <c r="EU251" s="289">
        <v>143101.01999999999</v>
      </c>
      <c r="EV251" s="289">
        <v>167215.92000000001</v>
      </c>
      <c r="EW251" s="289">
        <v>501218.69</v>
      </c>
      <c r="EX251" s="289">
        <v>477103.79</v>
      </c>
      <c r="EY251" s="289">
        <v>0</v>
      </c>
      <c r="EZ251" s="289">
        <v>0</v>
      </c>
      <c r="FA251" s="289">
        <v>0</v>
      </c>
      <c r="FB251" s="289">
        <v>75000</v>
      </c>
      <c r="FC251" s="289">
        <v>0</v>
      </c>
      <c r="FD251" s="289">
        <v>75000</v>
      </c>
      <c r="FE251" s="289">
        <v>0</v>
      </c>
      <c r="FF251" s="289">
        <v>0</v>
      </c>
      <c r="FG251" s="289">
        <v>0</v>
      </c>
      <c r="FH251" s="289">
        <v>0</v>
      </c>
      <c r="FI251" s="289">
        <v>0</v>
      </c>
      <c r="FJ251" s="289">
        <v>0</v>
      </c>
      <c r="FK251" s="289">
        <v>0</v>
      </c>
    </row>
    <row r="252" spans="1:167" x14ac:dyDescent="0.15">
      <c r="A252" s="287">
        <v>3906</v>
      </c>
      <c r="B252" s="287" t="s">
        <v>701</v>
      </c>
      <c r="C252" s="289">
        <v>0</v>
      </c>
      <c r="D252" s="289">
        <v>8544019.0999999996</v>
      </c>
      <c r="E252" s="289">
        <v>30811.85</v>
      </c>
      <c r="F252" s="289">
        <v>0</v>
      </c>
      <c r="G252" s="289">
        <v>18166.89</v>
      </c>
      <c r="H252" s="289">
        <v>7165.33</v>
      </c>
      <c r="I252" s="289">
        <v>126219.66</v>
      </c>
      <c r="J252" s="289">
        <v>4400</v>
      </c>
      <c r="K252" s="289">
        <v>955104.52</v>
      </c>
      <c r="L252" s="289">
        <v>0</v>
      </c>
      <c r="M252" s="289">
        <v>0</v>
      </c>
      <c r="N252" s="289">
        <v>0</v>
      </c>
      <c r="O252" s="289">
        <v>2551.0500000000002</v>
      </c>
      <c r="P252" s="289">
        <v>7042</v>
      </c>
      <c r="Q252" s="289">
        <v>0</v>
      </c>
      <c r="R252" s="289">
        <v>0</v>
      </c>
      <c r="S252" s="289">
        <v>0</v>
      </c>
      <c r="T252" s="289">
        <v>0</v>
      </c>
      <c r="U252" s="289">
        <v>115201.04</v>
      </c>
      <c r="V252" s="289">
        <v>2929079</v>
      </c>
      <c r="W252" s="289">
        <v>44768.52</v>
      </c>
      <c r="X252" s="289">
        <v>0</v>
      </c>
      <c r="Y252" s="289">
        <v>364792.4</v>
      </c>
      <c r="Z252" s="289">
        <v>15397.77</v>
      </c>
      <c r="AA252" s="289">
        <v>397574.2</v>
      </c>
      <c r="AB252" s="289">
        <v>0</v>
      </c>
      <c r="AC252" s="289">
        <v>0</v>
      </c>
      <c r="AD252" s="289">
        <v>210945.09</v>
      </c>
      <c r="AE252" s="289">
        <v>234600.12</v>
      </c>
      <c r="AF252" s="289">
        <v>0</v>
      </c>
      <c r="AG252" s="289">
        <v>0</v>
      </c>
      <c r="AH252" s="289">
        <v>24310.76</v>
      </c>
      <c r="AI252" s="289">
        <v>12617</v>
      </c>
      <c r="AJ252" s="289">
        <v>0</v>
      </c>
      <c r="AK252" s="289">
        <v>0</v>
      </c>
      <c r="AL252" s="289">
        <v>0</v>
      </c>
      <c r="AM252" s="289">
        <v>11607.75</v>
      </c>
      <c r="AN252" s="289">
        <v>149406.31</v>
      </c>
      <c r="AO252" s="289">
        <v>0</v>
      </c>
      <c r="AP252" s="289">
        <v>16582.189999999999</v>
      </c>
      <c r="AQ252" s="289">
        <v>2401639.54</v>
      </c>
      <c r="AR252" s="289">
        <v>2597974.15</v>
      </c>
      <c r="AS252" s="289">
        <v>260145.91</v>
      </c>
      <c r="AT252" s="289">
        <v>313623.45</v>
      </c>
      <c r="AU252" s="289">
        <v>166312.21</v>
      </c>
      <c r="AV252" s="289">
        <v>111344.16</v>
      </c>
      <c r="AW252" s="289">
        <v>348791.49</v>
      </c>
      <c r="AX252" s="289">
        <v>721631.96</v>
      </c>
      <c r="AY252" s="289">
        <v>339539.18</v>
      </c>
      <c r="AZ252" s="289">
        <v>862000.02</v>
      </c>
      <c r="BA252" s="289">
        <v>2711765.26</v>
      </c>
      <c r="BB252" s="289">
        <v>500902.6</v>
      </c>
      <c r="BC252" s="289">
        <v>141315.76</v>
      </c>
      <c r="BD252" s="289">
        <v>193161.28</v>
      </c>
      <c r="BE252" s="289">
        <v>259539.52</v>
      </c>
      <c r="BF252" s="289">
        <v>1267221.97</v>
      </c>
      <c r="BG252" s="289">
        <v>882297.26</v>
      </c>
      <c r="BH252" s="289">
        <v>175045.68</v>
      </c>
      <c r="BI252" s="289">
        <v>46304.57</v>
      </c>
      <c r="BJ252" s="289">
        <v>5374.16</v>
      </c>
      <c r="BK252" s="289">
        <v>0</v>
      </c>
      <c r="BL252" s="289">
        <v>0</v>
      </c>
      <c r="BM252" s="289">
        <v>0</v>
      </c>
      <c r="BN252" s="289">
        <v>0</v>
      </c>
      <c r="BO252" s="289">
        <v>0</v>
      </c>
      <c r="BP252" s="289">
        <v>0</v>
      </c>
      <c r="BQ252" s="289">
        <v>3525376.4</v>
      </c>
      <c r="BR252" s="289">
        <v>3534417.96</v>
      </c>
      <c r="BS252" s="289">
        <v>3571680.97</v>
      </c>
      <c r="BT252" s="289">
        <v>3539792.12</v>
      </c>
      <c r="BU252" s="289">
        <v>0</v>
      </c>
      <c r="BV252" s="289">
        <v>0</v>
      </c>
      <c r="BW252" s="289">
        <v>1164297.55</v>
      </c>
      <c r="BX252" s="289">
        <v>0</v>
      </c>
      <c r="BY252" s="289">
        <v>0</v>
      </c>
      <c r="BZ252" s="289">
        <v>0</v>
      </c>
      <c r="CA252" s="289">
        <v>0</v>
      </c>
      <c r="CB252" s="289">
        <v>0</v>
      </c>
      <c r="CC252" s="289">
        <v>90194</v>
      </c>
      <c r="CD252" s="289">
        <v>0</v>
      </c>
      <c r="CE252" s="289">
        <v>0</v>
      </c>
      <c r="CF252" s="289">
        <v>0</v>
      </c>
      <c r="CG252" s="289">
        <v>0</v>
      </c>
      <c r="CH252" s="289">
        <v>21815.72</v>
      </c>
      <c r="CI252" s="289">
        <v>0</v>
      </c>
      <c r="CJ252" s="289">
        <v>0</v>
      </c>
      <c r="CK252" s="289">
        <v>0</v>
      </c>
      <c r="CL252" s="289">
        <v>0</v>
      </c>
      <c r="CM252" s="289">
        <v>434495</v>
      </c>
      <c r="CN252" s="289">
        <v>4972</v>
      </c>
      <c r="CO252" s="289">
        <v>0</v>
      </c>
      <c r="CP252" s="289">
        <v>0</v>
      </c>
      <c r="CQ252" s="289">
        <v>0</v>
      </c>
      <c r="CR252" s="289">
        <v>0</v>
      </c>
      <c r="CS252" s="289">
        <v>1430</v>
      </c>
      <c r="CT252" s="289">
        <v>252796.16</v>
      </c>
      <c r="CU252" s="289">
        <v>0</v>
      </c>
      <c r="CV252" s="289">
        <v>0</v>
      </c>
      <c r="CW252" s="289">
        <v>0</v>
      </c>
      <c r="CX252" s="289">
        <v>150734.92000000001</v>
      </c>
      <c r="CY252" s="289">
        <v>0</v>
      </c>
      <c r="CZ252" s="289">
        <v>0</v>
      </c>
      <c r="DA252" s="289">
        <v>0</v>
      </c>
      <c r="DB252" s="289">
        <v>0</v>
      </c>
      <c r="DC252" s="289">
        <v>4600.2299999999996</v>
      </c>
      <c r="DD252" s="289">
        <v>0</v>
      </c>
      <c r="DE252" s="289">
        <v>8251.06</v>
      </c>
      <c r="DF252" s="289">
        <v>0</v>
      </c>
      <c r="DG252" s="289">
        <v>0</v>
      </c>
      <c r="DH252" s="289">
        <v>0</v>
      </c>
      <c r="DI252" s="289">
        <v>1565433.54</v>
      </c>
      <c r="DJ252" s="289">
        <v>0</v>
      </c>
      <c r="DK252" s="289">
        <v>0</v>
      </c>
      <c r="DL252" s="289">
        <v>117249.41</v>
      </c>
      <c r="DM252" s="289">
        <v>236708.56</v>
      </c>
      <c r="DN252" s="289">
        <v>0</v>
      </c>
      <c r="DO252" s="289">
        <v>0</v>
      </c>
      <c r="DP252" s="289">
        <v>119788.51</v>
      </c>
      <c r="DQ252" s="289">
        <v>1102.75</v>
      </c>
      <c r="DR252" s="289">
        <v>0</v>
      </c>
      <c r="DS252" s="289">
        <v>0</v>
      </c>
      <c r="DT252" s="289">
        <v>0</v>
      </c>
      <c r="DU252" s="289">
        <v>0</v>
      </c>
      <c r="DV252" s="289">
        <v>46365.97</v>
      </c>
      <c r="DW252" s="289">
        <v>30435.78</v>
      </c>
      <c r="DX252" s="289">
        <v>103313.14</v>
      </c>
      <c r="DY252" s="289">
        <v>122971.33</v>
      </c>
      <c r="DZ252" s="289">
        <v>76099.17</v>
      </c>
      <c r="EA252" s="289">
        <v>25408.799999999999</v>
      </c>
      <c r="EB252" s="289">
        <v>31032.18</v>
      </c>
      <c r="EC252" s="289">
        <v>0</v>
      </c>
      <c r="ED252" s="289">
        <v>583638.66</v>
      </c>
      <c r="EE252" s="289">
        <v>520028.95</v>
      </c>
      <c r="EF252" s="289">
        <v>1633726.55</v>
      </c>
      <c r="EG252" s="289">
        <v>1697336.26</v>
      </c>
      <c r="EH252" s="289">
        <v>0</v>
      </c>
      <c r="EI252" s="289">
        <v>0</v>
      </c>
      <c r="EJ252" s="289">
        <v>0</v>
      </c>
      <c r="EK252" s="289">
        <v>0</v>
      </c>
      <c r="EL252" s="289">
        <v>0</v>
      </c>
      <c r="EM252" s="289">
        <v>21489814.719999999</v>
      </c>
      <c r="EN252" s="289">
        <v>3097599.45</v>
      </c>
      <c r="EO252" s="289">
        <v>33151.370000000003</v>
      </c>
      <c r="EP252" s="289">
        <v>68218.850000000006</v>
      </c>
      <c r="EQ252" s="289">
        <v>0</v>
      </c>
      <c r="ER252" s="289">
        <v>3132665.81</v>
      </c>
      <c r="ES252" s="289">
        <v>0</v>
      </c>
      <c r="ET252" s="289">
        <v>1.1200000000000001</v>
      </c>
      <c r="EU252" s="289">
        <v>0</v>
      </c>
      <c r="EV252" s="289">
        <v>0</v>
      </c>
      <c r="EW252" s="289">
        <v>662584.48</v>
      </c>
      <c r="EX252" s="289">
        <v>662584.48</v>
      </c>
      <c r="EY252" s="289">
        <v>0</v>
      </c>
      <c r="EZ252" s="289">
        <v>141151.78</v>
      </c>
      <c r="FA252" s="289">
        <v>58384.84</v>
      </c>
      <c r="FB252" s="289">
        <v>277306.08</v>
      </c>
      <c r="FC252" s="289">
        <v>8469.5300000000007</v>
      </c>
      <c r="FD252" s="289">
        <v>351603.49</v>
      </c>
      <c r="FE252" s="289">
        <v>0</v>
      </c>
      <c r="FF252" s="289">
        <v>0</v>
      </c>
      <c r="FG252" s="289">
        <v>0</v>
      </c>
      <c r="FH252" s="289">
        <v>0</v>
      </c>
      <c r="FI252" s="289">
        <v>0</v>
      </c>
      <c r="FJ252" s="289">
        <v>0</v>
      </c>
      <c r="FK252" s="289">
        <v>0</v>
      </c>
    </row>
    <row r="253" spans="1:167" x14ac:dyDescent="0.15">
      <c r="A253" s="287">
        <v>3920</v>
      </c>
      <c r="B253" s="287" t="s">
        <v>702</v>
      </c>
      <c r="C253" s="289">
        <v>0</v>
      </c>
      <c r="D253" s="289">
        <v>2733745.56</v>
      </c>
      <c r="E253" s="289">
        <v>0</v>
      </c>
      <c r="F253" s="289">
        <v>1893.95</v>
      </c>
      <c r="G253" s="289">
        <v>4742.03</v>
      </c>
      <c r="H253" s="289">
        <v>5439.96</v>
      </c>
      <c r="I253" s="289">
        <v>7046.38</v>
      </c>
      <c r="J253" s="289">
        <v>0</v>
      </c>
      <c r="K253" s="289">
        <v>446992</v>
      </c>
      <c r="L253" s="289">
        <v>0</v>
      </c>
      <c r="M253" s="289">
        <v>0</v>
      </c>
      <c r="N253" s="289">
        <v>0</v>
      </c>
      <c r="O253" s="289">
        <v>0</v>
      </c>
      <c r="P253" s="289">
        <v>3563.91</v>
      </c>
      <c r="Q253" s="289">
        <v>0</v>
      </c>
      <c r="R253" s="289">
        <v>0</v>
      </c>
      <c r="S253" s="289">
        <v>5288.99</v>
      </c>
      <c r="T253" s="289">
        <v>0</v>
      </c>
      <c r="U253" s="289">
        <v>29308.68</v>
      </c>
      <c r="V253" s="289">
        <v>319443</v>
      </c>
      <c r="W253" s="289">
        <v>4304</v>
      </c>
      <c r="X253" s="289">
        <v>0</v>
      </c>
      <c r="Y253" s="289">
        <v>131514.01999999999</v>
      </c>
      <c r="Z253" s="289">
        <v>29836.75</v>
      </c>
      <c r="AA253" s="289">
        <v>154167</v>
      </c>
      <c r="AB253" s="289">
        <v>0</v>
      </c>
      <c r="AC253" s="289">
        <v>0</v>
      </c>
      <c r="AD253" s="289">
        <v>0</v>
      </c>
      <c r="AE253" s="289">
        <v>83313.55</v>
      </c>
      <c r="AF253" s="289">
        <v>0</v>
      </c>
      <c r="AG253" s="289">
        <v>0</v>
      </c>
      <c r="AH253" s="289">
        <v>0</v>
      </c>
      <c r="AI253" s="289">
        <v>17057</v>
      </c>
      <c r="AJ253" s="289">
        <v>0</v>
      </c>
      <c r="AK253" s="289">
        <v>0</v>
      </c>
      <c r="AL253" s="289">
        <v>0</v>
      </c>
      <c r="AM253" s="289">
        <v>0</v>
      </c>
      <c r="AN253" s="289">
        <v>0</v>
      </c>
      <c r="AO253" s="289">
        <v>0</v>
      </c>
      <c r="AP253" s="289">
        <v>3300</v>
      </c>
      <c r="AQ253" s="289">
        <v>755787.74</v>
      </c>
      <c r="AR253" s="289">
        <v>567113.99</v>
      </c>
      <c r="AS253" s="289">
        <v>248242</v>
      </c>
      <c r="AT253" s="289">
        <v>151624.01</v>
      </c>
      <c r="AU253" s="289">
        <v>84106.83</v>
      </c>
      <c r="AV253" s="289">
        <v>870.97</v>
      </c>
      <c r="AW253" s="289">
        <v>91261.49</v>
      </c>
      <c r="AX253" s="289">
        <v>167843.04</v>
      </c>
      <c r="AY253" s="289">
        <v>250844.92</v>
      </c>
      <c r="AZ253" s="289">
        <v>197253.96</v>
      </c>
      <c r="BA253" s="289">
        <v>684872.17</v>
      </c>
      <c r="BB253" s="289">
        <v>120380.29</v>
      </c>
      <c r="BC253" s="289">
        <v>59322.400000000001</v>
      </c>
      <c r="BD253" s="289">
        <v>0</v>
      </c>
      <c r="BE253" s="289">
        <v>9287.41</v>
      </c>
      <c r="BF253" s="289">
        <v>352869.12</v>
      </c>
      <c r="BG253" s="289">
        <v>216745.17</v>
      </c>
      <c r="BH253" s="289">
        <v>0</v>
      </c>
      <c r="BI253" s="289">
        <v>0</v>
      </c>
      <c r="BJ253" s="289">
        <v>0</v>
      </c>
      <c r="BK253" s="289">
        <v>0</v>
      </c>
      <c r="BL253" s="289">
        <v>0</v>
      </c>
      <c r="BM253" s="289">
        <v>0</v>
      </c>
      <c r="BN253" s="289">
        <v>0</v>
      </c>
      <c r="BO253" s="289">
        <v>309000</v>
      </c>
      <c r="BP253" s="289">
        <v>1799751</v>
      </c>
      <c r="BQ253" s="289">
        <v>1468219.73</v>
      </c>
      <c r="BR253" s="289">
        <v>0</v>
      </c>
      <c r="BS253" s="289">
        <v>1777219.73</v>
      </c>
      <c r="BT253" s="289">
        <v>1799751</v>
      </c>
      <c r="BU253" s="289">
        <v>0</v>
      </c>
      <c r="BV253" s="289">
        <v>0</v>
      </c>
      <c r="BW253" s="289">
        <v>319334.12</v>
      </c>
      <c r="BX253" s="289">
        <v>0</v>
      </c>
      <c r="BY253" s="289">
        <v>0</v>
      </c>
      <c r="BZ253" s="289">
        <v>0</v>
      </c>
      <c r="CA253" s="289">
        <v>0</v>
      </c>
      <c r="CB253" s="289">
        <v>0</v>
      </c>
      <c r="CC253" s="289">
        <v>0</v>
      </c>
      <c r="CD253" s="289">
        <v>0</v>
      </c>
      <c r="CE253" s="289">
        <v>0</v>
      </c>
      <c r="CF253" s="289">
        <v>0</v>
      </c>
      <c r="CG253" s="289">
        <v>0</v>
      </c>
      <c r="CH253" s="289">
        <v>27695</v>
      </c>
      <c r="CI253" s="289">
        <v>0</v>
      </c>
      <c r="CJ253" s="289">
        <v>0</v>
      </c>
      <c r="CK253" s="289">
        <v>26513.51</v>
      </c>
      <c r="CL253" s="289">
        <v>0</v>
      </c>
      <c r="CM253" s="289">
        <v>92924</v>
      </c>
      <c r="CN253" s="289">
        <v>0</v>
      </c>
      <c r="CO253" s="289">
        <v>0</v>
      </c>
      <c r="CP253" s="289">
        <v>0</v>
      </c>
      <c r="CQ253" s="289">
        <v>0</v>
      </c>
      <c r="CR253" s="289">
        <v>115.14</v>
      </c>
      <c r="CS253" s="289">
        <v>0</v>
      </c>
      <c r="CT253" s="289">
        <v>96978.06</v>
      </c>
      <c r="CU253" s="289">
        <v>0</v>
      </c>
      <c r="CV253" s="289">
        <v>0</v>
      </c>
      <c r="CW253" s="289">
        <v>0</v>
      </c>
      <c r="CX253" s="289">
        <v>0</v>
      </c>
      <c r="CY253" s="289">
        <v>0</v>
      </c>
      <c r="CZ253" s="289">
        <v>0</v>
      </c>
      <c r="DA253" s="289">
        <v>0</v>
      </c>
      <c r="DB253" s="289">
        <v>0</v>
      </c>
      <c r="DC253" s="289">
        <v>0</v>
      </c>
      <c r="DD253" s="289">
        <v>0</v>
      </c>
      <c r="DE253" s="289">
        <v>0</v>
      </c>
      <c r="DF253" s="289">
        <v>0</v>
      </c>
      <c r="DG253" s="289">
        <v>0</v>
      </c>
      <c r="DH253" s="289">
        <v>0</v>
      </c>
      <c r="DI253" s="289">
        <v>443304.7</v>
      </c>
      <c r="DJ253" s="289">
        <v>0</v>
      </c>
      <c r="DK253" s="289">
        <v>0</v>
      </c>
      <c r="DL253" s="289">
        <v>46247.38</v>
      </c>
      <c r="DM253" s="289">
        <v>46662.85</v>
      </c>
      <c r="DN253" s="289">
        <v>0</v>
      </c>
      <c r="DO253" s="289">
        <v>0</v>
      </c>
      <c r="DP253" s="289">
        <v>9196.06</v>
      </c>
      <c r="DQ253" s="289">
        <v>0</v>
      </c>
      <c r="DR253" s="289">
        <v>0</v>
      </c>
      <c r="DS253" s="289">
        <v>0</v>
      </c>
      <c r="DT253" s="289">
        <v>0</v>
      </c>
      <c r="DU253" s="289">
        <v>0</v>
      </c>
      <c r="DV253" s="289">
        <v>10786.63</v>
      </c>
      <c r="DW253" s="289">
        <v>7362.21</v>
      </c>
      <c r="DX253" s="289">
        <v>0</v>
      </c>
      <c r="DY253" s="289">
        <v>0</v>
      </c>
      <c r="DZ253" s="289">
        <v>0</v>
      </c>
      <c r="EA253" s="289">
        <v>0</v>
      </c>
      <c r="EB253" s="289">
        <v>0</v>
      </c>
      <c r="EC253" s="289">
        <v>0</v>
      </c>
      <c r="ED253" s="289">
        <v>34359.21</v>
      </c>
      <c r="EE253" s="289">
        <v>31351.58</v>
      </c>
      <c r="EF253" s="289">
        <v>435204.87</v>
      </c>
      <c r="EG253" s="289">
        <v>438212.5</v>
      </c>
      <c r="EH253" s="289">
        <v>0</v>
      </c>
      <c r="EI253" s="289">
        <v>0</v>
      </c>
      <c r="EJ253" s="289">
        <v>0</v>
      </c>
      <c r="EK253" s="289">
        <v>0</v>
      </c>
      <c r="EL253" s="289">
        <v>0</v>
      </c>
      <c r="EM253" s="289">
        <v>2345000</v>
      </c>
      <c r="EN253" s="289">
        <v>0</v>
      </c>
      <c r="EO253" s="289">
        <v>0</v>
      </c>
      <c r="EP253" s="289">
        <v>0</v>
      </c>
      <c r="EQ253" s="289">
        <v>0</v>
      </c>
      <c r="ER253" s="289">
        <v>0</v>
      </c>
      <c r="ES253" s="289">
        <v>0</v>
      </c>
      <c r="ET253" s="289">
        <v>0</v>
      </c>
      <c r="EU253" s="289">
        <v>4115.67</v>
      </c>
      <c r="EV253" s="289">
        <v>12256.28</v>
      </c>
      <c r="EW253" s="289">
        <v>163302.99</v>
      </c>
      <c r="EX253" s="289">
        <v>155162.38</v>
      </c>
      <c r="EY253" s="289">
        <v>0</v>
      </c>
      <c r="EZ253" s="289">
        <v>0</v>
      </c>
      <c r="FA253" s="289">
        <v>2389.08</v>
      </c>
      <c r="FB253" s="289">
        <v>9810.7999999999993</v>
      </c>
      <c r="FC253" s="289">
        <v>2971.22</v>
      </c>
      <c r="FD253" s="289">
        <v>4450.5</v>
      </c>
      <c r="FE253" s="289">
        <v>0</v>
      </c>
      <c r="FF253" s="289">
        <v>0</v>
      </c>
      <c r="FG253" s="289">
        <v>0</v>
      </c>
      <c r="FH253" s="289">
        <v>0</v>
      </c>
      <c r="FI253" s="289">
        <v>0</v>
      </c>
      <c r="FJ253" s="289">
        <v>0</v>
      </c>
      <c r="FK253" s="289">
        <v>0</v>
      </c>
    </row>
    <row r="254" spans="1:167" x14ac:dyDescent="0.15">
      <c r="A254" s="287">
        <v>3925</v>
      </c>
      <c r="B254" s="287" t="s">
        <v>703</v>
      </c>
      <c r="C254" s="289">
        <v>19743.669999999998</v>
      </c>
      <c r="D254" s="289">
        <v>44659454</v>
      </c>
      <c r="E254" s="289">
        <v>671</v>
      </c>
      <c r="F254" s="289">
        <v>168378.05</v>
      </c>
      <c r="G254" s="289">
        <v>161761.56</v>
      </c>
      <c r="H254" s="289">
        <v>66084.28</v>
      </c>
      <c r="I254" s="289">
        <v>849974.9</v>
      </c>
      <c r="J254" s="289">
        <v>0</v>
      </c>
      <c r="K254" s="289">
        <v>296139</v>
      </c>
      <c r="L254" s="289">
        <v>0</v>
      </c>
      <c r="M254" s="289">
        <v>0</v>
      </c>
      <c r="N254" s="289">
        <v>0</v>
      </c>
      <c r="O254" s="289">
        <v>0</v>
      </c>
      <c r="P254" s="289">
        <v>21178.55</v>
      </c>
      <c r="Q254" s="289">
        <v>0</v>
      </c>
      <c r="R254" s="289">
        <v>0</v>
      </c>
      <c r="S254" s="289">
        <v>0</v>
      </c>
      <c r="T254" s="289">
        <v>0</v>
      </c>
      <c r="U254" s="289">
        <v>389055.69</v>
      </c>
      <c r="V254" s="289">
        <v>2686272</v>
      </c>
      <c r="W254" s="289">
        <v>62390.69</v>
      </c>
      <c r="X254" s="289">
        <v>0</v>
      </c>
      <c r="Y254" s="289">
        <v>0</v>
      </c>
      <c r="Z254" s="289">
        <v>0</v>
      </c>
      <c r="AA254" s="289">
        <v>1450428</v>
      </c>
      <c r="AB254" s="289">
        <v>0</v>
      </c>
      <c r="AC254" s="289">
        <v>0</v>
      </c>
      <c r="AD254" s="289">
        <v>206568.45</v>
      </c>
      <c r="AE254" s="289">
        <v>130407.7</v>
      </c>
      <c r="AF254" s="289">
        <v>0</v>
      </c>
      <c r="AG254" s="289">
        <v>0</v>
      </c>
      <c r="AH254" s="289">
        <v>89279.64</v>
      </c>
      <c r="AI254" s="289">
        <v>64862.97</v>
      </c>
      <c r="AJ254" s="289">
        <v>0</v>
      </c>
      <c r="AK254" s="289">
        <v>11000</v>
      </c>
      <c r="AL254" s="289">
        <v>424163.04</v>
      </c>
      <c r="AM254" s="289">
        <v>97738.83</v>
      </c>
      <c r="AN254" s="289">
        <v>201518.93</v>
      </c>
      <c r="AO254" s="289">
        <v>0</v>
      </c>
      <c r="AP254" s="289">
        <v>324389.78000000003</v>
      </c>
      <c r="AQ254" s="289">
        <v>8090066.7999999998</v>
      </c>
      <c r="AR254" s="289">
        <v>12322370.18</v>
      </c>
      <c r="AS254" s="289">
        <v>808208.38</v>
      </c>
      <c r="AT254" s="289">
        <v>864148.2</v>
      </c>
      <c r="AU254" s="289">
        <v>1378135.1</v>
      </c>
      <c r="AV254" s="289">
        <v>32333.02</v>
      </c>
      <c r="AW254" s="289">
        <v>984229.43</v>
      </c>
      <c r="AX254" s="289">
        <v>2803037.74</v>
      </c>
      <c r="AY254" s="289">
        <v>794996.6</v>
      </c>
      <c r="AZ254" s="289">
        <v>2808219.79</v>
      </c>
      <c r="BA254" s="289">
        <v>10597952.16</v>
      </c>
      <c r="BB254" s="289">
        <v>3688239.52</v>
      </c>
      <c r="BC254" s="289">
        <v>465499.6</v>
      </c>
      <c r="BD254" s="289">
        <v>302021.96999999997</v>
      </c>
      <c r="BE254" s="289">
        <v>1257431.49</v>
      </c>
      <c r="BF254" s="289">
        <v>5097544.41</v>
      </c>
      <c r="BG254" s="289">
        <v>1708562.49</v>
      </c>
      <c r="BH254" s="289">
        <v>16725.349999999999</v>
      </c>
      <c r="BI254" s="289">
        <v>0</v>
      </c>
      <c r="BJ254" s="289">
        <v>0</v>
      </c>
      <c r="BK254" s="289">
        <v>0</v>
      </c>
      <c r="BL254" s="289">
        <v>0</v>
      </c>
      <c r="BM254" s="289">
        <v>732538</v>
      </c>
      <c r="BN254" s="289">
        <v>0</v>
      </c>
      <c r="BO254" s="289">
        <v>0</v>
      </c>
      <c r="BP254" s="289">
        <v>0</v>
      </c>
      <c r="BQ254" s="289">
        <v>8678278.0899999999</v>
      </c>
      <c r="BR254" s="289">
        <v>7772554.5899999999</v>
      </c>
      <c r="BS254" s="289">
        <v>9410816.0899999999</v>
      </c>
      <c r="BT254" s="289">
        <v>7772554.5899999999</v>
      </c>
      <c r="BU254" s="289">
        <v>0</v>
      </c>
      <c r="BV254" s="289">
        <v>0</v>
      </c>
      <c r="BW254" s="289">
        <v>5097544.41</v>
      </c>
      <c r="BX254" s="289">
        <v>0</v>
      </c>
      <c r="BY254" s="289">
        <v>0</v>
      </c>
      <c r="BZ254" s="289">
        <v>0</v>
      </c>
      <c r="CA254" s="289">
        <v>0</v>
      </c>
      <c r="CB254" s="289">
        <v>0</v>
      </c>
      <c r="CC254" s="289">
        <v>0</v>
      </c>
      <c r="CD254" s="289">
        <v>0</v>
      </c>
      <c r="CE254" s="289">
        <v>0</v>
      </c>
      <c r="CF254" s="289">
        <v>0</v>
      </c>
      <c r="CG254" s="289">
        <v>0</v>
      </c>
      <c r="CH254" s="289">
        <v>1216.32</v>
      </c>
      <c r="CI254" s="289">
        <v>0</v>
      </c>
      <c r="CJ254" s="289">
        <v>0</v>
      </c>
      <c r="CK254" s="289">
        <v>0</v>
      </c>
      <c r="CL254" s="289">
        <v>0</v>
      </c>
      <c r="CM254" s="289">
        <v>1540960</v>
      </c>
      <c r="CN254" s="289">
        <v>0</v>
      </c>
      <c r="CO254" s="289">
        <v>0</v>
      </c>
      <c r="CP254" s="289">
        <v>0</v>
      </c>
      <c r="CQ254" s="289">
        <v>0</v>
      </c>
      <c r="CR254" s="289">
        <v>518.13</v>
      </c>
      <c r="CS254" s="289">
        <v>0</v>
      </c>
      <c r="CT254" s="289">
        <v>932507.65</v>
      </c>
      <c r="CU254" s="289">
        <v>0</v>
      </c>
      <c r="CV254" s="289">
        <v>0</v>
      </c>
      <c r="CW254" s="289">
        <v>0</v>
      </c>
      <c r="CX254" s="289">
        <v>234206.67</v>
      </c>
      <c r="CY254" s="289">
        <v>0</v>
      </c>
      <c r="CZ254" s="289">
        <v>0</v>
      </c>
      <c r="DA254" s="289">
        <v>0</v>
      </c>
      <c r="DB254" s="289">
        <v>0</v>
      </c>
      <c r="DC254" s="289">
        <v>11882.07</v>
      </c>
      <c r="DD254" s="289">
        <v>0</v>
      </c>
      <c r="DE254" s="289">
        <v>0</v>
      </c>
      <c r="DF254" s="289">
        <v>0</v>
      </c>
      <c r="DG254" s="289">
        <v>18.989999999999998</v>
      </c>
      <c r="DH254" s="289">
        <v>0</v>
      </c>
      <c r="DI254" s="289">
        <v>5379814.4100000001</v>
      </c>
      <c r="DJ254" s="289">
        <v>0</v>
      </c>
      <c r="DK254" s="289">
        <v>0</v>
      </c>
      <c r="DL254" s="289">
        <v>665428.31000000006</v>
      </c>
      <c r="DM254" s="289">
        <v>348259.65</v>
      </c>
      <c r="DN254" s="289">
        <v>0</v>
      </c>
      <c r="DO254" s="289">
        <v>0</v>
      </c>
      <c r="DP254" s="289">
        <v>509141.2</v>
      </c>
      <c r="DQ254" s="289">
        <v>8641.5499999999993</v>
      </c>
      <c r="DR254" s="289">
        <v>0</v>
      </c>
      <c r="DS254" s="289">
        <v>0</v>
      </c>
      <c r="DT254" s="289">
        <v>0</v>
      </c>
      <c r="DU254" s="289">
        <v>0</v>
      </c>
      <c r="DV254" s="289">
        <v>881087.03</v>
      </c>
      <c r="DW254" s="289">
        <v>6700.44</v>
      </c>
      <c r="DX254" s="289">
        <v>586687.75</v>
      </c>
      <c r="DY254" s="289">
        <v>629569.82999999996</v>
      </c>
      <c r="DZ254" s="289">
        <v>212456.35</v>
      </c>
      <c r="EA254" s="289">
        <v>26963.200000000001</v>
      </c>
      <c r="EB254" s="289">
        <v>142611.07</v>
      </c>
      <c r="EC254" s="289">
        <v>0</v>
      </c>
      <c r="ED254" s="289">
        <v>1130227.3899999999</v>
      </c>
      <c r="EE254" s="289">
        <v>1096345.33</v>
      </c>
      <c r="EF254" s="289">
        <v>5779402.7000000002</v>
      </c>
      <c r="EG254" s="289">
        <v>5174107.26</v>
      </c>
      <c r="EH254" s="289">
        <v>0</v>
      </c>
      <c r="EI254" s="289">
        <v>0</v>
      </c>
      <c r="EJ254" s="289">
        <v>0</v>
      </c>
      <c r="EK254" s="289">
        <v>639177.5</v>
      </c>
      <c r="EL254" s="289">
        <v>0</v>
      </c>
      <c r="EM254" s="289">
        <v>50484109.700000003</v>
      </c>
      <c r="EN254" s="289">
        <v>3391623.43</v>
      </c>
      <c r="EO254" s="289">
        <v>0</v>
      </c>
      <c r="EP254" s="289">
        <v>516273.57</v>
      </c>
      <c r="EQ254" s="289">
        <v>0</v>
      </c>
      <c r="ER254" s="289">
        <v>3907897</v>
      </c>
      <c r="ES254" s="289">
        <v>0</v>
      </c>
      <c r="ET254" s="289">
        <v>0</v>
      </c>
      <c r="EU254" s="289">
        <v>1044577.75</v>
      </c>
      <c r="EV254" s="289">
        <v>1035866.65</v>
      </c>
      <c r="EW254" s="289">
        <v>1544426.69</v>
      </c>
      <c r="EX254" s="289">
        <v>1553137.79</v>
      </c>
      <c r="EY254" s="289">
        <v>0</v>
      </c>
      <c r="EZ254" s="289">
        <v>320551.67999999999</v>
      </c>
      <c r="FA254" s="289">
        <v>397263.85</v>
      </c>
      <c r="FB254" s="289">
        <v>365635.26</v>
      </c>
      <c r="FC254" s="289">
        <v>0</v>
      </c>
      <c r="FD254" s="289">
        <v>288923.09000000003</v>
      </c>
      <c r="FE254" s="289">
        <v>0</v>
      </c>
      <c r="FF254" s="289">
        <v>0</v>
      </c>
      <c r="FG254" s="289">
        <v>0</v>
      </c>
      <c r="FH254" s="289">
        <v>0</v>
      </c>
      <c r="FI254" s="289">
        <v>0</v>
      </c>
      <c r="FJ254" s="289">
        <v>0</v>
      </c>
      <c r="FK254" s="289">
        <v>0</v>
      </c>
    </row>
    <row r="255" spans="1:167" x14ac:dyDescent="0.15">
      <c r="A255" s="287">
        <v>3934</v>
      </c>
      <c r="B255" s="287" t="s">
        <v>704</v>
      </c>
      <c r="C255" s="289">
        <v>0</v>
      </c>
      <c r="D255" s="289">
        <v>3559563.93</v>
      </c>
      <c r="E255" s="289">
        <v>0</v>
      </c>
      <c r="F255" s="289">
        <v>15693.66</v>
      </c>
      <c r="G255" s="289">
        <v>38523.67</v>
      </c>
      <c r="H255" s="289">
        <v>5207.4799999999996</v>
      </c>
      <c r="I255" s="289">
        <v>164506.16</v>
      </c>
      <c r="J255" s="289">
        <v>4823.37</v>
      </c>
      <c r="K255" s="289">
        <v>739739.06</v>
      </c>
      <c r="L255" s="289">
        <v>0</v>
      </c>
      <c r="M255" s="289">
        <v>0</v>
      </c>
      <c r="N255" s="289">
        <v>0</v>
      </c>
      <c r="O255" s="289">
        <v>0</v>
      </c>
      <c r="P255" s="289">
        <v>0</v>
      </c>
      <c r="Q255" s="289">
        <v>0</v>
      </c>
      <c r="R255" s="289">
        <v>0</v>
      </c>
      <c r="S255" s="289">
        <v>0</v>
      </c>
      <c r="T255" s="289">
        <v>0</v>
      </c>
      <c r="U255" s="289">
        <v>72420.479999999996</v>
      </c>
      <c r="V255" s="289">
        <v>5433729</v>
      </c>
      <c r="W255" s="289">
        <v>16497.77</v>
      </c>
      <c r="X255" s="289">
        <v>0</v>
      </c>
      <c r="Y255" s="289">
        <v>0</v>
      </c>
      <c r="Z255" s="289">
        <v>4846.41</v>
      </c>
      <c r="AA255" s="289">
        <v>225462</v>
      </c>
      <c r="AB255" s="289">
        <v>0</v>
      </c>
      <c r="AC255" s="289">
        <v>0</v>
      </c>
      <c r="AD255" s="289">
        <v>57103.37</v>
      </c>
      <c r="AE255" s="289">
        <v>26780</v>
      </c>
      <c r="AF255" s="289">
        <v>0</v>
      </c>
      <c r="AG255" s="289">
        <v>0</v>
      </c>
      <c r="AH255" s="289">
        <v>7547.54</v>
      </c>
      <c r="AI255" s="289">
        <v>0</v>
      </c>
      <c r="AJ255" s="289">
        <v>0</v>
      </c>
      <c r="AK255" s="289">
        <v>18693.419999999998</v>
      </c>
      <c r="AL255" s="289">
        <v>0</v>
      </c>
      <c r="AM255" s="289">
        <v>880.18</v>
      </c>
      <c r="AN255" s="289">
        <v>32643.54</v>
      </c>
      <c r="AO255" s="289">
        <v>0</v>
      </c>
      <c r="AP255" s="289">
        <v>1760.55</v>
      </c>
      <c r="AQ255" s="289">
        <v>1772486.52</v>
      </c>
      <c r="AR255" s="289">
        <v>2742732.42</v>
      </c>
      <c r="AS255" s="289">
        <v>270559</v>
      </c>
      <c r="AT255" s="289">
        <v>223888.4</v>
      </c>
      <c r="AU255" s="289">
        <v>179221.64</v>
      </c>
      <c r="AV255" s="289">
        <v>2960.65</v>
      </c>
      <c r="AW255" s="289">
        <v>185602.82</v>
      </c>
      <c r="AX255" s="289">
        <v>961374.53</v>
      </c>
      <c r="AY255" s="289">
        <v>355469.68</v>
      </c>
      <c r="AZ255" s="289">
        <v>564424.16</v>
      </c>
      <c r="BA255" s="289">
        <v>1608489.18</v>
      </c>
      <c r="BB255" s="289">
        <v>63876.11</v>
      </c>
      <c r="BC255" s="289">
        <v>101055.16</v>
      </c>
      <c r="BD255" s="289">
        <v>88804.47</v>
      </c>
      <c r="BE255" s="289">
        <v>6114</v>
      </c>
      <c r="BF255" s="289">
        <v>922175.29</v>
      </c>
      <c r="BG255" s="289">
        <v>309305.90999999997</v>
      </c>
      <c r="BH255" s="289">
        <v>48421.37</v>
      </c>
      <c r="BI255" s="289">
        <v>91552</v>
      </c>
      <c r="BJ255" s="289">
        <v>110377.92</v>
      </c>
      <c r="BK255" s="289">
        <v>0</v>
      </c>
      <c r="BL255" s="289">
        <v>0</v>
      </c>
      <c r="BM255" s="289">
        <v>0</v>
      </c>
      <c r="BN255" s="289">
        <v>0</v>
      </c>
      <c r="BO255" s="289">
        <v>100000</v>
      </c>
      <c r="BP255" s="289">
        <v>100000</v>
      </c>
      <c r="BQ255" s="289">
        <v>2853803.54</v>
      </c>
      <c r="BR255" s="289">
        <v>2854437.9</v>
      </c>
      <c r="BS255" s="289">
        <v>3045355.54</v>
      </c>
      <c r="BT255" s="289">
        <v>3064815.82</v>
      </c>
      <c r="BU255" s="289">
        <v>0</v>
      </c>
      <c r="BV255" s="289">
        <v>0</v>
      </c>
      <c r="BW255" s="289">
        <v>922175.29</v>
      </c>
      <c r="BX255" s="289">
        <v>0</v>
      </c>
      <c r="BY255" s="289">
        <v>0</v>
      </c>
      <c r="BZ255" s="289">
        <v>0</v>
      </c>
      <c r="CA255" s="289">
        <v>0</v>
      </c>
      <c r="CB255" s="289">
        <v>0</v>
      </c>
      <c r="CC255" s="289">
        <v>0</v>
      </c>
      <c r="CD255" s="289">
        <v>0</v>
      </c>
      <c r="CE255" s="289">
        <v>0</v>
      </c>
      <c r="CF255" s="289">
        <v>0</v>
      </c>
      <c r="CG255" s="289">
        <v>0</v>
      </c>
      <c r="CH255" s="289">
        <v>0</v>
      </c>
      <c r="CI255" s="289">
        <v>0</v>
      </c>
      <c r="CJ255" s="289">
        <v>0</v>
      </c>
      <c r="CK255" s="289">
        <v>0</v>
      </c>
      <c r="CL255" s="289">
        <v>0</v>
      </c>
      <c r="CM255" s="289">
        <v>297213</v>
      </c>
      <c r="CN255" s="289">
        <v>0</v>
      </c>
      <c r="CO255" s="289">
        <v>0</v>
      </c>
      <c r="CP255" s="289">
        <v>0</v>
      </c>
      <c r="CQ255" s="289">
        <v>0</v>
      </c>
      <c r="CR255" s="289">
        <v>230.28</v>
      </c>
      <c r="CS255" s="289">
        <v>0</v>
      </c>
      <c r="CT255" s="289">
        <v>174515.19</v>
      </c>
      <c r="CU255" s="289">
        <v>0</v>
      </c>
      <c r="CV255" s="289">
        <v>0</v>
      </c>
      <c r="CW255" s="289">
        <v>0</v>
      </c>
      <c r="CX255" s="289">
        <v>121085.34</v>
      </c>
      <c r="CY255" s="289">
        <v>0</v>
      </c>
      <c r="CZ255" s="289">
        <v>0</v>
      </c>
      <c r="DA255" s="289">
        <v>0</v>
      </c>
      <c r="DB255" s="289">
        <v>0</v>
      </c>
      <c r="DC255" s="289">
        <v>0</v>
      </c>
      <c r="DD255" s="289">
        <v>400</v>
      </c>
      <c r="DE255" s="289">
        <v>0</v>
      </c>
      <c r="DF255" s="289">
        <v>0</v>
      </c>
      <c r="DG255" s="289">
        <v>0</v>
      </c>
      <c r="DH255" s="289">
        <v>0</v>
      </c>
      <c r="DI255" s="289">
        <v>1122281.77</v>
      </c>
      <c r="DJ255" s="289">
        <v>0</v>
      </c>
      <c r="DK255" s="289">
        <v>0</v>
      </c>
      <c r="DL255" s="289">
        <v>176226.3</v>
      </c>
      <c r="DM255" s="289">
        <v>137024.82</v>
      </c>
      <c r="DN255" s="289">
        <v>0</v>
      </c>
      <c r="DO255" s="289">
        <v>0</v>
      </c>
      <c r="DP255" s="289">
        <v>57307.51</v>
      </c>
      <c r="DQ255" s="289">
        <v>1401.82</v>
      </c>
      <c r="DR255" s="289">
        <v>0</v>
      </c>
      <c r="DS255" s="289">
        <v>0</v>
      </c>
      <c r="DT255" s="289">
        <v>0</v>
      </c>
      <c r="DU255" s="289">
        <v>0</v>
      </c>
      <c r="DV255" s="289">
        <v>11292</v>
      </c>
      <c r="DW255" s="289">
        <v>10084.879999999999</v>
      </c>
      <c r="DX255" s="289">
        <v>148212.82999999999</v>
      </c>
      <c r="DY255" s="289">
        <v>130444.99</v>
      </c>
      <c r="DZ255" s="289">
        <v>126668.67</v>
      </c>
      <c r="EA255" s="289">
        <v>108932.36</v>
      </c>
      <c r="EB255" s="289">
        <v>35504.15</v>
      </c>
      <c r="EC255" s="289">
        <v>0</v>
      </c>
      <c r="ED255" s="289">
        <v>154522.99</v>
      </c>
      <c r="EE255" s="289">
        <v>226292.09</v>
      </c>
      <c r="EF255" s="289">
        <v>1587993.75</v>
      </c>
      <c r="EG255" s="289">
        <v>1401073.15</v>
      </c>
      <c r="EH255" s="289">
        <v>1368.5</v>
      </c>
      <c r="EI255" s="289">
        <v>0</v>
      </c>
      <c r="EJ255" s="289">
        <v>0</v>
      </c>
      <c r="EK255" s="289">
        <v>113783</v>
      </c>
      <c r="EL255" s="289">
        <v>0</v>
      </c>
      <c r="EM255" s="289">
        <v>11669424.84</v>
      </c>
      <c r="EN255" s="289">
        <v>4552021.6500000004</v>
      </c>
      <c r="EO255" s="289">
        <v>138067.49</v>
      </c>
      <c r="EP255" s="289">
        <v>5048.29</v>
      </c>
      <c r="EQ255" s="289">
        <v>0</v>
      </c>
      <c r="ER255" s="289">
        <v>4419002.45</v>
      </c>
      <c r="ES255" s="289">
        <v>0</v>
      </c>
      <c r="ET255" s="289">
        <v>0</v>
      </c>
      <c r="EU255" s="289">
        <v>64790.8</v>
      </c>
      <c r="EV255" s="289">
        <v>93060.75</v>
      </c>
      <c r="EW255" s="289">
        <v>535000.26</v>
      </c>
      <c r="EX255" s="289">
        <v>506730.31</v>
      </c>
      <c r="EY255" s="289">
        <v>0</v>
      </c>
      <c r="EZ255" s="289">
        <v>16479.7</v>
      </c>
      <c r="FA255" s="289">
        <v>15534.7</v>
      </c>
      <c r="FB255" s="289">
        <v>0</v>
      </c>
      <c r="FC255" s="289">
        <v>945</v>
      </c>
      <c r="FD255" s="289">
        <v>0</v>
      </c>
      <c r="FE255" s="289">
        <v>0</v>
      </c>
      <c r="FF255" s="289">
        <v>0</v>
      </c>
      <c r="FG255" s="289">
        <v>0</v>
      </c>
      <c r="FH255" s="289">
        <v>0</v>
      </c>
      <c r="FI255" s="289">
        <v>0</v>
      </c>
      <c r="FJ255" s="289">
        <v>0</v>
      </c>
      <c r="FK255" s="289">
        <v>0</v>
      </c>
    </row>
    <row r="256" spans="1:167" x14ac:dyDescent="0.15">
      <c r="A256" s="287">
        <v>3941</v>
      </c>
      <c r="B256" s="287" t="s">
        <v>705</v>
      </c>
      <c r="C256" s="289">
        <v>0</v>
      </c>
      <c r="D256" s="289">
        <v>4919396</v>
      </c>
      <c r="E256" s="289">
        <v>0</v>
      </c>
      <c r="F256" s="289">
        <v>9098.89</v>
      </c>
      <c r="G256" s="289">
        <v>22589.83</v>
      </c>
      <c r="H256" s="289">
        <v>16738.419999999998</v>
      </c>
      <c r="I256" s="289">
        <v>83705.08</v>
      </c>
      <c r="J256" s="289">
        <v>23192.81</v>
      </c>
      <c r="K256" s="289">
        <v>416043</v>
      </c>
      <c r="L256" s="289">
        <v>0</v>
      </c>
      <c r="M256" s="289">
        <v>0</v>
      </c>
      <c r="N256" s="289">
        <v>0</v>
      </c>
      <c r="O256" s="289">
        <v>0</v>
      </c>
      <c r="P256" s="289">
        <v>0</v>
      </c>
      <c r="Q256" s="289">
        <v>0</v>
      </c>
      <c r="R256" s="289">
        <v>0</v>
      </c>
      <c r="S256" s="289">
        <v>0</v>
      </c>
      <c r="T256" s="289">
        <v>0</v>
      </c>
      <c r="U256" s="289">
        <v>197792.19</v>
      </c>
      <c r="V256" s="289">
        <v>5663183</v>
      </c>
      <c r="W256" s="289">
        <v>60640.19</v>
      </c>
      <c r="X256" s="289">
        <v>0</v>
      </c>
      <c r="Y256" s="289">
        <v>116375.49</v>
      </c>
      <c r="Z256" s="289">
        <v>0</v>
      </c>
      <c r="AA256" s="289">
        <v>329827.81</v>
      </c>
      <c r="AB256" s="289">
        <v>0</v>
      </c>
      <c r="AC256" s="289">
        <v>0</v>
      </c>
      <c r="AD256" s="289">
        <v>76510.710000000006</v>
      </c>
      <c r="AE256" s="289">
        <v>117548</v>
      </c>
      <c r="AF256" s="289">
        <v>0</v>
      </c>
      <c r="AG256" s="289">
        <v>0</v>
      </c>
      <c r="AH256" s="289">
        <v>8646.2099999999991</v>
      </c>
      <c r="AI256" s="289">
        <v>0</v>
      </c>
      <c r="AJ256" s="289">
        <v>0</v>
      </c>
      <c r="AK256" s="289">
        <v>0</v>
      </c>
      <c r="AL256" s="289">
        <v>0</v>
      </c>
      <c r="AM256" s="289">
        <v>520.25</v>
      </c>
      <c r="AN256" s="289">
        <v>164</v>
      </c>
      <c r="AO256" s="289">
        <v>0</v>
      </c>
      <c r="AP256" s="289">
        <v>0</v>
      </c>
      <c r="AQ256" s="289">
        <v>3158239.98</v>
      </c>
      <c r="AR256" s="289">
        <v>1326676.0900000001</v>
      </c>
      <c r="AS256" s="289">
        <v>324279.08</v>
      </c>
      <c r="AT256" s="289">
        <v>288944.24</v>
      </c>
      <c r="AU256" s="289">
        <v>236483.32</v>
      </c>
      <c r="AV256" s="289">
        <v>261.19</v>
      </c>
      <c r="AW256" s="289">
        <v>308554.71999999997</v>
      </c>
      <c r="AX256" s="289">
        <v>1041060.42</v>
      </c>
      <c r="AY256" s="289">
        <v>340470.27</v>
      </c>
      <c r="AZ256" s="289">
        <v>748281.47</v>
      </c>
      <c r="BA256" s="289">
        <v>2157912.19</v>
      </c>
      <c r="BB256" s="289">
        <v>25974.47</v>
      </c>
      <c r="BC256" s="289">
        <v>98755.520000000004</v>
      </c>
      <c r="BD256" s="289">
        <v>48001.94</v>
      </c>
      <c r="BE256" s="289">
        <v>6318</v>
      </c>
      <c r="BF256" s="289">
        <v>616176.65</v>
      </c>
      <c r="BG256" s="289">
        <v>1038649</v>
      </c>
      <c r="BH256" s="289">
        <v>15329.86</v>
      </c>
      <c r="BI256" s="289">
        <v>0</v>
      </c>
      <c r="BJ256" s="289">
        <v>0</v>
      </c>
      <c r="BK256" s="289">
        <v>3799707.9</v>
      </c>
      <c r="BL256" s="289">
        <v>4081311.37</v>
      </c>
      <c r="BM256" s="289">
        <v>0</v>
      </c>
      <c r="BN256" s="289">
        <v>0</v>
      </c>
      <c r="BO256" s="289">
        <v>0</v>
      </c>
      <c r="BP256" s="289">
        <v>0</v>
      </c>
      <c r="BQ256" s="289">
        <v>0</v>
      </c>
      <c r="BR256" s="289">
        <v>0</v>
      </c>
      <c r="BS256" s="289">
        <v>3799707.9</v>
      </c>
      <c r="BT256" s="289">
        <v>4081311.37</v>
      </c>
      <c r="BU256" s="289">
        <v>0</v>
      </c>
      <c r="BV256" s="289">
        <v>0</v>
      </c>
      <c r="BW256" s="289">
        <v>616176.65</v>
      </c>
      <c r="BX256" s="289">
        <v>0</v>
      </c>
      <c r="BY256" s="289">
        <v>0</v>
      </c>
      <c r="BZ256" s="289">
        <v>0</v>
      </c>
      <c r="CA256" s="289">
        <v>0</v>
      </c>
      <c r="CB256" s="289">
        <v>0</v>
      </c>
      <c r="CC256" s="289">
        <v>0</v>
      </c>
      <c r="CD256" s="289">
        <v>0</v>
      </c>
      <c r="CE256" s="289">
        <v>0</v>
      </c>
      <c r="CF256" s="289">
        <v>0</v>
      </c>
      <c r="CG256" s="289">
        <v>0</v>
      </c>
      <c r="CH256" s="289">
        <v>28090.25</v>
      </c>
      <c r="CI256" s="289">
        <v>0</v>
      </c>
      <c r="CJ256" s="289">
        <v>16894.45</v>
      </c>
      <c r="CK256" s="289">
        <v>0</v>
      </c>
      <c r="CL256" s="289">
        <v>0</v>
      </c>
      <c r="CM256" s="289">
        <v>172341</v>
      </c>
      <c r="CN256" s="289">
        <v>0</v>
      </c>
      <c r="CO256" s="289">
        <v>0</v>
      </c>
      <c r="CP256" s="289">
        <v>0</v>
      </c>
      <c r="CQ256" s="289">
        <v>0</v>
      </c>
      <c r="CR256" s="289">
        <v>287.85000000000002</v>
      </c>
      <c r="CS256" s="289">
        <v>0</v>
      </c>
      <c r="CT256" s="289">
        <v>276119.84999999998</v>
      </c>
      <c r="CU256" s="289">
        <v>0</v>
      </c>
      <c r="CV256" s="289">
        <v>0</v>
      </c>
      <c r="CW256" s="289">
        <v>0</v>
      </c>
      <c r="CX256" s="289">
        <v>32849.22</v>
      </c>
      <c r="CY256" s="289">
        <v>0</v>
      </c>
      <c r="CZ256" s="289">
        <v>0</v>
      </c>
      <c r="DA256" s="289">
        <v>0</v>
      </c>
      <c r="DB256" s="289">
        <v>0</v>
      </c>
      <c r="DC256" s="289">
        <v>0</v>
      </c>
      <c r="DD256" s="289">
        <v>0</v>
      </c>
      <c r="DE256" s="289">
        <v>0</v>
      </c>
      <c r="DF256" s="289">
        <v>0</v>
      </c>
      <c r="DG256" s="289">
        <v>0</v>
      </c>
      <c r="DH256" s="289">
        <v>0</v>
      </c>
      <c r="DI256" s="289">
        <v>779205.08</v>
      </c>
      <c r="DJ256" s="289">
        <v>0</v>
      </c>
      <c r="DK256" s="289">
        <v>0</v>
      </c>
      <c r="DL256" s="289">
        <v>173425.58</v>
      </c>
      <c r="DM256" s="289">
        <v>0</v>
      </c>
      <c r="DN256" s="289">
        <v>0</v>
      </c>
      <c r="DO256" s="289">
        <v>0</v>
      </c>
      <c r="DP256" s="289">
        <v>2665.99</v>
      </c>
      <c r="DQ256" s="289">
        <v>0</v>
      </c>
      <c r="DR256" s="289">
        <v>0</v>
      </c>
      <c r="DS256" s="289">
        <v>0</v>
      </c>
      <c r="DT256" s="289">
        <v>0</v>
      </c>
      <c r="DU256" s="289">
        <v>0</v>
      </c>
      <c r="DV256" s="289">
        <v>187462.62</v>
      </c>
      <c r="DW256" s="289">
        <v>0</v>
      </c>
      <c r="DX256" s="289">
        <v>120050.95</v>
      </c>
      <c r="DY256" s="289">
        <v>118822.82</v>
      </c>
      <c r="DZ256" s="289">
        <v>25915</v>
      </c>
      <c r="EA256" s="289">
        <v>2143.13</v>
      </c>
      <c r="EB256" s="289">
        <v>25000</v>
      </c>
      <c r="EC256" s="289">
        <v>0</v>
      </c>
      <c r="ED256" s="289">
        <v>287820.95</v>
      </c>
      <c r="EE256" s="289">
        <v>274214.26</v>
      </c>
      <c r="EF256" s="289">
        <v>1490830.92</v>
      </c>
      <c r="EG256" s="289">
        <v>1504437.61</v>
      </c>
      <c r="EH256" s="289">
        <v>0</v>
      </c>
      <c r="EI256" s="289">
        <v>0</v>
      </c>
      <c r="EJ256" s="289">
        <v>0</v>
      </c>
      <c r="EK256" s="289">
        <v>0</v>
      </c>
      <c r="EL256" s="289">
        <v>0</v>
      </c>
      <c r="EM256" s="289">
        <v>12035000</v>
      </c>
      <c r="EN256" s="289">
        <v>384620.34</v>
      </c>
      <c r="EO256" s="289">
        <v>100</v>
      </c>
      <c r="EP256" s="289">
        <v>82541.570000000007</v>
      </c>
      <c r="EQ256" s="289">
        <v>0</v>
      </c>
      <c r="ER256" s="289">
        <v>467061.91</v>
      </c>
      <c r="ES256" s="289">
        <v>0</v>
      </c>
      <c r="ET256" s="289">
        <v>0</v>
      </c>
      <c r="EU256" s="289">
        <v>96263.38</v>
      </c>
      <c r="EV256" s="289">
        <v>132891.37</v>
      </c>
      <c r="EW256" s="289">
        <v>473766.79</v>
      </c>
      <c r="EX256" s="289">
        <v>437138.8</v>
      </c>
      <c r="EY256" s="289">
        <v>0</v>
      </c>
      <c r="EZ256" s="289">
        <v>68756.83</v>
      </c>
      <c r="FA256" s="289">
        <v>46641.86</v>
      </c>
      <c r="FB256" s="289">
        <v>174070.35</v>
      </c>
      <c r="FC256" s="289">
        <v>121090.56</v>
      </c>
      <c r="FD256" s="289">
        <v>75094.759999999995</v>
      </c>
      <c r="FE256" s="289">
        <v>0</v>
      </c>
      <c r="FF256" s="289">
        <v>0</v>
      </c>
      <c r="FG256" s="289">
        <v>0</v>
      </c>
      <c r="FH256" s="289">
        <v>0</v>
      </c>
      <c r="FI256" s="289">
        <v>0</v>
      </c>
      <c r="FJ256" s="289">
        <v>0</v>
      </c>
      <c r="FK256" s="289">
        <v>0</v>
      </c>
    </row>
    <row r="257" spans="1:167" x14ac:dyDescent="0.15">
      <c r="A257" s="287">
        <v>3948</v>
      </c>
      <c r="B257" s="287" t="s">
        <v>706</v>
      </c>
      <c r="C257" s="289">
        <v>0</v>
      </c>
      <c r="D257" s="289">
        <v>2933848.94</v>
      </c>
      <c r="E257" s="289">
        <v>0</v>
      </c>
      <c r="F257" s="289">
        <v>49.75</v>
      </c>
      <c r="G257" s="289">
        <v>12470.25</v>
      </c>
      <c r="H257" s="289">
        <v>136.1</v>
      </c>
      <c r="I257" s="289">
        <v>7397.81</v>
      </c>
      <c r="J257" s="289">
        <v>0</v>
      </c>
      <c r="K257" s="289">
        <v>685065</v>
      </c>
      <c r="L257" s="289">
        <v>0</v>
      </c>
      <c r="M257" s="289">
        <v>0</v>
      </c>
      <c r="N257" s="289">
        <v>0</v>
      </c>
      <c r="O257" s="289">
        <v>0</v>
      </c>
      <c r="P257" s="289">
        <v>8598.5</v>
      </c>
      <c r="Q257" s="289">
        <v>0</v>
      </c>
      <c r="R257" s="289">
        <v>0</v>
      </c>
      <c r="S257" s="289">
        <v>0</v>
      </c>
      <c r="T257" s="289">
        <v>4500</v>
      </c>
      <c r="U257" s="289">
        <v>48003.92</v>
      </c>
      <c r="V257" s="289">
        <v>3002966</v>
      </c>
      <c r="W257" s="289">
        <v>8998.26</v>
      </c>
      <c r="X257" s="289">
        <v>0</v>
      </c>
      <c r="Y257" s="289">
        <v>246178.92</v>
      </c>
      <c r="Z257" s="289">
        <v>0</v>
      </c>
      <c r="AA257" s="289">
        <v>340075.45</v>
      </c>
      <c r="AB257" s="289">
        <v>0</v>
      </c>
      <c r="AC257" s="289">
        <v>0</v>
      </c>
      <c r="AD257" s="289">
        <v>67417.86</v>
      </c>
      <c r="AE257" s="289">
        <v>176258</v>
      </c>
      <c r="AF257" s="289">
        <v>0</v>
      </c>
      <c r="AG257" s="289">
        <v>0</v>
      </c>
      <c r="AH257" s="289">
        <v>25359.27</v>
      </c>
      <c r="AI257" s="289">
        <v>0</v>
      </c>
      <c r="AJ257" s="289">
        <v>0</v>
      </c>
      <c r="AK257" s="289">
        <v>0</v>
      </c>
      <c r="AL257" s="289">
        <v>0</v>
      </c>
      <c r="AM257" s="289">
        <v>0</v>
      </c>
      <c r="AN257" s="289">
        <v>1018.76</v>
      </c>
      <c r="AO257" s="289">
        <v>0</v>
      </c>
      <c r="AP257" s="289">
        <v>0</v>
      </c>
      <c r="AQ257" s="289">
        <v>2036867.18</v>
      </c>
      <c r="AR257" s="289">
        <v>1247936.21</v>
      </c>
      <c r="AS257" s="289">
        <v>287926.99</v>
      </c>
      <c r="AT257" s="289">
        <v>188672.78</v>
      </c>
      <c r="AU257" s="289">
        <v>146266.06</v>
      </c>
      <c r="AV257" s="289">
        <v>1709.7</v>
      </c>
      <c r="AW257" s="289">
        <v>182246.66</v>
      </c>
      <c r="AX257" s="289">
        <v>137545.78</v>
      </c>
      <c r="AY257" s="289">
        <v>266145.58</v>
      </c>
      <c r="AZ257" s="289">
        <v>406078.03</v>
      </c>
      <c r="BA257" s="289">
        <v>1097808.05</v>
      </c>
      <c r="BB257" s="289">
        <v>64587.839999999997</v>
      </c>
      <c r="BC257" s="289">
        <v>94922.74</v>
      </c>
      <c r="BD257" s="289">
        <v>2721.78</v>
      </c>
      <c r="BE257" s="289">
        <v>221378.6</v>
      </c>
      <c r="BF257" s="289">
        <v>708189.67</v>
      </c>
      <c r="BG257" s="289">
        <v>536701</v>
      </c>
      <c r="BH257" s="289">
        <v>26.55</v>
      </c>
      <c r="BI257" s="289">
        <v>0</v>
      </c>
      <c r="BJ257" s="289">
        <v>0</v>
      </c>
      <c r="BK257" s="289">
        <v>0</v>
      </c>
      <c r="BL257" s="289">
        <v>0</v>
      </c>
      <c r="BM257" s="289">
        <v>0</v>
      </c>
      <c r="BN257" s="289">
        <v>0</v>
      </c>
      <c r="BO257" s="289">
        <v>1426488.58</v>
      </c>
      <c r="BP257" s="289">
        <v>1367100.17</v>
      </c>
      <c r="BQ257" s="289">
        <v>0</v>
      </c>
      <c r="BR257" s="289">
        <v>0</v>
      </c>
      <c r="BS257" s="289">
        <v>1426488.58</v>
      </c>
      <c r="BT257" s="289">
        <v>1367100.17</v>
      </c>
      <c r="BU257" s="289">
        <v>0</v>
      </c>
      <c r="BV257" s="289">
        <v>0</v>
      </c>
      <c r="BW257" s="289">
        <v>685270.33</v>
      </c>
      <c r="BX257" s="289">
        <v>0</v>
      </c>
      <c r="BY257" s="289">
        <v>0</v>
      </c>
      <c r="BZ257" s="289">
        <v>0</v>
      </c>
      <c r="CA257" s="289">
        <v>0</v>
      </c>
      <c r="CB257" s="289">
        <v>0</v>
      </c>
      <c r="CC257" s="289">
        <v>0</v>
      </c>
      <c r="CD257" s="289">
        <v>0</v>
      </c>
      <c r="CE257" s="289">
        <v>0</v>
      </c>
      <c r="CF257" s="289">
        <v>0</v>
      </c>
      <c r="CG257" s="289">
        <v>0</v>
      </c>
      <c r="CH257" s="289">
        <v>75680.570000000007</v>
      </c>
      <c r="CI257" s="289">
        <v>0</v>
      </c>
      <c r="CJ257" s="289">
        <v>11998.34</v>
      </c>
      <c r="CK257" s="289">
        <v>0</v>
      </c>
      <c r="CL257" s="289">
        <v>0</v>
      </c>
      <c r="CM257" s="289">
        <v>199529</v>
      </c>
      <c r="CN257" s="289">
        <v>0</v>
      </c>
      <c r="CO257" s="289">
        <v>0</v>
      </c>
      <c r="CP257" s="289">
        <v>0</v>
      </c>
      <c r="CQ257" s="289">
        <v>0</v>
      </c>
      <c r="CR257" s="289">
        <v>172.71</v>
      </c>
      <c r="CS257" s="289">
        <v>0</v>
      </c>
      <c r="CT257" s="289">
        <v>160629.79999999999</v>
      </c>
      <c r="CU257" s="289">
        <v>0</v>
      </c>
      <c r="CV257" s="289">
        <v>0</v>
      </c>
      <c r="CW257" s="289">
        <v>0</v>
      </c>
      <c r="CX257" s="289">
        <v>75820.61</v>
      </c>
      <c r="CY257" s="289">
        <v>0</v>
      </c>
      <c r="CZ257" s="289">
        <v>0</v>
      </c>
      <c r="DA257" s="289">
        <v>0</v>
      </c>
      <c r="DB257" s="289">
        <v>0</v>
      </c>
      <c r="DC257" s="289">
        <v>0</v>
      </c>
      <c r="DD257" s="289">
        <v>0</v>
      </c>
      <c r="DE257" s="289">
        <v>0</v>
      </c>
      <c r="DF257" s="289">
        <v>0</v>
      </c>
      <c r="DG257" s="289">
        <v>0</v>
      </c>
      <c r="DH257" s="289">
        <v>0</v>
      </c>
      <c r="DI257" s="289">
        <v>773907.24</v>
      </c>
      <c r="DJ257" s="289">
        <v>0</v>
      </c>
      <c r="DK257" s="289">
        <v>0</v>
      </c>
      <c r="DL257" s="289">
        <v>71187.13</v>
      </c>
      <c r="DM257" s="289">
        <v>22628.51</v>
      </c>
      <c r="DN257" s="289">
        <v>0</v>
      </c>
      <c r="DO257" s="289">
        <v>0</v>
      </c>
      <c r="DP257" s="289">
        <v>37648.58</v>
      </c>
      <c r="DQ257" s="289">
        <v>0</v>
      </c>
      <c r="DR257" s="289">
        <v>0</v>
      </c>
      <c r="DS257" s="289">
        <v>0</v>
      </c>
      <c r="DT257" s="289">
        <v>0</v>
      </c>
      <c r="DU257" s="289">
        <v>0</v>
      </c>
      <c r="DV257" s="289">
        <v>303729.90000000002</v>
      </c>
      <c r="DW257" s="289">
        <v>0</v>
      </c>
      <c r="DX257" s="289">
        <v>0</v>
      </c>
      <c r="DY257" s="289">
        <v>0</v>
      </c>
      <c r="DZ257" s="289">
        <v>0</v>
      </c>
      <c r="EA257" s="289">
        <v>0</v>
      </c>
      <c r="EB257" s="289">
        <v>0</v>
      </c>
      <c r="EC257" s="289">
        <v>0</v>
      </c>
      <c r="ED257" s="289">
        <v>138778.06</v>
      </c>
      <c r="EE257" s="289">
        <v>132341.25</v>
      </c>
      <c r="EF257" s="289">
        <v>732969</v>
      </c>
      <c r="EG257" s="289">
        <v>660600</v>
      </c>
      <c r="EH257" s="289">
        <v>0</v>
      </c>
      <c r="EI257" s="289">
        <v>0</v>
      </c>
      <c r="EJ257" s="289">
        <v>0</v>
      </c>
      <c r="EK257" s="289">
        <v>78805.81</v>
      </c>
      <c r="EL257" s="289">
        <v>0</v>
      </c>
      <c r="EM257" s="289">
        <v>1007059.64</v>
      </c>
      <c r="EN257" s="289">
        <v>51000</v>
      </c>
      <c r="EO257" s="289">
        <v>51025.55</v>
      </c>
      <c r="EP257" s="289">
        <v>25.55</v>
      </c>
      <c r="EQ257" s="289">
        <v>0</v>
      </c>
      <c r="ER257" s="289">
        <v>0</v>
      </c>
      <c r="ES257" s="289">
        <v>0</v>
      </c>
      <c r="ET257" s="289">
        <v>0</v>
      </c>
      <c r="EU257" s="289">
        <v>0</v>
      </c>
      <c r="EV257" s="289">
        <v>0</v>
      </c>
      <c r="EW257" s="289">
        <v>331534.57</v>
      </c>
      <c r="EX257" s="289">
        <v>331534.57</v>
      </c>
      <c r="EY257" s="289">
        <v>0</v>
      </c>
      <c r="EZ257" s="289">
        <v>33988.199999999997</v>
      </c>
      <c r="FA257" s="289">
        <v>26332.37</v>
      </c>
      <c r="FB257" s="289">
        <v>17177</v>
      </c>
      <c r="FC257" s="289">
        <v>0</v>
      </c>
      <c r="FD257" s="289">
        <v>24832.83</v>
      </c>
      <c r="FE257" s="289">
        <v>0</v>
      </c>
      <c r="FF257" s="289">
        <v>0</v>
      </c>
      <c r="FG257" s="289">
        <v>0</v>
      </c>
      <c r="FH257" s="289">
        <v>0</v>
      </c>
      <c r="FI257" s="289">
        <v>0</v>
      </c>
      <c r="FJ257" s="289">
        <v>0</v>
      </c>
      <c r="FK257" s="289">
        <v>0</v>
      </c>
    </row>
    <row r="258" spans="1:167" x14ac:dyDescent="0.15">
      <c r="A258" s="287">
        <v>3955</v>
      </c>
      <c r="B258" s="287" t="s">
        <v>707</v>
      </c>
      <c r="C258" s="289">
        <v>0</v>
      </c>
      <c r="D258" s="289">
        <v>7973437.1799999997</v>
      </c>
      <c r="E258" s="289">
        <v>61212.24</v>
      </c>
      <c r="F258" s="289">
        <v>247856.73</v>
      </c>
      <c r="G258" s="289">
        <v>237629.6</v>
      </c>
      <c r="H258" s="289">
        <v>20420.66</v>
      </c>
      <c r="I258" s="289">
        <v>160603.66</v>
      </c>
      <c r="J258" s="289">
        <v>0</v>
      </c>
      <c r="K258" s="289">
        <v>658300</v>
      </c>
      <c r="L258" s="289">
        <v>0</v>
      </c>
      <c r="M258" s="289">
        <v>0</v>
      </c>
      <c r="N258" s="289">
        <v>0</v>
      </c>
      <c r="O258" s="289">
        <v>0</v>
      </c>
      <c r="P258" s="289">
        <v>29872</v>
      </c>
      <c r="Q258" s="289">
        <v>0</v>
      </c>
      <c r="R258" s="289">
        <v>0</v>
      </c>
      <c r="S258" s="289">
        <v>0</v>
      </c>
      <c r="T258" s="289">
        <v>0</v>
      </c>
      <c r="U258" s="289">
        <v>190674.06</v>
      </c>
      <c r="V258" s="289">
        <v>15467301</v>
      </c>
      <c r="W258" s="289">
        <v>27182.28</v>
      </c>
      <c r="X258" s="289">
        <v>0</v>
      </c>
      <c r="Y258" s="289">
        <v>0</v>
      </c>
      <c r="Z258" s="289">
        <v>15650.25</v>
      </c>
      <c r="AA258" s="289">
        <v>659556</v>
      </c>
      <c r="AB258" s="289">
        <v>0</v>
      </c>
      <c r="AC258" s="289">
        <v>0</v>
      </c>
      <c r="AD258" s="289">
        <v>83861.83</v>
      </c>
      <c r="AE258" s="289">
        <v>328832</v>
      </c>
      <c r="AF258" s="289">
        <v>0</v>
      </c>
      <c r="AG258" s="289">
        <v>2074</v>
      </c>
      <c r="AH258" s="289">
        <v>28381.759999999998</v>
      </c>
      <c r="AI258" s="289">
        <v>0</v>
      </c>
      <c r="AJ258" s="289">
        <v>0</v>
      </c>
      <c r="AK258" s="289">
        <v>256562.5</v>
      </c>
      <c r="AL258" s="289">
        <v>0</v>
      </c>
      <c r="AM258" s="289">
        <v>7647.9</v>
      </c>
      <c r="AN258" s="289">
        <v>63889.599999999999</v>
      </c>
      <c r="AO258" s="289">
        <v>0</v>
      </c>
      <c r="AP258" s="289">
        <v>8056.5</v>
      </c>
      <c r="AQ258" s="289">
        <v>5512600.2599999998</v>
      </c>
      <c r="AR258" s="289">
        <v>4801814.29</v>
      </c>
      <c r="AS258" s="289">
        <v>608281.67000000004</v>
      </c>
      <c r="AT258" s="289">
        <v>666173.98</v>
      </c>
      <c r="AU258" s="289">
        <v>314966.65999999997</v>
      </c>
      <c r="AV258" s="289">
        <v>414740.07</v>
      </c>
      <c r="AW258" s="289">
        <v>748003.56</v>
      </c>
      <c r="AX258" s="289">
        <v>980838.13</v>
      </c>
      <c r="AY258" s="289">
        <v>500879.62</v>
      </c>
      <c r="AZ258" s="289">
        <v>1319868.08</v>
      </c>
      <c r="BA258" s="289">
        <v>4726511.3899999997</v>
      </c>
      <c r="BB258" s="289">
        <v>593350.93999999994</v>
      </c>
      <c r="BC258" s="289">
        <v>181963.8</v>
      </c>
      <c r="BD258" s="289">
        <v>274757.77</v>
      </c>
      <c r="BE258" s="289">
        <v>429274.18</v>
      </c>
      <c r="BF258" s="289">
        <v>2731924.26</v>
      </c>
      <c r="BG258" s="289">
        <v>1434465.18</v>
      </c>
      <c r="BH258" s="289">
        <v>337.14</v>
      </c>
      <c r="BI258" s="289">
        <v>0</v>
      </c>
      <c r="BJ258" s="289">
        <v>0</v>
      </c>
      <c r="BK258" s="289">
        <v>0</v>
      </c>
      <c r="BL258" s="289">
        <v>0</v>
      </c>
      <c r="BM258" s="289">
        <v>0</v>
      </c>
      <c r="BN258" s="289">
        <v>0</v>
      </c>
      <c r="BO258" s="289">
        <v>2450448.15</v>
      </c>
      <c r="BP258" s="289">
        <v>2738698.92</v>
      </c>
      <c r="BQ258" s="289">
        <v>0</v>
      </c>
      <c r="BR258" s="289">
        <v>0</v>
      </c>
      <c r="BS258" s="289">
        <v>2450448.15</v>
      </c>
      <c r="BT258" s="289">
        <v>2738698.92</v>
      </c>
      <c r="BU258" s="289">
        <v>0</v>
      </c>
      <c r="BV258" s="289">
        <v>0</v>
      </c>
      <c r="BW258" s="289">
        <v>2322677.2599999998</v>
      </c>
      <c r="BX258" s="289">
        <v>0</v>
      </c>
      <c r="BY258" s="289">
        <v>0</v>
      </c>
      <c r="BZ258" s="289">
        <v>0</v>
      </c>
      <c r="CA258" s="289">
        <v>0</v>
      </c>
      <c r="CB258" s="289">
        <v>0</v>
      </c>
      <c r="CC258" s="289">
        <v>0</v>
      </c>
      <c r="CD258" s="289">
        <v>0</v>
      </c>
      <c r="CE258" s="289">
        <v>0</v>
      </c>
      <c r="CF258" s="289">
        <v>0</v>
      </c>
      <c r="CG258" s="289">
        <v>0</v>
      </c>
      <c r="CH258" s="289">
        <v>750</v>
      </c>
      <c r="CI258" s="289">
        <v>0</v>
      </c>
      <c r="CJ258" s="289">
        <v>0</v>
      </c>
      <c r="CK258" s="289">
        <v>0</v>
      </c>
      <c r="CL258" s="289">
        <v>0</v>
      </c>
      <c r="CM258" s="289">
        <v>799258</v>
      </c>
      <c r="CN258" s="289">
        <v>0</v>
      </c>
      <c r="CO258" s="289">
        <v>0</v>
      </c>
      <c r="CP258" s="289">
        <v>0</v>
      </c>
      <c r="CQ258" s="289">
        <v>0</v>
      </c>
      <c r="CR258" s="289">
        <v>0</v>
      </c>
      <c r="CS258" s="289">
        <v>0</v>
      </c>
      <c r="CT258" s="289">
        <v>412155.59</v>
      </c>
      <c r="CU258" s="289">
        <v>0</v>
      </c>
      <c r="CV258" s="289">
        <v>0</v>
      </c>
      <c r="CW258" s="289">
        <v>0</v>
      </c>
      <c r="CX258" s="289">
        <v>197709.77</v>
      </c>
      <c r="CY258" s="289">
        <v>0</v>
      </c>
      <c r="CZ258" s="289">
        <v>0</v>
      </c>
      <c r="DA258" s="289">
        <v>0</v>
      </c>
      <c r="DB258" s="289">
        <v>0</v>
      </c>
      <c r="DC258" s="289">
        <v>0</v>
      </c>
      <c r="DD258" s="289">
        <v>0</v>
      </c>
      <c r="DE258" s="289">
        <v>0</v>
      </c>
      <c r="DF258" s="289">
        <v>0</v>
      </c>
      <c r="DG258" s="289">
        <v>0</v>
      </c>
      <c r="DH258" s="289">
        <v>0</v>
      </c>
      <c r="DI258" s="289">
        <v>2865422.75</v>
      </c>
      <c r="DJ258" s="289">
        <v>0</v>
      </c>
      <c r="DK258" s="289">
        <v>0</v>
      </c>
      <c r="DL258" s="289">
        <v>423075.01</v>
      </c>
      <c r="DM258" s="289">
        <v>214813.1</v>
      </c>
      <c r="DN258" s="289">
        <v>629.34</v>
      </c>
      <c r="DO258" s="289">
        <v>0</v>
      </c>
      <c r="DP258" s="289">
        <v>54311.78</v>
      </c>
      <c r="DQ258" s="289">
        <v>0</v>
      </c>
      <c r="DR258" s="289">
        <v>0</v>
      </c>
      <c r="DS258" s="289">
        <v>0</v>
      </c>
      <c r="DT258" s="289">
        <v>78169.960000000006</v>
      </c>
      <c r="DU258" s="289">
        <v>0</v>
      </c>
      <c r="DV258" s="289">
        <v>96128.68</v>
      </c>
      <c r="DW258" s="289">
        <v>0</v>
      </c>
      <c r="DX258" s="289">
        <v>93086.720000000001</v>
      </c>
      <c r="DY258" s="289">
        <v>87191.01</v>
      </c>
      <c r="DZ258" s="289">
        <v>57772.2</v>
      </c>
      <c r="EA258" s="289">
        <v>50172.92</v>
      </c>
      <c r="EB258" s="289">
        <v>13229.39</v>
      </c>
      <c r="EC258" s="289">
        <v>265.60000000000002</v>
      </c>
      <c r="ED258" s="289">
        <v>310874.78000000003</v>
      </c>
      <c r="EE258" s="289">
        <v>295233.64</v>
      </c>
      <c r="EF258" s="289">
        <v>2837777.73</v>
      </c>
      <c r="EG258" s="289">
        <v>2647388.87</v>
      </c>
      <c r="EH258" s="289">
        <v>0</v>
      </c>
      <c r="EI258" s="289">
        <v>0</v>
      </c>
      <c r="EJ258" s="289">
        <v>0</v>
      </c>
      <c r="EK258" s="289">
        <v>206030</v>
      </c>
      <c r="EL258" s="289">
        <v>0</v>
      </c>
      <c r="EM258" s="289">
        <v>5488106.9299999997</v>
      </c>
      <c r="EN258" s="289">
        <v>350256.9</v>
      </c>
      <c r="EO258" s="289">
        <v>506309.31</v>
      </c>
      <c r="EP258" s="289">
        <v>156052.41</v>
      </c>
      <c r="EQ258" s="289">
        <v>0</v>
      </c>
      <c r="ER258" s="289">
        <v>0</v>
      </c>
      <c r="ES258" s="289">
        <v>0</v>
      </c>
      <c r="ET258" s="289">
        <v>0</v>
      </c>
      <c r="EU258" s="289">
        <v>44154.239999999998</v>
      </c>
      <c r="EV258" s="289">
        <v>98501.17</v>
      </c>
      <c r="EW258" s="289">
        <v>1099118.67</v>
      </c>
      <c r="EX258" s="289">
        <v>1044771.74</v>
      </c>
      <c r="EY258" s="289">
        <v>0</v>
      </c>
      <c r="EZ258" s="289">
        <v>47752.37</v>
      </c>
      <c r="FA258" s="289">
        <v>45246.15</v>
      </c>
      <c r="FB258" s="289">
        <v>169194.35</v>
      </c>
      <c r="FC258" s="289">
        <v>0</v>
      </c>
      <c r="FD258" s="289">
        <v>171700.57</v>
      </c>
      <c r="FE258" s="289">
        <v>0</v>
      </c>
      <c r="FF258" s="289">
        <v>0</v>
      </c>
      <c r="FG258" s="289">
        <v>0</v>
      </c>
      <c r="FH258" s="289">
        <v>0</v>
      </c>
      <c r="FI258" s="289">
        <v>0</v>
      </c>
      <c r="FJ258" s="289">
        <v>0</v>
      </c>
      <c r="FK258" s="289">
        <v>0</v>
      </c>
    </row>
    <row r="259" spans="1:167" x14ac:dyDescent="0.15">
      <c r="A259" s="287">
        <v>3962</v>
      </c>
      <c r="B259" s="287" t="s">
        <v>708</v>
      </c>
      <c r="C259" s="289">
        <v>927.69</v>
      </c>
      <c r="D259" s="289">
        <v>7487132.2999999998</v>
      </c>
      <c r="E259" s="289">
        <v>7200</v>
      </c>
      <c r="F259" s="289">
        <v>67486.880000000005</v>
      </c>
      <c r="G259" s="289">
        <v>78320.149999999994</v>
      </c>
      <c r="H259" s="289">
        <v>23386.49</v>
      </c>
      <c r="I259" s="289">
        <v>92899.55</v>
      </c>
      <c r="J259" s="289">
        <v>5682.94</v>
      </c>
      <c r="K259" s="289">
        <v>1075361</v>
      </c>
      <c r="L259" s="289">
        <v>0</v>
      </c>
      <c r="M259" s="289">
        <v>5800</v>
      </c>
      <c r="N259" s="289">
        <v>0</v>
      </c>
      <c r="O259" s="289">
        <v>0</v>
      </c>
      <c r="P259" s="289">
        <v>11752.93</v>
      </c>
      <c r="Q259" s="289">
        <v>0</v>
      </c>
      <c r="R259" s="289">
        <v>0</v>
      </c>
      <c r="S259" s="289">
        <v>0</v>
      </c>
      <c r="T259" s="289">
        <v>0</v>
      </c>
      <c r="U259" s="289">
        <v>223967.73</v>
      </c>
      <c r="V259" s="289">
        <v>22948122</v>
      </c>
      <c r="W259" s="289">
        <v>36159.040000000001</v>
      </c>
      <c r="X259" s="289">
        <v>0</v>
      </c>
      <c r="Y259" s="289">
        <v>0</v>
      </c>
      <c r="Z259" s="289">
        <v>20257.32</v>
      </c>
      <c r="AA259" s="289">
        <v>830516</v>
      </c>
      <c r="AB259" s="289">
        <v>0</v>
      </c>
      <c r="AC259" s="289">
        <v>0</v>
      </c>
      <c r="AD259" s="289">
        <v>74885.3</v>
      </c>
      <c r="AE259" s="289">
        <v>269462.23</v>
      </c>
      <c r="AF259" s="289">
        <v>0</v>
      </c>
      <c r="AG259" s="289">
        <v>0</v>
      </c>
      <c r="AH259" s="289">
        <v>28783.29</v>
      </c>
      <c r="AI259" s="289">
        <v>0</v>
      </c>
      <c r="AJ259" s="289">
        <v>0</v>
      </c>
      <c r="AK259" s="289">
        <v>16166.17</v>
      </c>
      <c r="AL259" s="289">
        <v>0</v>
      </c>
      <c r="AM259" s="289">
        <v>44259</v>
      </c>
      <c r="AN259" s="289">
        <v>47442.63</v>
      </c>
      <c r="AO259" s="289">
        <v>0</v>
      </c>
      <c r="AP259" s="289">
        <v>54074.06</v>
      </c>
      <c r="AQ259" s="289">
        <v>6726562.4500000002</v>
      </c>
      <c r="AR259" s="289">
        <v>7139785.6200000001</v>
      </c>
      <c r="AS259" s="289">
        <v>865965.29</v>
      </c>
      <c r="AT259" s="289">
        <v>702836.81</v>
      </c>
      <c r="AU259" s="289">
        <v>691390.14</v>
      </c>
      <c r="AV259" s="289">
        <v>149184.74</v>
      </c>
      <c r="AW259" s="289">
        <v>825083.83</v>
      </c>
      <c r="AX259" s="289">
        <v>1033689.35</v>
      </c>
      <c r="AY259" s="289">
        <v>443324.37</v>
      </c>
      <c r="AZ259" s="289">
        <v>1642135.58</v>
      </c>
      <c r="BA259" s="289">
        <v>6833153.8899999997</v>
      </c>
      <c r="BB259" s="289">
        <v>1015051.44</v>
      </c>
      <c r="BC259" s="289">
        <v>272028.90999999997</v>
      </c>
      <c r="BD259" s="289">
        <v>8525.8799999999992</v>
      </c>
      <c r="BE259" s="289">
        <v>602346.41</v>
      </c>
      <c r="BF259" s="289">
        <v>3182899.27</v>
      </c>
      <c r="BG259" s="289">
        <v>1971478.56</v>
      </c>
      <c r="BH259" s="289">
        <v>2959.21</v>
      </c>
      <c r="BI259" s="289">
        <v>0</v>
      </c>
      <c r="BJ259" s="289">
        <v>0</v>
      </c>
      <c r="BK259" s="289">
        <v>0</v>
      </c>
      <c r="BL259" s="289">
        <v>0</v>
      </c>
      <c r="BM259" s="289">
        <v>687230.29</v>
      </c>
      <c r="BN259" s="289">
        <v>687230.29</v>
      </c>
      <c r="BO259" s="289">
        <v>0</v>
      </c>
      <c r="BP259" s="289">
        <v>0</v>
      </c>
      <c r="BQ259" s="289">
        <v>7640499.25</v>
      </c>
      <c r="BR259" s="289">
        <v>6982142.2000000002</v>
      </c>
      <c r="BS259" s="289">
        <v>8327729.54</v>
      </c>
      <c r="BT259" s="289">
        <v>7669372.4900000002</v>
      </c>
      <c r="BU259" s="289">
        <v>0</v>
      </c>
      <c r="BV259" s="289">
        <v>0</v>
      </c>
      <c r="BW259" s="289">
        <v>3182899.27</v>
      </c>
      <c r="BX259" s="289">
        <v>0</v>
      </c>
      <c r="BY259" s="289">
        <v>0</v>
      </c>
      <c r="BZ259" s="289">
        <v>0</v>
      </c>
      <c r="CA259" s="289">
        <v>0</v>
      </c>
      <c r="CB259" s="289">
        <v>0</v>
      </c>
      <c r="CC259" s="289">
        <v>0</v>
      </c>
      <c r="CD259" s="289">
        <v>0</v>
      </c>
      <c r="CE259" s="289">
        <v>0</v>
      </c>
      <c r="CF259" s="289">
        <v>0</v>
      </c>
      <c r="CG259" s="289">
        <v>0</v>
      </c>
      <c r="CH259" s="289">
        <v>14016</v>
      </c>
      <c r="CI259" s="289">
        <v>0</v>
      </c>
      <c r="CJ259" s="289">
        <v>0</v>
      </c>
      <c r="CK259" s="289">
        <v>0</v>
      </c>
      <c r="CL259" s="289">
        <v>0</v>
      </c>
      <c r="CM259" s="289">
        <v>1025018</v>
      </c>
      <c r="CN259" s="289">
        <v>18701</v>
      </c>
      <c r="CO259" s="289">
        <v>0</v>
      </c>
      <c r="CP259" s="289">
        <v>0</v>
      </c>
      <c r="CQ259" s="289">
        <v>0</v>
      </c>
      <c r="CR259" s="289">
        <v>0</v>
      </c>
      <c r="CS259" s="289">
        <v>5374</v>
      </c>
      <c r="CT259" s="289">
        <v>586316.5</v>
      </c>
      <c r="CU259" s="289">
        <v>0</v>
      </c>
      <c r="CV259" s="289">
        <v>0</v>
      </c>
      <c r="CW259" s="289">
        <v>0</v>
      </c>
      <c r="CX259" s="289">
        <v>123238.84</v>
      </c>
      <c r="CY259" s="289">
        <v>0</v>
      </c>
      <c r="CZ259" s="289">
        <v>0</v>
      </c>
      <c r="DA259" s="289">
        <v>0</v>
      </c>
      <c r="DB259" s="289">
        <v>0</v>
      </c>
      <c r="DC259" s="289">
        <v>0</v>
      </c>
      <c r="DD259" s="289">
        <v>400</v>
      </c>
      <c r="DE259" s="289">
        <v>0</v>
      </c>
      <c r="DF259" s="289">
        <v>0</v>
      </c>
      <c r="DG259" s="289">
        <v>286.86</v>
      </c>
      <c r="DH259" s="289">
        <v>0</v>
      </c>
      <c r="DI259" s="289">
        <v>3917379.64</v>
      </c>
      <c r="DJ259" s="289">
        <v>0</v>
      </c>
      <c r="DK259" s="289">
        <v>0</v>
      </c>
      <c r="DL259" s="289">
        <v>429410.18</v>
      </c>
      <c r="DM259" s="289">
        <v>248761.77</v>
      </c>
      <c r="DN259" s="289">
        <v>0</v>
      </c>
      <c r="DO259" s="289">
        <v>0</v>
      </c>
      <c r="DP259" s="289">
        <v>310071.43</v>
      </c>
      <c r="DQ259" s="289">
        <v>0</v>
      </c>
      <c r="DR259" s="289">
        <v>0</v>
      </c>
      <c r="DS259" s="289">
        <v>0</v>
      </c>
      <c r="DT259" s="289">
        <v>0</v>
      </c>
      <c r="DU259" s="289">
        <v>0</v>
      </c>
      <c r="DV259" s="289">
        <v>49691</v>
      </c>
      <c r="DW259" s="289">
        <v>362.73</v>
      </c>
      <c r="DX259" s="289">
        <v>80983.850000000006</v>
      </c>
      <c r="DY259" s="289">
        <v>124282.29</v>
      </c>
      <c r="DZ259" s="289">
        <v>145553.01999999999</v>
      </c>
      <c r="EA259" s="289">
        <v>97963.7</v>
      </c>
      <c r="EB259" s="289">
        <v>4290.88</v>
      </c>
      <c r="EC259" s="289">
        <v>0</v>
      </c>
      <c r="ED259" s="289">
        <v>1856253.98</v>
      </c>
      <c r="EE259" s="289">
        <v>1941039.53</v>
      </c>
      <c r="EF259" s="289">
        <v>7925970.2599999998</v>
      </c>
      <c r="EG259" s="289">
        <v>7840257.0199999996</v>
      </c>
      <c r="EH259" s="289">
        <v>0</v>
      </c>
      <c r="EI259" s="289">
        <v>0</v>
      </c>
      <c r="EJ259" s="289">
        <v>0</v>
      </c>
      <c r="EK259" s="289">
        <v>0</v>
      </c>
      <c r="EL259" s="289">
        <v>927.69</v>
      </c>
      <c r="EM259" s="289">
        <v>78080000</v>
      </c>
      <c r="EN259" s="289">
        <v>0</v>
      </c>
      <c r="EO259" s="289">
        <v>0</v>
      </c>
      <c r="EP259" s="289">
        <v>0</v>
      </c>
      <c r="EQ259" s="289">
        <v>0</v>
      </c>
      <c r="ER259" s="289">
        <v>0</v>
      </c>
      <c r="ES259" s="289">
        <v>0</v>
      </c>
      <c r="ET259" s="289">
        <v>0</v>
      </c>
      <c r="EU259" s="289">
        <v>338697.94</v>
      </c>
      <c r="EV259" s="289">
        <v>404412.74</v>
      </c>
      <c r="EW259" s="289">
        <v>1734168.94</v>
      </c>
      <c r="EX259" s="289">
        <v>1668454.14</v>
      </c>
      <c r="EY259" s="289">
        <v>0</v>
      </c>
      <c r="EZ259" s="289">
        <v>-71638.880000000005</v>
      </c>
      <c r="FA259" s="289">
        <v>43584.33</v>
      </c>
      <c r="FB259" s="289">
        <v>688756.53</v>
      </c>
      <c r="FC259" s="289">
        <v>179987.94</v>
      </c>
      <c r="FD259" s="289">
        <v>393545.38</v>
      </c>
      <c r="FE259" s="289">
        <v>0</v>
      </c>
      <c r="FF259" s="289">
        <v>0</v>
      </c>
      <c r="FG259" s="289">
        <v>0</v>
      </c>
      <c r="FH259" s="289">
        <v>0</v>
      </c>
      <c r="FI259" s="289">
        <v>0</v>
      </c>
      <c r="FJ259" s="289">
        <v>0</v>
      </c>
      <c r="FK259" s="289">
        <v>0</v>
      </c>
    </row>
    <row r="260" spans="1:167" x14ac:dyDescent="0.15">
      <c r="A260" s="287">
        <v>3969</v>
      </c>
      <c r="B260" s="287" t="s">
        <v>709</v>
      </c>
      <c r="C260" s="289">
        <v>16495.34</v>
      </c>
      <c r="D260" s="289">
        <v>1189129</v>
      </c>
      <c r="E260" s="289">
        <v>23140.17</v>
      </c>
      <c r="F260" s="289">
        <v>4709.8500000000004</v>
      </c>
      <c r="G260" s="289">
        <v>15186.9</v>
      </c>
      <c r="H260" s="289">
        <v>1686.32</v>
      </c>
      <c r="I260" s="289">
        <v>51313.06</v>
      </c>
      <c r="J260" s="289">
        <v>0</v>
      </c>
      <c r="K260" s="289">
        <v>646208</v>
      </c>
      <c r="L260" s="289">
        <v>4321.3100000000004</v>
      </c>
      <c r="M260" s="289">
        <v>0</v>
      </c>
      <c r="N260" s="289">
        <v>0</v>
      </c>
      <c r="O260" s="289">
        <v>0</v>
      </c>
      <c r="P260" s="289">
        <v>0</v>
      </c>
      <c r="Q260" s="289">
        <v>0</v>
      </c>
      <c r="R260" s="289">
        <v>0</v>
      </c>
      <c r="S260" s="289">
        <v>0</v>
      </c>
      <c r="T260" s="289">
        <v>0</v>
      </c>
      <c r="U260" s="289">
        <v>22874.86</v>
      </c>
      <c r="V260" s="289">
        <v>2579768</v>
      </c>
      <c r="W260" s="289">
        <v>5738.01</v>
      </c>
      <c r="X260" s="289">
        <v>0</v>
      </c>
      <c r="Y260" s="289">
        <v>0</v>
      </c>
      <c r="Z260" s="289">
        <v>25462.66</v>
      </c>
      <c r="AA260" s="289">
        <v>231376</v>
      </c>
      <c r="AB260" s="289">
        <v>0</v>
      </c>
      <c r="AC260" s="289">
        <v>0</v>
      </c>
      <c r="AD260" s="289">
        <v>84277.55</v>
      </c>
      <c r="AE260" s="289">
        <v>123640.66</v>
      </c>
      <c r="AF260" s="289">
        <v>0</v>
      </c>
      <c r="AG260" s="289">
        <v>0</v>
      </c>
      <c r="AH260" s="289">
        <v>0</v>
      </c>
      <c r="AI260" s="289">
        <v>29728</v>
      </c>
      <c r="AJ260" s="289">
        <v>0</v>
      </c>
      <c r="AK260" s="289">
        <v>0</v>
      </c>
      <c r="AL260" s="289">
        <v>0</v>
      </c>
      <c r="AM260" s="289">
        <v>0</v>
      </c>
      <c r="AN260" s="289">
        <v>34508.15</v>
      </c>
      <c r="AO260" s="289">
        <v>0</v>
      </c>
      <c r="AP260" s="289">
        <v>0</v>
      </c>
      <c r="AQ260" s="289">
        <v>1240077.75</v>
      </c>
      <c r="AR260" s="289">
        <v>1157823.9099999999</v>
      </c>
      <c r="AS260" s="289">
        <v>95116.37</v>
      </c>
      <c r="AT260" s="289">
        <v>115077.53</v>
      </c>
      <c r="AU260" s="289">
        <v>126901.14</v>
      </c>
      <c r="AV260" s="289">
        <v>0</v>
      </c>
      <c r="AW260" s="289">
        <v>86071.13</v>
      </c>
      <c r="AX260" s="289">
        <v>83158.94</v>
      </c>
      <c r="AY260" s="289">
        <v>240140.27</v>
      </c>
      <c r="AZ260" s="289">
        <v>215838.24</v>
      </c>
      <c r="BA260" s="289">
        <v>776341.04</v>
      </c>
      <c r="BB260" s="289">
        <v>28652.75</v>
      </c>
      <c r="BC260" s="289">
        <v>61604.52</v>
      </c>
      <c r="BD260" s="289">
        <v>9712.4699999999993</v>
      </c>
      <c r="BE260" s="289">
        <v>204971.87</v>
      </c>
      <c r="BF260" s="289">
        <v>446500.88</v>
      </c>
      <c r="BG260" s="289">
        <v>86626.83</v>
      </c>
      <c r="BH260" s="289">
        <v>0</v>
      </c>
      <c r="BI260" s="289">
        <v>0</v>
      </c>
      <c r="BJ260" s="289">
        <v>0</v>
      </c>
      <c r="BK260" s="289">
        <v>140936</v>
      </c>
      <c r="BL260" s="289">
        <v>105936</v>
      </c>
      <c r="BM260" s="289">
        <v>0</v>
      </c>
      <c r="BN260" s="289">
        <v>0</v>
      </c>
      <c r="BO260" s="289">
        <v>750938.83</v>
      </c>
      <c r="BP260" s="289">
        <v>900887.03</v>
      </c>
      <c r="BQ260" s="289">
        <v>0</v>
      </c>
      <c r="BR260" s="289">
        <v>0</v>
      </c>
      <c r="BS260" s="289">
        <v>891874.83</v>
      </c>
      <c r="BT260" s="289">
        <v>1006823.03</v>
      </c>
      <c r="BU260" s="289">
        <v>0</v>
      </c>
      <c r="BV260" s="289">
        <v>0</v>
      </c>
      <c r="BW260" s="289">
        <v>438082.83</v>
      </c>
      <c r="BX260" s="289">
        <v>0</v>
      </c>
      <c r="BY260" s="289">
        <v>0</v>
      </c>
      <c r="BZ260" s="289">
        <v>0</v>
      </c>
      <c r="CA260" s="289">
        <v>650</v>
      </c>
      <c r="CB260" s="289">
        <v>0</v>
      </c>
      <c r="CC260" s="289">
        <v>25968.69</v>
      </c>
      <c r="CD260" s="289">
        <v>25309.66</v>
      </c>
      <c r="CE260" s="289">
        <v>0</v>
      </c>
      <c r="CF260" s="289">
        <v>0</v>
      </c>
      <c r="CG260" s="289">
        <v>0</v>
      </c>
      <c r="CH260" s="289">
        <v>251.08</v>
      </c>
      <c r="CI260" s="289">
        <v>0</v>
      </c>
      <c r="CJ260" s="289">
        <v>0</v>
      </c>
      <c r="CK260" s="289">
        <v>0</v>
      </c>
      <c r="CL260" s="289">
        <v>0</v>
      </c>
      <c r="CM260" s="289">
        <v>99121</v>
      </c>
      <c r="CN260" s="289">
        <v>14343</v>
      </c>
      <c r="CO260" s="289">
        <v>0</v>
      </c>
      <c r="CP260" s="289">
        <v>0</v>
      </c>
      <c r="CQ260" s="289">
        <v>0</v>
      </c>
      <c r="CR260" s="289">
        <v>0</v>
      </c>
      <c r="CS260" s="289">
        <v>4122</v>
      </c>
      <c r="CT260" s="289">
        <v>28754.639999999999</v>
      </c>
      <c r="CU260" s="289">
        <v>0</v>
      </c>
      <c r="CV260" s="289">
        <v>0</v>
      </c>
      <c r="CW260" s="289">
        <v>0</v>
      </c>
      <c r="CX260" s="289">
        <v>0</v>
      </c>
      <c r="CY260" s="289">
        <v>0</v>
      </c>
      <c r="CZ260" s="289">
        <v>0</v>
      </c>
      <c r="DA260" s="289">
        <v>0</v>
      </c>
      <c r="DB260" s="289">
        <v>0</v>
      </c>
      <c r="DC260" s="289">
        <v>0</v>
      </c>
      <c r="DD260" s="289">
        <v>0</v>
      </c>
      <c r="DE260" s="289">
        <v>0</v>
      </c>
      <c r="DF260" s="289">
        <v>0</v>
      </c>
      <c r="DG260" s="289">
        <v>0</v>
      </c>
      <c r="DH260" s="289">
        <v>0</v>
      </c>
      <c r="DI260" s="289">
        <v>397966.11</v>
      </c>
      <c r="DJ260" s="289">
        <v>0</v>
      </c>
      <c r="DK260" s="289">
        <v>0</v>
      </c>
      <c r="DL260" s="289">
        <v>57126.81</v>
      </c>
      <c r="DM260" s="289">
        <v>143970.49</v>
      </c>
      <c r="DN260" s="289">
        <v>0</v>
      </c>
      <c r="DO260" s="289">
        <v>0</v>
      </c>
      <c r="DP260" s="289">
        <v>10569.24</v>
      </c>
      <c r="DQ260" s="289">
        <v>0</v>
      </c>
      <c r="DR260" s="289">
        <v>0</v>
      </c>
      <c r="DS260" s="289">
        <v>0</v>
      </c>
      <c r="DT260" s="289">
        <v>0</v>
      </c>
      <c r="DU260" s="289">
        <v>0</v>
      </c>
      <c r="DV260" s="289">
        <v>26970.25</v>
      </c>
      <c r="DW260" s="289">
        <v>0</v>
      </c>
      <c r="DX260" s="289">
        <v>0</v>
      </c>
      <c r="DY260" s="289">
        <v>0</v>
      </c>
      <c r="DZ260" s="289">
        <v>0</v>
      </c>
      <c r="EA260" s="289">
        <v>0</v>
      </c>
      <c r="EB260" s="289">
        <v>0</v>
      </c>
      <c r="EC260" s="289">
        <v>0</v>
      </c>
      <c r="ED260" s="289">
        <v>31830.81</v>
      </c>
      <c r="EE260" s="289">
        <v>30669.15</v>
      </c>
      <c r="EF260" s="289">
        <v>149985</v>
      </c>
      <c r="EG260" s="289">
        <v>150800.91</v>
      </c>
      <c r="EH260" s="289">
        <v>0</v>
      </c>
      <c r="EI260" s="289">
        <v>0</v>
      </c>
      <c r="EJ260" s="289">
        <v>0</v>
      </c>
      <c r="EK260" s="289">
        <v>345.75</v>
      </c>
      <c r="EL260" s="289">
        <v>0</v>
      </c>
      <c r="EM260" s="289">
        <v>2050392.04</v>
      </c>
      <c r="EN260" s="289">
        <v>493709.61</v>
      </c>
      <c r="EO260" s="289">
        <v>0</v>
      </c>
      <c r="EP260" s="289">
        <v>226.69</v>
      </c>
      <c r="EQ260" s="289">
        <v>0</v>
      </c>
      <c r="ER260" s="289">
        <v>477440.96</v>
      </c>
      <c r="ES260" s="289">
        <v>0</v>
      </c>
      <c r="ET260" s="289">
        <v>16495.34</v>
      </c>
      <c r="EU260" s="289">
        <v>0</v>
      </c>
      <c r="EV260" s="289">
        <v>0</v>
      </c>
      <c r="EW260" s="289">
        <v>223223.49</v>
      </c>
      <c r="EX260" s="289">
        <v>223223.49</v>
      </c>
      <c r="EY260" s="289">
        <v>0</v>
      </c>
      <c r="EZ260" s="289">
        <v>53900.26</v>
      </c>
      <c r="FA260" s="289">
        <v>64376.92</v>
      </c>
      <c r="FB260" s="289">
        <v>30000</v>
      </c>
      <c r="FC260" s="289">
        <v>0</v>
      </c>
      <c r="FD260" s="289">
        <v>19523.34</v>
      </c>
      <c r="FE260" s="289">
        <v>0</v>
      </c>
      <c r="FF260" s="289">
        <v>0</v>
      </c>
      <c r="FG260" s="289">
        <v>0</v>
      </c>
      <c r="FH260" s="289">
        <v>0</v>
      </c>
      <c r="FI260" s="289">
        <v>0</v>
      </c>
      <c r="FJ260" s="289">
        <v>0</v>
      </c>
      <c r="FK260" s="289">
        <v>0</v>
      </c>
    </row>
    <row r="261" spans="1:167" x14ac:dyDescent="0.15">
      <c r="A261" s="287">
        <v>3976</v>
      </c>
      <c r="B261" s="287" t="s">
        <v>710</v>
      </c>
      <c r="C261" s="289">
        <v>0</v>
      </c>
      <c r="D261" s="289">
        <v>5000</v>
      </c>
      <c r="E261" s="289">
        <v>0</v>
      </c>
      <c r="F261" s="289">
        <v>0</v>
      </c>
      <c r="G261" s="289">
        <v>0</v>
      </c>
      <c r="H261" s="289">
        <v>866.54</v>
      </c>
      <c r="I261" s="289">
        <v>350000</v>
      </c>
      <c r="J261" s="289">
        <v>0</v>
      </c>
      <c r="K261" s="289">
        <v>195329.92000000001</v>
      </c>
      <c r="L261" s="289">
        <v>0</v>
      </c>
      <c r="M261" s="289">
        <v>0</v>
      </c>
      <c r="N261" s="289">
        <v>0</v>
      </c>
      <c r="O261" s="289">
        <v>0</v>
      </c>
      <c r="P261" s="289">
        <v>50.81</v>
      </c>
      <c r="Q261" s="289">
        <v>0</v>
      </c>
      <c r="R261" s="289">
        <v>0</v>
      </c>
      <c r="S261" s="289">
        <v>0</v>
      </c>
      <c r="T261" s="289">
        <v>101.65</v>
      </c>
      <c r="U261" s="289">
        <v>935</v>
      </c>
      <c r="V261" s="289">
        <v>947527</v>
      </c>
      <c r="W261" s="289">
        <v>1120</v>
      </c>
      <c r="X261" s="289">
        <v>909023</v>
      </c>
      <c r="Y261" s="289">
        <v>0</v>
      </c>
      <c r="Z261" s="289">
        <v>0</v>
      </c>
      <c r="AA261" s="289">
        <v>9000</v>
      </c>
      <c r="AB261" s="289">
        <v>0</v>
      </c>
      <c r="AC261" s="289">
        <v>0</v>
      </c>
      <c r="AD261" s="289">
        <v>1304</v>
      </c>
      <c r="AE261" s="289">
        <v>47437</v>
      </c>
      <c r="AF261" s="289">
        <v>0</v>
      </c>
      <c r="AG261" s="289">
        <v>0</v>
      </c>
      <c r="AH261" s="289">
        <v>0</v>
      </c>
      <c r="AI261" s="289">
        <v>30493.599999999999</v>
      </c>
      <c r="AJ261" s="289">
        <v>0</v>
      </c>
      <c r="AK261" s="289">
        <v>0</v>
      </c>
      <c r="AL261" s="289">
        <v>0</v>
      </c>
      <c r="AM261" s="289">
        <v>0</v>
      </c>
      <c r="AN261" s="289">
        <v>0</v>
      </c>
      <c r="AO261" s="289">
        <v>0</v>
      </c>
      <c r="AP261" s="289">
        <v>0</v>
      </c>
      <c r="AQ261" s="289">
        <v>0</v>
      </c>
      <c r="AR261" s="289">
        <v>79456.639999999999</v>
      </c>
      <c r="AS261" s="289">
        <v>2831.95</v>
      </c>
      <c r="AT261" s="289">
        <v>0</v>
      </c>
      <c r="AU261" s="289">
        <v>0</v>
      </c>
      <c r="AV261" s="289">
        <v>0</v>
      </c>
      <c r="AW261" s="289">
        <v>53080.02</v>
      </c>
      <c r="AX261" s="289">
        <v>19537.560000000001</v>
      </c>
      <c r="AY261" s="289">
        <v>333323.58</v>
      </c>
      <c r="AZ261" s="289">
        <v>0</v>
      </c>
      <c r="BA261" s="289">
        <v>187564.19</v>
      </c>
      <c r="BB261" s="289">
        <v>56637.91</v>
      </c>
      <c r="BC261" s="289">
        <v>22532.32</v>
      </c>
      <c r="BD261" s="289">
        <v>903.23</v>
      </c>
      <c r="BE261" s="289">
        <v>0</v>
      </c>
      <c r="BF261" s="289">
        <v>142742.65</v>
      </c>
      <c r="BG261" s="289">
        <v>11045.61</v>
      </c>
      <c r="BH261" s="289">
        <v>0</v>
      </c>
      <c r="BI261" s="289">
        <v>0</v>
      </c>
      <c r="BJ261" s="289">
        <v>0</v>
      </c>
      <c r="BK261" s="289">
        <v>0</v>
      </c>
      <c r="BL261" s="289">
        <v>0</v>
      </c>
      <c r="BM261" s="289">
        <v>0</v>
      </c>
      <c r="BN261" s="289">
        <v>0</v>
      </c>
      <c r="BO261" s="289">
        <v>0</v>
      </c>
      <c r="BP261" s="289">
        <v>0</v>
      </c>
      <c r="BQ261" s="289">
        <v>-209930.15</v>
      </c>
      <c r="BR261" s="289">
        <v>1378602.71</v>
      </c>
      <c r="BS261" s="289">
        <v>-209930.15</v>
      </c>
      <c r="BT261" s="289">
        <v>1378602.71</v>
      </c>
      <c r="BU261" s="289">
        <v>0</v>
      </c>
      <c r="BV261" s="289">
        <v>0</v>
      </c>
      <c r="BW261" s="289">
        <v>142742.65</v>
      </c>
      <c r="BX261" s="289">
        <v>0</v>
      </c>
      <c r="BY261" s="289">
        <v>0</v>
      </c>
      <c r="BZ261" s="289">
        <v>0</v>
      </c>
      <c r="CA261" s="289">
        <v>0</v>
      </c>
      <c r="CB261" s="289">
        <v>0</v>
      </c>
      <c r="CC261" s="289">
        <v>0</v>
      </c>
      <c r="CD261" s="289">
        <v>0</v>
      </c>
      <c r="CE261" s="289">
        <v>0</v>
      </c>
      <c r="CF261" s="289">
        <v>0</v>
      </c>
      <c r="CG261" s="289">
        <v>0</v>
      </c>
      <c r="CH261" s="289">
        <v>0</v>
      </c>
      <c r="CI261" s="289">
        <v>0</v>
      </c>
      <c r="CJ261" s="289">
        <v>0</v>
      </c>
      <c r="CK261" s="289">
        <v>0</v>
      </c>
      <c r="CL261" s="289">
        <v>0</v>
      </c>
      <c r="CM261" s="289">
        <v>56041</v>
      </c>
      <c r="CN261" s="289">
        <v>0</v>
      </c>
      <c r="CO261" s="289">
        <v>0</v>
      </c>
      <c r="CP261" s="289">
        <v>0</v>
      </c>
      <c r="CQ261" s="289">
        <v>0</v>
      </c>
      <c r="CR261" s="289">
        <v>0</v>
      </c>
      <c r="CS261" s="289">
        <v>0</v>
      </c>
      <c r="CT261" s="289">
        <v>29698</v>
      </c>
      <c r="CU261" s="289">
        <v>0</v>
      </c>
      <c r="CV261" s="289">
        <v>0</v>
      </c>
      <c r="CW261" s="289">
        <v>0</v>
      </c>
      <c r="CX261" s="289">
        <v>0</v>
      </c>
      <c r="CY261" s="289">
        <v>0</v>
      </c>
      <c r="CZ261" s="289">
        <v>0</v>
      </c>
      <c r="DA261" s="289">
        <v>0</v>
      </c>
      <c r="DB261" s="289">
        <v>0</v>
      </c>
      <c r="DC261" s="289">
        <v>0</v>
      </c>
      <c r="DD261" s="289">
        <v>0</v>
      </c>
      <c r="DE261" s="289">
        <v>0</v>
      </c>
      <c r="DF261" s="289">
        <v>0</v>
      </c>
      <c r="DG261" s="289">
        <v>0</v>
      </c>
      <c r="DH261" s="289">
        <v>0</v>
      </c>
      <c r="DI261" s="289">
        <v>227315.96</v>
      </c>
      <c r="DJ261" s="289">
        <v>0</v>
      </c>
      <c r="DK261" s="289">
        <v>0</v>
      </c>
      <c r="DL261" s="289">
        <v>365.05</v>
      </c>
      <c r="DM261" s="289">
        <v>0</v>
      </c>
      <c r="DN261" s="289">
        <v>0</v>
      </c>
      <c r="DO261" s="289">
        <v>0</v>
      </c>
      <c r="DP261" s="289">
        <v>593.76</v>
      </c>
      <c r="DQ261" s="289">
        <v>0</v>
      </c>
      <c r="DR261" s="289">
        <v>206.88</v>
      </c>
      <c r="DS261" s="289">
        <v>0</v>
      </c>
      <c r="DT261" s="289">
        <v>0</v>
      </c>
      <c r="DU261" s="289">
        <v>0</v>
      </c>
      <c r="DV261" s="289">
        <v>0</v>
      </c>
      <c r="DW261" s="289">
        <v>0</v>
      </c>
      <c r="DX261" s="289">
        <v>0</v>
      </c>
      <c r="DY261" s="289">
        <v>65341.440000000002</v>
      </c>
      <c r="DZ261" s="289">
        <v>200000</v>
      </c>
      <c r="EA261" s="289">
        <v>83210.23</v>
      </c>
      <c r="EB261" s="289">
        <v>51448.33</v>
      </c>
      <c r="EC261" s="289">
        <v>0</v>
      </c>
      <c r="ED261" s="289">
        <v>0</v>
      </c>
      <c r="EE261" s="289">
        <v>0</v>
      </c>
      <c r="EF261" s="289">
        <v>0</v>
      </c>
      <c r="EG261" s="289">
        <v>0</v>
      </c>
      <c r="EH261" s="289">
        <v>0</v>
      </c>
      <c r="EI261" s="289">
        <v>0</v>
      </c>
      <c r="EJ261" s="289">
        <v>0</v>
      </c>
      <c r="EK261" s="289">
        <v>0</v>
      </c>
      <c r="EL261" s="289">
        <v>0</v>
      </c>
      <c r="EM261" s="289">
        <v>0</v>
      </c>
      <c r="EN261" s="289">
        <v>0</v>
      </c>
      <c r="EO261" s="289">
        <v>0</v>
      </c>
      <c r="EP261" s="289">
        <v>0</v>
      </c>
      <c r="EQ261" s="289">
        <v>0</v>
      </c>
      <c r="ER261" s="289">
        <v>0</v>
      </c>
      <c r="ES261" s="289">
        <v>0</v>
      </c>
      <c r="ET261" s="289">
        <v>0</v>
      </c>
      <c r="EU261" s="289">
        <v>0</v>
      </c>
      <c r="EV261" s="289">
        <v>0</v>
      </c>
      <c r="EW261" s="289">
        <v>0</v>
      </c>
      <c r="EX261" s="289">
        <v>0</v>
      </c>
      <c r="EY261" s="289">
        <v>0</v>
      </c>
      <c r="EZ261" s="289">
        <v>0</v>
      </c>
      <c r="FA261" s="289">
        <v>0</v>
      </c>
      <c r="FB261" s="289">
        <v>0</v>
      </c>
      <c r="FC261" s="289">
        <v>0</v>
      </c>
      <c r="FD261" s="289">
        <v>0</v>
      </c>
      <c r="FE261" s="289">
        <v>0</v>
      </c>
      <c r="FF261" s="289">
        <v>0</v>
      </c>
      <c r="FG261" s="289">
        <v>0</v>
      </c>
      <c r="FH261" s="289">
        <v>0</v>
      </c>
      <c r="FI261" s="289">
        <v>0</v>
      </c>
      <c r="FJ261" s="289">
        <v>0</v>
      </c>
      <c r="FK261" s="289">
        <v>0</v>
      </c>
    </row>
    <row r="262" spans="1:167" x14ac:dyDescent="0.15">
      <c r="A262" s="287">
        <v>3983</v>
      </c>
      <c r="B262" s="287" t="s">
        <v>711</v>
      </c>
      <c r="C262" s="289">
        <v>0</v>
      </c>
      <c r="D262" s="289">
        <v>3118500.39</v>
      </c>
      <c r="E262" s="289">
        <v>12096.66</v>
      </c>
      <c r="F262" s="289">
        <v>25970.83</v>
      </c>
      <c r="G262" s="289">
        <v>34747.760000000002</v>
      </c>
      <c r="H262" s="289">
        <v>12666.83</v>
      </c>
      <c r="I262" s="289">
        <v>99064.16</v>
      </c>
      <c r="J262" s="289">
        <v>0</v>
      </c>
      <c r="K262" s="289">
        <v>1842245.2</v>
      </c>
      <c r="L262" s="289">
        <v>0</v>
      </c>
      <c r="M262" s="289">
        <v>0</v>
      </c>
      <c r="N262" s="289">
        <v>0</v>
      </c>
      <c r="O262" s="289">
        <v>0</v>
      </c>
      <c r="P262" s="289">
        <v>4923.9399999999996</v>
      </c>
      <c r="Q262" s="289">
        <v>0</v>
      </c>
      <c r="R262" s="289">
        <v>0</v>
      </c>
      <c r="S262" s="289">
        <v>0</v>
      </c>
      <c r="T262" s="289">
        <v>0</v>
      </c>
      <c r="U262" s="289">
        <v>69180.679999999993</v>
      </c>
      <c r="V262" s="289">
        <v>9004394</v>
      </c>
      <c r="W262" s="289">
        <v>26022.89</v>
      </c>
      <c r="X262" s="289">
        <v>0</v>
      </c>
      <c r="Y262" s="289">
        <v>0</v>
      </c>
      <c r="Z262" s="289">
        <v>96.53</v>
      </c>
      <c r="AA262" s="289">
        <v>328377</v>
      </c>
      <c r="AB262" s="289">
        <v>0</v>
      </c>
      <c r="AC262" s="289">
        <v>0</v>
      </c>
      <c r="AD262" s="289">
        <v>127646.72</v>
      </c>
      <c r="AE262" s="289">
        <v>156210</v>
      </c>
      <c r="AF262" s="289">
        <v>0</v>
      </c>
      <c r="AG262" s="289">
        <v>0</v>
      </c>
      <c r="AH262" s="289">
        <v>0</v>
      </c>
      <c r="AI262" s="289">
        <v>0</v>
      </c>
      <c r="AJ262" s="289">
        <v>0</v>
      </c>
      <c r="AK262" s="289">
        <v>0</v>
      </c>
      <c r="AL262" s="289">
        <v>0</v>
      </c>
      <c r="AM262" s="289">
        <v>0</v>
      </c>
      <c r="AN262" s="289">
        <v>51377.07</v>
      </c>
      <c r="AO262" s="289">
        <v>0</v>
      </c>
      <c r="AP262" s="289">
        <v>956</v>
      </c>
      <c r="AQ262" s="289">
        <v>4022181.65</v>
      </c>
      <c r="AR262" s="289">
        <v>1977633.45</v>
      </c>
      <c r="AS262" s="289">
        <v>448044.92</v>
      </c>
      <c r="AT262" s="289">
        <v>9433.25</v>
      </c>
      <c r="AU262" s="289">
        <v>179128.31</v>
      </c>
      <c r="AV262" s="289">
        <v>286518.64</v>
      </c>
      <c r="AW262" s="289">
        <v>342131.83</v>
      </c>
      <c r="AX262" s="289">
        <v>415383.15</v>
      </c>
      <c r="AY262" s="289">
        <v>367330.23</v>
      </c>
      <c r="AZ262" s="289">
        <v>808717.47</v>
      </c>
      <c r="BA262" s="289">
        <v>1892281.05</v>
      </c>
      <c r="BB262" s="289">
        <v>196897.37</v>
      </c>
      <c r="BC262" s="289">
        <v>124600.67</v>
      </c>
      <c r="BD262" s="289">
        <v>132605.43</v>
      </c>
      <c r="BE262" s="289">
        <v>11290.67</v>
      </c>
      <c r="BF262" s="289">
        <v>2282695.11</v>
      </c>
      <c r="BG262" s="289">
        <v>1429981.26</v>
      </c>
      <c r="BH262" s="289">
        <v>9269.51</v>
      </c>
      <c r="BI262" s="289">
        <v>0</v>
      </c>
      <c r="BJ262" s="289">
        <v>0</v>
      </c>
      <c r="BK262" s="289">
        <v>0</v>
      </c>
      <c r="BL262" s="289">
        <v>0</v>
      </c>
      <c r="BM262" s="289">
        <v>0</v>
      </c>
      <c r="BN262" s="289">
        <v>0</v>
      </c>
      <c r="BO262" s="289">
        <v>0</v>
      </c>
      <c r="BP262" s="289">
        <v>0</v>
      </c>
      <c r="BQ262" s="289">
        <v>3314105.11</v>
      </c>
      <c r="BR262" s="289">
        <v>3292457.8</v>
      </c>
      <c r="BS262" s="289">
        <v>3314105.11</v>
      </c>
      <c r="BT262" s="289">
        <v>3292457.8</v>
      </c>
      <c r="BU262" s="289">
        <v>0</v>
      </c>
      <c r="BV262" s="289">
        <v>0</v>
      </c>
      <c r="BW262" s="289">
        <v>2282695.11</v>
      </c>
      <c r="BX262" s="289">
        <v>0</v>
      </c>
      <c r="BY262" s="289">
        <v>0</v>
      </c>
      <c r="BZ262" s="289">
        <v>0</v>
      </c>
      <c r="CA262" s="289">
        <v>0</v>
      </c>
      <c r="CB262" s="289">
        <v>0</v>
      </c>
      <c r="CC262" s="289">
        <v>40250</v>
      </c>
      <c r="CD262" s="289">
        <v>0</v>
      </c>
      <c r="CE262" s="289">
        <v>0</v>
      </c>
      <c r="CF262" s="289">
        <v>0</v>
      </c>
      <c r="CG262" s="289">
        <v>0</v>
      </c>
      <c r="CH262" s="289">
        <v>46276.58</v>
      </c>
      <c r="CI262" s="289">
        <v>0</v>
      </c>
      <c r="CJ262" s="289">
        <v>0</v>
      </c>
      <c r="CK262" s="289">
        <v>0</v>
      </c>
      <c r="CL262" s="289">
        <v>18300</v>
      </c>
      <c r="CM262" s="289">
        <v>652549</v>
      </c>
      <c r="CN262" s="289">
        <v>150000</v>
      </c>
      <c r="CO262" s="289">
        <v>0</v>
      </c>
      <c r="CP262" s="289">
        <v>0</v>
      </c>
      <c r="CQ262" s="289">
        <v>0</v>
      </c>
      <c r="CR262" s="289">
        <v>0</v>
      </c>
      <c r="CS262" s="289">
        <v>0</v>
      </c>
      <c r="CT262" s="289">
        <v>286918.8</v>
      </c>
      <c r="CU262" s="289">
        <v>0</v>
      </c>
      <c r="CV262" s="289">
        <v>0</v>
      </c>
      <c r="CW262" s="289">
        <v>0</v>
      </c>
      <c r="CX262" s="289">
        <v>99748.49</v>
      </c>
      <c r="CY262" s="289">
        <v>0</v>
      </c>
      <c r="CZ262" s="289">
        <v>0</v>
      </c>
      <c r="DA262" s="289">
        <v>0</v>
      </c>
      <c r="DB262" s="289">
        <v>0</v>
      </c>
      <c r="DC262" s="289">
        <v>0</v>
      </c>
      <c r="DD262" s="289">
        <v>0</v>
      </c>
      <c r="DE262" s="289">
        <v>0</v>
      </c>
      <c r="DF262" s="289">
        <v>0</v>
      </c>
      <c r="DG262" s="289">
        <v>0</v>
      </c>
      <c r="DH262" s="289">
        <v>0</v>
      </c>
      <c r="DI262" s="289">
        <v>2552062.67</v>
      </c>
      <c r="DJ262" s="289">
        <v>0</v>
      </c>
      <c r="DK262" s="289">
        <v>0</v>
      </c>
      <c r="DL262" s="289">
        <v>234901.17</v>
      </c>
      <c r="DM262" s="289">
        <v>250341.17</v>
      </c>
      <c r="DN262" s="289">
        <v>0</v>
      </c>
      <c r="DO262" s="289">
        <v>51052.4</v>
      </c>
      <c r="DP262" s="289">
        <v>174259.61</v>
      </c>
      <c r="DQ262" s="289">
        <v>0</v>
      </c>
      <c r="DR262" s="289">
        <v>0</v>
      </c>
      <c r="DS262" s="289">
        <v>0</v>
      </c>
      <c r="DT262" s="289">
        <v>0</v>
      </c>
      <c r="DU262" s="289">
        <v>0</v>
      </c>
      <c r="DV262" s="289">
        <v>314120.96000000002</v>
      </c>
      <c r="DW262" s="289">
        <v>0</v>
      </c>
      <c r="DX262" s="289">
        <v>30717.58</v>
      </c>
      <c r="DY262" s="289">
        <v>39083.160000000003</v>
      </c>
      <c r="DZ262" s="289">
        <v>8445.5</v>
      </c>
      <c r="EA262" s="289">
        <v>79.92</v>
      </c>
      <c r="EB262" s="289">
        <v>0</v>
      </c>
      <c r="EC262" s="289">
        <v>0</v>
      </c>
      <c r="ED262" s="289">
        <v>179592.24</v>
      </c>
      <c r="EE262" s="289">
        <v>817685.25</v>
      </c>
      <c r="EF262" s="289">
        <v>1779108.01</v>
      </c>
      <c r="EG262" s="289">
        <v>1141015</v>
      </c>
      <c r="EH262" s="289">
        <v>0</v>
      </c>
      <c r="EI262" s="289">
        <v>0</v>
      </c>
      <c r="EJ262" s="289">
        <v>0</v>
      </c>
      <c r="EK262" s="289">
        <v>0</v>
      </c>
      <c r="EL262" s="289">
        <v>0</v>
      </c>
      <c r="EM262" s="289">
        <v>1528316</v>
      </c>
      <c r="EN262" s="289">
        <v>651.22</v>
      </c>
      <c r="EO262" s="289">
        <v>899.22</v>
      </c>
      <c r="EP262" s="289">
        <v>248</v>
      </c>
      <c r="EQ262" s="289">
        <v>0</v>
      </c>
      <c r="ER262" s="289">
        <v>0</v>
      </c>
      <c r="ES262" s="289">
        <v>0</v>
      </c>
      <c r="ET262" s="289">
        <v>0</v>
      </c>
      <c r="EU262" s="289">
        <v>12952.17</v>
      </c>
      <c r="EV262" s="289">
        <v>43872</v>
      </c>
      <c r="EW262" s="289">
        <v>711839.48</v>
      </c>
      <c r="EX262" s="289">
        <v>680919.65</v>
      </c>
      <c r="EY262" s="289">
        <v>0</v>
      </c>
      <c r="EZ262" s="289">
        <v>-2509.2600000000002</v>
      </c>
      <c r="FA262" s="289">
        <v>2829.74</v>
      </c>
      <c r="FB262" s="289">
        <v>101424</v>
      </c>
      <c r="FC262" s="289">
        <v>0</v>
      </c>
      <c r="FD262" s="289">
        <v>96085</v>
      </c>
      <c r="FE262" s="289">
        <v>0</v>
      </c>
      <c r="FF262" s="289">
        <v>0</v>
      </c>
      <c r="FG262" s="289">
        <v>0</v>
      </c>
      <c r="FH262" s="289">
        <v>0</v>
      </c>
      <c r="FI262" s="289">
        <v>0</v>
      </c>
      <c r="FJ262" s="289">
        <v>0</v>
      </c>
      <c r="FK262" s="289">
        <v>0</v>
      </c>
    </row>
    <row r="263" spans="1:167" x14ac:dyDescent="0.15">
      <c r="A263" s="287">
        <v>3990</v>
      </c>
      <c r="B263" s="287" t="s">
        <v>712</v>
      </c>
      <c r="C263" s="289">
        <v>0</v>
      </c>
      <c r="D263" s="289">
        <v>1364660.96</v>
      </c>
      <c r="E263" s="289">
        <v>0</v>
      </c>
      <c r="F263" s="289">
        <v>0</v>
      </c>
      <c r="G263" s="289">
        <v>16967.14</v>
      </c>
      <c r="H263" s="289">
        <v>4806.37</v>
      </c>
      <c r="I263" s="289">
        <v>12223</v>
      </c>
      <c r="J263" s="289">
        <v>0</v>
      </c>
      <c r="K263" s="289">
        <v>276799.87</v>
      </c>
      <c r="L263" s="289">
        <v>0</v>
      </c>
      <c r="M263" s="289">
        <v>0</v>
      </c>
      <c r="N263" s="289">
        <v>0</v>
      </c>
      <c r="O263" s="289">
        <v>0</v>
      </c>
      <c r="P263" s="289">
        <v>10455.59</v>
      </c>
      <c r="Q263" s="289">
        <v>0</v>
      </c>
      <c r="R263" s="289">
        <v>0</v>
      </c>
      <c r="S263" s="289">
        <v>0</v>
      </c>
      <c r="T263" s="289">
        <v>0</v>
      </c>
      <c r="U263" s="289">
        <v>60839.77</v>
      </c>
      <c r="V263" s="289">
        <v>5777061</v>
      </c>
      <c r="W263" s="289">
        <v>6899</v>
      </c>
      <c r="X263" s="289">
        <v>0</v>
      </c>
      <c r="Y263" s="289">
        <v>248416.91</v>
      </c>
      <c r="Z263" s="289">
        <v>32690.31</v>
      </c>
      <c r="AA263" s="289">
        <v>528047.51</v>
      </c>
      <c r="AB263" s="289">
        <v>0</v>
      </c>
      <c r="AC263" s="289">
        <v>0</v>
      </c>
      <c r="AD263" s="289">
        <v>125558.14</v>
      </c>
      <c r="AE263" s="289">
        <v>414059.05</v>
      </c>
      <c r="AF263" s="289">
        <v>0</v>
      </c>
      <c r="AG263" s="289">
        <v>0</v>
      </c>
      <c r="AH263" s="289">
        <v>26626.55</v>
      </c>
      <c r="AI263" s="289">
        <v>0</v>
      </c>
      <c r="AJ263" s="289">
        <v>0</v>
      </c>
      <c r="AK263" s="289">
        <v>0</v>
      </c>
      <c r="AL263" s="289">
        <v>0</v>
      </c>
      <c r="AM263" s="289">
        <v>9021.2199999999993</v>
      </c>
      <c r="AN263" s="289">
        <v>28209.040000000001</v>
      </c>
      <c r="AO263" s="289">
        <v>0</v>
      </c>
      <c r="AP263" s="289">
        <v>5705.12</v>
      </c>
      <c r="AQ263" s="289">
        <v>2098019.89</v>
      </c>
      <c r="AR263" s="289">
        <v>1573031.79</v>
      </c>
      <c r="AS263" s="289">
        <v>413765.41</v>
      </c>
      <c r="AT263" s="289">
        <v>233611.65</v>
      </c>
      <c r="AU263" s="289">
        <v>188199.2</v>
      </c>
      <c r="AV263" s="289">
        <v>66743.64</v>
      </c>
      <c r="AW263" s="289">
        <v>239322.37</v>
      </c>
      <c r="AX263" s="289">
        <v>289654.7</v>
      </c>
      <c r="AY263" s="289">
        <v>215773.19</v>
      </c>
      <c r="AZ263" s="289">
        <v>368646.15</v>
      </c>
      <c r="BA263" s="289">
        <v>1497718.12</v>
      </c>
      <c r="BB263" s="289">
        <v>283967.03000000003</v>
      </c>
      <c r="BC263" s="289">
        <v>104165.02</v>
      </c>
      <c r="BD263" s="289">
        <v>0</v>
      </c>
      <c r="BE263" s="289">
        <v>72969.679999999993</v>
      </c>
      <c r="BF263" s="289">
        <v>838606.92</v>
      </c>
      <c r="BG263" s="289">
        <v>490257.03</v>
      </c>
      <c r="BH263" s="289">
        <v>245.1</v>
      </c>
      <c r="BI263" s="289">
        <v>0</v>
      </c>
      <c r="BJ263" s="289">
        <v>0</v>
      </c>
      <c r="BK263" s="289">
        <v>0</v>
      </c>
      <c r="BL263" s="289">
        <v>0</v>
      </c>
      <c r="BM263" s="289">
        <v>0</v>
      </c>
      <c r="BN263" s="289">
        <v>0</v>
      </c>
      <c r="BO263" s="289">
        <v>0</v>
      </c>
      <c r="BP263" s="289">
        <v>0</v>
      </c>
      <c r="BQ263" s="289">
        <v>2468428.11</v>
      </c>
      <c r="BR263" s="289">
        <v>2442777.77</v>
      </c>
      <c r="BS263" s="289">
        <v>2468428.11</v>
      </c>
      <c r="BT263" s="289">
        <v>2442777.77</v>
      </c>
      <c r="BU263" s="289">
        <v>0</v>
      </c>
      <c r="BV263" s="289">
        <v>0</v>
      </c>
      <c r="BW263" s="289">
        <v>838606.92</v>
      </c>
      <c r="BX263" s="289">
        <v>0</v>
      </c>
      <c r="BY263" s="289">
        <v>0</v>
      </c>
      <c r="BZ263" s="289">
        <v>0</v>
      </c>
      <c r="CA263" s="289">
        <v>0</v>
      </c>
      <c r="CB263" s="289">
        <v>0</v>
      </c>
      <c r="CC263" s="289">
        <v>0</v>
      </c>
      <c r="CD263" s="289">
        <v>0</v>
      </c>
      <c r="CE263" s="289">
        <v>0</v>
      </c>
      <c r="CF263" s="289">
        <v>0</v>
      </c>
      <c r="CG263" s="289">
        <v>0</v>
      </c>
      <c r="CH263" s="289">
        <v>7408.36</v>
      </c>
      <c r="CI263" s="289">
        <v>0</v>
      </c>
      <c r="CJ263" s="289">
        <v>0</v>
      </c>
      <c r="CK263" s="289">
        <v>0</v>
      </c>
      <c r="CL263" s="289">
        <v>0</v>
      </c>
      <c r="CM263" s="289">
        <v>244249</v>
      </c>
      <c r="CN263" s="289">
        <v>0</v>
      </c>
      <c r="CO263" s="289">
        <v>0</v>
      </c>
      <c r="CP263" s="289">
        <v>0</v>
      </c>
      <c r="CQ263" s="289">
        <v>0</v>
      </c>
      <c r="CR263" s="289">
        <v>172.71</v>
      </c>
      <c r="CS263" s="289">
        <v>0</v>
      </c>
      <c r="CT263" s="289">
        <v>128109.65</v>
      </c>
      <c r="CU263" s="289">
        <v>0</v>
      </c>
      <c r="CV263" s="289">
        <v>0</v>
      </c>
      <c r="CW263" s="289">
        <v>0</v>
      </c>
      <c r="CX263" s="289">
        <v>25269.07</v>
      </c>
      <c r="CY263" s="289">
        <v>0</v>
      </c>
      <c r="CZ263" s="289">
        <v>0</v>
      </c>
      <c r="DA263" s="289">
        <v>0</v>
      </c>
      <c r="DB263" s="289">
        <v>0</v>
      </c>
      <c r="DC263" s="289">
        <v>0</v>
      </c>
      <c r="DD263" s="289">
        <v>0</v>
      </c>
      <c r="DE263" s="289">
        <v>0</v>
      </c>
      <c r="DF263" s="289">
        <v>0</v>
      </c>
      <c r="DG263" s="289">
        <v>0</v>
      </c>
      <c r="DH263" s="289">
        <v>0</v>
      </c>
      <c r="DI263" s="289">
        <v>927728.23</v>
      </c>
      <c r="DJ263" s="289">
        <v>2289</v>
      </c>
      <c r="DK263" s="289">
        <v>0</v>
      </c>
      <c r="DL263" s="289">
        <v>171137.82</v>
      </c>
      <c r="DM263" s="289">
        <v>23946.76</v>
      </c>
      <c r="DN263" s="289">
        <v>0</v>
      </c>
      <c r="DO263" s="289">
        <v>0</v>
      </c>
      <c r="DP263" s="289">
        <v>30062.36</v>
      </c>
      <c r="DQ263" s="289">
        <v>0</v>
      </c>
      <c r="DR263" s="289">
        <v>0</v>
      </c>
      <c r="DS263" s="289">
        <v>0</v>
      </c>
      <c r="DT263" s="289">
        <v>0</v>
      </c>
      <c r="DU263" s="289">
        <v>0</v>
      </c>
      <c r="DV263" s="289">
        <v>88651.54</v>
      </c>
      <c r="DW263" s="289">
        <v>0</v>
      </c>
      <c r="DX263" s="289">
        <v>1746.18</v>
      </c>
      <c r="DY263" s="289">
        <v>1746.18</v>
      </c>
      <c r="DZ263" s="289">
        <v>16450.46</v>
      </c>
      <c r="EA263" s="289">
        <v>16450.46</v>
      </c>
      <c r="EB263" s="289">
        <v>0</v>
      </c>
      <c r="EC263" s="289">
        <v>0</v>
      </c>
      <c r="ED263" s="289">
        <v>203174.21</v>
      </c>
      <c r="EE263" s="289">
        <v>203098.93</v>
      </c>
      <c r="EF263" s="289">
        <v>568128.72</v>
      </c>
      <c r="EG263" s="289">
        <v>568204</v>
      </c>
      <c r="EH263" s="289">
        <v>0</v>
      </c>
      <c r="EI263" s="289">
        <v>0</v>
      </c>
      <c r="EJ263" s="289">
        <v>0</v>
      </c>
      <c r="EK263" s="289">
        <v>0</v>
      </c>
      <c r="EL263" s="289">
        <v>0</v>
      </c>
      <c r="EM263" s="289">
        <v>4360000</v>
      </c>
      <c r="EN263" s="289">
        <v>0</v>
      </c>
      <c r="EO263" s="289">
        <v>0</v>
      </c>
      <c r="EP263" s="289">
        <v>0</v>
      </c>
      <c r="EQ263" s="289">
        <v>0</v>
      </c>
      <c r="ER263" s="289">
        <v>0</v>
      </c>
      <c r="ES263" s="289">
        <v>0</v>
      </c>
      <c r="ET263" s="289">
        <v>0</v>
      </c>
      <c r="EU263" s="289">
        <v>44389.09</v>
      </c>
      <c r="EV263" s="289">
        <v>25708.45</v>
      </c>
      <c r="EW263" s="289">
        <v>456022.72</v>
      </c>
      <c r="EX263" s="289">
        <v>474703.35999999999</v>
      </c>
      <c r="EY263" s="289">
        <v>0</v>
      </c>
      <c r="EZ263" s="289">
        <v>0</v>
      </c>
      <c r="FA263" s="289">
        <v>0</v>
      </c>
      <c r="FB263" s="289">
        <v>0</v>
      </c>
      <c r="FC263" s="289">
        <v>0</v>
      </c>
      <c r="FD263" s="289">
        <v>0</v>
      </c>
      <c r="FE263" s="289">
        <v>0</v>
      </c>
      <c r="FF263" s="289">
        <v>0</v>
      </c>
      <c r="FG263" s="289">
        <v>0</v>
      </c>
      <c r="FH263" s="289">
        <v>0</v>
      </c>
      <c r="FI263" s="289">
        <v>0</v>
      </c>
      <c r="FJ263" s="289">
        <v>0</v>
      </c>
      <c r="FK263" s="289">
        <v>0</v>
      </c>
    </row>
    <row r="264" spans="1:167" x14ac:dyDescent="0.15">
      <c r="A264" s="287">
        <v>4011</v>
      </c>
      <c r="B264" s="287" t="s">
        <v>713</v>
      </c>
      <c r="C264" s="289">
        <v>0</v>
      </c>
      <c r="D264" s="289">
        <v>841541</v>
      </c>
      <c r="E264" s="289">
        <v>0</v>
      </c>
      <c r="F264" s="289">
        <v>664.75</v>
      </c>
      <c r="G264" s="289">
        <v>0</v>
      </c>
      <c r="H264" s="289">
        <v>2262.73</v>
      </c>
      <c r="I264" s="289">
        <v>14592.88</v>
      </c>
      <c r="J264" s="289">
        <v>5287</v>
      </c>
      <c r="K264" s="289">
        <v>204318</v>
      </c>
      <c r="L264" s="289">
        <v>0</v>
      </c>
      <c r="M264" s="289">
        <v>0</v>
      </c>
      <c r="N264" s="289">
        <v>0</v>
      </c>
      <c r="O264" s="289">
        <v>0</v>
      </c>
      <c r="P264" s="289">
        <v>0</v>
      </c>
      <c r="Q264" s="289">
        <v>0</v>
      </c>
      <c r="R264" s="289">
        <v>0</v>
      </c>
      <c r="S264" s="289">
        <v>0</v>
      </c>
      <c r="T264" s="289">
        <v>0</v>
      </c>
      <c r="U264" s="289">
        <v>4366.08</v>
      </c>
      <c r="V264" s="289">
        <v>172244</v>
      </c>
      <c r="W264" s="289">
        <v>1725.1</v>
      </c>
      <c r="X264" s="289">
        <v>0</v>
      </c>
      <c r="Y264" s="289">
        <v>26855.88</v>
      </c>
      <c r="Z264" s="289">
        <v>0</v>
      </c>
      <c r="AA264" s="289">
        <v>50866.42</v>
      </c>
      <c r="AB264" s="289">
        <v>0</v>
      </c>
      <c r="AC264" s="289">
        <v>0</v>
      </c>
      <c r="AD264" s="289">
        <v>4363.66</v>
      </c>
      <c r="AE264" s="289">
        <v>8592.58</v>
      </c>
      <c r="AF264" s="289">
        <v>0</v>
      </c>
      <c r="AG264" s="289">
        <v>0</v>
      </c>
      <c r="AH264" s="289">
        <v>2334.0100000000002</v>
      </c>
      <c r="AI264" s="289">
        <v>16081</v>
      </c>
      <c r="AJ264" s="289">
        <v>0</v>
      </c>
      <c r="AK264" s="289">
        <v>0</v>
      </c>
      <c r="AL264" s="289">
        <v>0</v>
      </c>
      <c r="AM264" s="289">
        <v>0</v>
      </c>
      <c r="AN264" s="289">
        <v>0</v>
      </c>
      <c r="AO264" s="289">
        <v>0</v>
      </c>
      <c r="AP264" s="289">
        <v>0</v>
      </c>
      <c r="AQ264" s="289">
        <v>510089.64</v>
      </c>
      <c r="AR264" s="289">
        <v>35978.68</v>
      </c>
      <c r="AS264" s="289">
        <v>0</v>
      </c>
      <c r="AT264" s="289">
        <v>15776.93</v>
      </c>
      <c r="AU264" s="289">
        <v>6050.36</v>
      </c>
      <c r="AV264" s="289">
        <v>0</v>
      </c>
      <c r="AW264" s="289">
        <v>16452.05</v>
      </c>
      <c r="AX264" s="289">
        <v>26841.84</v>
      </c>
      <c r="AY264" s="289">
        <v>14263.47</v>
      </c>
      <c r="AZ264" s="289">
        <v>164498.91</v>
      </c>
      <c r="BA264" s="289">
        <v>178312</v>
      </c>
      <c r="BB264" s="289">
        <v>29187.48</v>
      </c>
      <c r="BC264" s="289">
        <v>15636.55</v>
      </c>
      <c r="BD264" s="289">
        <v>0</v>
      </c>
      <c r="BE264" s="289">
        <v>17929.14</v>
      </c>
      <c r="BF264" s="289">
        <v>71081.13</v>
      </c>
      <c r="BG264" s="289">
        <v>85785</v>
      </c>
      <c r="BH264" s="289">
        <v>0</v>
      </c>
      <c r="BI264" s="289">
        <v>0</v>
      </c>
      <c r="BJ264" s="289">
        <v>0</v>
      </c>
      <c r="BK264" s="289">
        <v>0</v>
      </c>
      <c r="BL264" s="289">
        <v>0</v>
      </c>
      <c r="BM264" s="289">
        <v>0</v>
      </c>
      <c r="BN264" s="289">
        <v>0</v>
      </c>
      <c r="BO264" s="289">
        <v>0</v>
      </c>
      <c r="BP264" s="289">
        <v>0</v>
      </c>
      <c r="BQ264" s="289">
        <v>765994.12</v>
      </c>
      <c r="BR264" s="289">
        <v>934206.03</v>
      </c>
      <c r="BS264" s="289">
        <v>765994.12</v>
      </c>
      <c r="BT264" s="289">
        <v>934206.03</v>
      </c>
      <c r="BU264" s="289">
        <v>0</v>
      </c>
      <c r="BV264" s="289">
        <v>0</v>
      </c>
      <c r="BW264" s="289">
        <v>71081.13</v>
      </c>
      <c r="BX264" s="289">
        <v>0</v>
      </c>
      <c r="BY264" s="289">
        <v>0</v>
      </c>
      <c r="BZ264" s="289">
        <v>0</v>
      </c>
      <c r="CA264" s="289">
        <v>0</v>
      </c>
      <c r="CB264" s="289">
        <v>181.86</v>
      </c>
      <c r="CC264" s="289">
        <v>0</v>
      </c>
      <c r="CD264" s="289">
        <v>0</v>
      </c>
      <c r="CE264" s="289">
        <v>0</v>
      </c>
      <c r="CF264" s="289">
        <v>0</v>
      </c>
      <c r="CG264" s="289">
        <v>0</v>
      </c>
      <c r="CH264" s="289">
        <v>0</v>
      </c>
      <c r="CI264" s="289">
        <v>0</v>
      </c>
      <c r="CJ264" s="289">
        <v>0</v>
      </c>
      <c r="CK264" s="289">
        <v>0</v>
      </c>
      <c r="CL264" s="289">
        <v>0</v>
      </c>
      <c r="CM264" s="289">
        <v>10718</v>
      </c>
      <c r="CN264" s="289">
        <v>0</v>
      </c>
      <c r="CO264" s="289">
        <v>0</v>
      </c>
      <c r="CP264" s="289">
        <v>0</v>
      </c>
      <c r="CQ264" s="289">
        <v>0</v>
      </c>
      <c r="CR264" s="289">
        <v>0</v>
      </c>
      <c r="CS264" s="289">
        <v>0</v>
      </c>
      <c r="CT264" s="289">
        <v>20779</v>
      </c>
      <c r="CU264" s="289">
        <v>0</v>
      </c>
      <c r="CV264" s="289">
        <v>0</v>
      </c>
      <c r="CW264" s="289">
        <v>0</v>
      </c>
      <c r="CX264" s="289">
        <v>1519.22</v>
      </c>
      <c r="CY264" s="289">
        <v>0</v>
      </c>
      <c r="CZ264" s="289">
        <v>0</v>
      </c>
      <c r="DA264" s="289">
        <v>0</v>
      </c>
      <c r="DB264" s="289">
        <v>0</v>
      </c>
      <c r="DC264" s="289">
        <v>0</v>
      </c>
      <c r="DD264" s="289">
        <v>0</v>
      </c>
      <c r="DE264" s="289">
        <v>0</v>
      </c>
      <c r="DF264" s="289">
        <v>0</v>
      </c>
      <c r="DG264" s="289">
        <v>0</v>
      </c>
      <c r="DH264" s="289">
        <v>0</v>
      </c>
      <c r="DI264" s="289">
        <v>69749.36</v>
      </c>
      <c r="DJ264" s="289">
        <v>0</v>
      </c>
      <c r="DK264" s="289">
        <v>0</v>
      </c>
      <c r="DL264" s="289">
        <v>9482.94</v>
      </c>
      <c r="DM264" s="289">
        <v>7683.72</v>
      </c>
      <c r="DN264" s="289">
        <v>0</v>
      </c>
      <c r="DO264" s="289">
        <v>0</v>
      </c>
      <c r="DP264" s="289">
        <v>4531.54</v>
      </c>
      <c r="DQ264" s="289">
        <v>172.5</v>
      </c>
      <c r="DR264" s="289">
        <v>0</v>
      </c>
      <c r="DS264" s="289">
        <v>0</v>
      </c>
      <c r="DT264" s="289">
        <v>0</v>
      </c>
      <c r="DU264" s="289">
        <v>0</v>
      </c>
      <c r="DV264" s="289">
        <v>12659.15</v>
      </c>
      <c r="DW264" s="289">
        <v>0</v>
      </c>
      <c r="DX264" s="289">
        <v>25374.27</v>
      </c>
      <c r="DY264" s="289">
        <v>25552.639999999999</v>
      </c>
      <c r="DZ264" s="289">
        <v>256.55</v>
      </c>
      <c r="EA264" s="289">
        <v>78.180000000000007</v>
      </c>
      <c r="EB264" s="289">
        <v>0</v>
      </c>
      <c r="EC264" s="289">
        <v>0</v>
      </c>
      <c r="ED264" s="289">
        <v>166715.15</v>
      </c>
      <c r="EE264" s="289">
        <v>0</v>
      </c>
      <c r="EF264" s="289">
        <v>10689.64</v>
      </c>
      <c r="EG264" s="289">
        <v>177404.79</v>
      </c>
      <c r="EH264" s="289">
        <v>0</v>
      </c>
      <c r="EI264" s="289">
        <v>0</v>
      </c>
      <c r="EJ264" s="289">
        <v>0</v>
      </c>
      <c r="EK264" s="289">
        <v>0</v>
      </c>
      <c r="EL264" s="289">
        <v>0</v>
      </c>
      <c r="EM264" s="289">
        <v>0</v>
      </c>
      <c r="EN264" s="289">
        <v>8500</v>
      </c>
      <c r="EO264" s="289">
        <v>19536.259999999998</v>
      </c>
      <c r="EP264" s="289">
        <v>19241.259999999998</v>
      </c>
      <c r="EQ264" s="289">
        <v>0</v>
      </c>
      <c r="ER264" s="289">
        <v>8205</v>
      </c>
      <c r="ES264" s="289">
        <v>0</v>
      </c>
      <c r="ET264" s="289">
        <v>0</v>
      </c>
      <c r="EU264" s="289">
        <v>3459.58</v>
      </c>
      <c r="EV264" s="289">
        <v>2954.9</v>
      </c>
      <c r="EW264" s="289">
        <v>38791.19</v>
      </c>
      <c r="EX264" s="289">
        <v>39295.870000000003</v>
      </c>
      <c r="EY264" s="289">
        <v>0</v>
      </c>
      <c r="EZ264" s="289">
        <v>0</v>
      </c>
      <c r="FA264" s="289">
        <v>0</v>
      </c>
      <c r="FB264" s="289">
        <v>0</v>
      </c>
      <c r="FC264" s="289">
        <v>0</v>
      </c>
      <c r="FD264" s="289">
        <v>0</v>
      </c>
      <c r="FE264" s="289">
        <v>0</v>
      </c>
      <c r="FF264" s="289">
        <v>0</v>
      </c>
      <c r="FG264" s="289">
        <v>0</v>
      </c>
      <c r="FH264" s="289">
        <v>0</v>
      </c>
      <c r="FI264" s="289">
        <v>0</v>
      </c>
      <c r="FJ264" s="289">
        <v>0</v>
      </c>
      <c r="FK264" s="289">
        <v>0</v>
      </c>
    </row>
    <row r="265" spans="1:167" x14ac:dyDescent="0.15">
      <c r="A265" s="287">
        <v>4018</v>
      </c>
      <c r="B265" s="287" t="s">
        <v>714</v>
      </c>
      <c r="C265" s="289">
        <v>0</v>
      </c>
      <c r="D265" s="289">
        <v>25705517.309999999</v>
      </c>
      <c r="E265" s="289">
        <v>0</v>
      </c>
      <c r="F265" s="289">
        <v>24095.03</v>
      </c>
      <c r="G265" s="289">
        <v>49142.81</v>
      </c>
      <c r="H265" s="289">
        <v>95551.98</v>
      </c>
      <c r="I265" s="289">
        <v>550394.01</v>
      </c>
      <c r="J265" s="289">
        <v>36431.51</v>
      </c>
      <c r="K265" s="289">
        <v>3610131</v>
      </c>
      <c r="L265" s="289">
        <v>0</v>
      </c>
      <c r="M265" s="289">
        <v>227032.25</v>
      </c>
      <c r="N265" s="289">
        <v>0</v>
      </c>
      <c r="O265" s="289">
        <v>0</v>
      </c>
      <c r="P265" s="289">
        <v>0</v>
      </c>
      <c r="Q265" s="289">
        <v>0</v>
      </c>
      <c r="R265" s="289">
        <v>0</v>
      </c>
      <c r="S265" s="289">
        <v>0</v>
      </c>
      <c r="T265" s="289">
        <v>0</v>
      </c>
      <c r="U265" s="289">
        <v>1208280.69</v>
      </c>
      <c r="V265" s="289">
        <v>32302092</v>
      </c>
      <c r="W265" s="289">
        <v>90130.91</v>
      </c>
      <c r="X265" s="289">
        <v>0</v>
      </c>
      <c r="Y265" s="289">
        <v>0</v>
      </c>
      <c r="Z265" s="289">
        <v>0</v>
      </c>
      <c r="AA265" s="289">
        <v>2036469</v>
      </c>
      <c r="AB265" s="289">
        <v>0</v>
      </c>
      <c r="AC265" s="289">
        <v>0</v>
      </c>
      <c r="AD265" s="289">
        <v>260405.46</v>
      </c>
      <c r="AE265" s="289">
        <v>636046.26</v>
      </c>
      <c r="AF265" s="289">
        <v>0</v>
      </c>
      <c r="AG265" s="289">
        <v>0</v>
      </c>
      <c r="AH265" s="289">
        <v>179677.16</v>
      </c>
      <c r="AI265" s="289">
        <v>0</v>
      </c>
      <c r="AJ265" s="289">
        <v>0</v>
      </c>
      <c r="AK265" s="289">
        <v>0</v>
      </c>
      <c r="AL265" s="289">
        <v>0</v>
      </c>
      <c r="AM265" s="289">
        <v>0</v>
      </c>
      <c r="AN265" s="289">
        <v>223162.27</v>
      </c>
      <c r="AO265" s="289">
        <v>0</v>
      </c>
      <c r="AP265" s="289">
        <v>6787.61</v>
      </c>
      <c r="AQ265" s="289">
        <v>14668254.26</v>
      </c>
      <c r="AR265" s="289">
        <v>17197573.870000001</v>
      </c>
      <c r="AS265" s="289">
        <v>1707939.95</v>
      </c>
      <c r="AT265" s="289">
        <v>2008289.67</v>
      </c>
      <c r="AU265" s="289">
        <v>589269.46</v>
      </c>
      <c r="AV265" s="289">
        <v>540338.63</v>
      </c>
      <c r="AW265" s="289">
        <v>2054806.27</v>
      </c>
      <c r="AX265" s="289">
        <v>1562375.38</v>
      </c>
      <c r="AY265" s="289">
        <v>1098100.8400000001</v>
      </c>
      <c r="AZ265" s="289">
        <v>3628836.54</v>
      </c>
      <c r="BA265" s="289">
        <v>10110689.470000001</v>
      </c>
      <c r="BB265" s="289">
        <v>1299132.77</v>
      </c>
      <c r="BC265" s="289">
        <v>503145.54</v>
      </c>
      <c r="BD265" s="289">
        <v>0</v>
      </c>
      <c r="BE265" s="289">
        <v>1257541.21</v>
      </c>
      <c r="BF265" s="289">
        <v>5209991.3899999997</v>
      </c>
      <c r="BG265" s="289">
        <v>2302307.46</v>
      </c>
      <c r="BH265" s="289">
        <v>18808.439999999999</v>
      </c>
      <c r="BI265" s="289">
        <v>992088.03</v>
      </c>
      <c r="BJ265" s="289">
        <v>0</v>
      </c>
      <c r="BK265" s="289">
        <v>0</v>
      </c>
      <c r="BL265" s="289">
        <v>0</v>
      </c>
      <c r="BM265" s="289">
        <v>0</v>
      </c>
      <c r="BN265" s="289">
        <v>0</v>
      </c>
      <c r="BO265" s="289">
        <v>295748.01</v>
      </c>
      <c r="BP265" s="289">
        <v>0</v>
      </c>
      <c r="BQ265" s="289">
        <v>21864076.75</v>
      </c>
      <c r="BR265" s="289">
        <v>24635858.899999999</v>
      </c>
      <c r="BS265" s="289">
        <v>23151912.789999999</v>
      </c>
      <c r="BT265" s="289">
        <v>24635858.899999999</v>
      </c>
      <c r="BU265" s="289">
        <v>0</v>
      </c>
      <c r="BV265" s="289">
        <v>0</v>
      </c>
      <c r="BW265" s="289">
        <v>4909991.3899999997</v>
      </c>
      <c r="BX265" s="289">
        <v>0</v>
      </c>
      <c r="BY265" s="289">
        <v>0</v>
      </c>
      <c r="BZ265" s="289">
        <v>0</v>
      </c>
      <c r="CA265" s="289">
        <v>0</v>
      </c>
      <c r="CB265" s="289">
        <v>0</v>
      </c>
      <c r="CC265" s="289">
        <v>0</v>
      </c>
      <c r="CD265" s="289">
        <v>0</v>
      </c>
      <c r="CE265" s="289">
        <v>0</v>
      </c>
      <c r="CF265" s="289">
        <v>0</v>
      </c>
      <c r="CG265" s="289">
        <v>0</v>
      </c>
      <c r="CH265" s="289">
        <v>0</v>
      </c>
      <c r="CI265" s="289">
        <v>0</v>
      </c>
      <c r="CJ265" s="289">
        <v>0</v>
      </c>
      <c r="CK265" s="289">
        <v>0</v>
      </c>
      <c r="CL265" s="289">
        <v>0</v>
      </c>
      <c r="CM265" s="289">
        <v>1728582</v>
      </c>
      <c r="CN265" s="289">
        <v>127147</v>
      </c>
      <c r="CO265" s="289">
        <v>0</v>
      </c>
      <c r="CP265" s="289">
        <v>0</v>
      </c>
      <c r="CQ265" s="289">
        <v>0</v>
      </c>
      <c r="CR265" s="289">
        <v>0</v>
      </c>
      <c r="CS265" s="289">
        <v>36538</v>
      </c>
      <c r="CT265" s="289">
        <v>940416.04</v>
      </c>
      <c r="CU265" s="289">
        <v>0</v>
      </c>
      <c r="CV265" s="289">
        <v>0</v>
      </c>
      <c r="CW265" s="289">
        <v>0</v>
      </c>
      <c r="CX265" s="289">
        <v>184762.4</v>
      </c>
      <c r="CY265" s="289">
        <v>0</v>
      </c>
      <c r="CZ265" s="289">
        <v>0</v>
      </c>
      <c r="DA265" s="289">
        <v>0</v>
      </c>
      <c r="DB265" s="289">
        <v>0</v>
      </c>
      <c r="DC265" s="289">
        <v>1788.74</v>
      </c>
      <c r="DD265" s="289">
        <v>0</v>
      </c>
      <c r="DE265" s="289">
        <v>0</v>
      </c>
      <c r="DF265" s="289">
        <v>0</v>
      </c>
      <c r="DG265" s="289">
        <v>0</v>
      </c>
      <c r="DH265" s="289">
        <v>0</v>
      </c>
      <c r="DI265" s="289">
        <v>5558434.71</v>
      </c>
      <c r="DJ265" s="289">
        <v>0</v>
      </c>
      <c r="DK265" s="289">
        <v>0</v>
      </c>
      <c r="DL265" s="289">
        <v>1307854.03</v>
      </c>
      <c r="DM265" s="289">
        <v>217623.34</v>
      </c>
      <c r="DN265" s="289">
        <v>0</v>
      </c>
      <c r="DO265" s="289">
        <v>0</v>
      </c>
      <c r="DP265" s="289">
        <v>322504.53999999998</v>
      </c>
      <c r="DQ265" s="289">
        <v>0</v>
      </c>
      <c r="DR265" s="289">
        <v>2051.04</v>
      </c>
      <c r="DS265" s="289">
        <v>0</v>
      </c>
      <c r="DT265" s="289">
        <v>187748.48000000001</v>
      </c>
      <c r="DU265" s="289">
        <v>0</v>
      </c>
      <c r="DV265" s="289">
        <v>333009.43</v>
      </c>
      <c r="DW265" s="289">
        <v>0</v>
      </c>
      <c r="DX265" s="289">
        <v>262987.7</v>
      </c>
      <c r="DY265" s="289">
        <v>225519.28</v>
      </c>
      <c r="DZ265" s="289">
        <v>52423.6</v>
      </c>
      <c r="EA265" s="289">
        <v>77810.97</v>
      </c>
      <c r="EB265" s="289">
        <v>12081.05</v>
      </c>
      <c r="EC265" s="289">
        <v>0</v>
      </c>
      <c r="ED265" s="289">
        <v>1623390.14</v>
      </c>
      <c r="EE265" s="289">
        <v>1551150.46</v>
      </c>
      <c r="EF265" s="289">
        <v>7080827.4299999997</v>
      </c>
      <c r="EG265" s="289">
        <v>6799074.6100000003</v>
      </c>
      <c r="EH265" s="289">
        <v>0</v>
      </c>
      <c r="EI265" s="289">
        <v>0</v>
      </c>
      <c r="EJ265" s="289">
        <v>0</v>
      </c>
      <c r="EK265" s="289">
        <v>353992.5</v>
      </c>
      <c r="EL265" s="289">
        <v>0</v>
      </c>
      <c r="EM265" s="289">
        <v>91190000</v>
      </c>
      <c r="EN265" s="289">
        <v>30100812.649999999</v>
      </c>
      <c r="EO265" s="289">
        <v>5841826.2400000002</v>
      </c>
      <c r="EP265" s="289">
        <v>468308.83</v>
      </c>
      <c r="EQ265" s="289">
        <v>725289.58</v>
      </c>
      <c r="ER265" s="289">
        <v>24002005.66</v>
      </c>
      <c r="ES265" s="289">
        <v>0</v>
      </c>
      <c r="ET265" s="289">
        <v>0</v>
      </c>
      <c r="EU265" s="289">
        <v>157178.85999999999</v>
      </c>
      <c r="EV265" s="289">
        <v>256547.75</v>
      </c>
      <c r="EW265" s="289">
        <v>2504283.12</v>
      </c>
      <c r="EX265" s="289">
        <v>2404914.23</v>
      </c>
      <c r="EY265" s="289">
        <v>0</v>
      </c>
      <c r="EZ265" s="289">
        <v>15997.94</v>
      </c>
      <c r="FA265" s="289">
        <v>85096.73</v>
      </c>
      <c r="FB265" s="289">
        <v>980841.13</v>
      </c>
      <c r="FC265" s="289">
        <v>4986.7</v>
      </c>
      <c r="FD265" s="289">
        <v>906755.64</v>
      </c>
      <c r="FE265" s="289">
        <v>0</v>
      </c>
      <c r="FF265" s="289">
        <v>0</v>
      </c>
      <c r="FG265" s="289">
        <v>0</v>
      </c>
      <c r="FH265" s="289">
        <v>0</v>
      </c>
      <c r="FI265" s="289">
        <v>0</v>
      </c>
      <c r="FJ265" s="289">
        <v>0</v>
      </c>
      <c r="FK265" s="289">
        <v>0</v>
      </c>
    </row>
    <row r="266" spans="1:167" x14ac:dyDescent="0.15">
      <c r="A266" s="287">
        <v>4025</v>
      </c>
      <c r="B266" s="287" t="s">
        <v>715</v>
      </c>
      <c r="C266" s="289">
        <v>0</v>
      </c>
      <c r="D266" s="289">
        <v>2322480</v>
      </c>
      <c r="E266" s="289">
        <v>0</v>
      </c>
      <c r="F266" s="289">
        <v>1112.25</v>
      </c>
      <c r="G266" s="289">
        <v>9896</v>
      </c>
      <c r="H266" s="289">
        <v>6524.63</v>
      </c>
      <c r="I266" s="289">
        <v>25036.14</v>
      </c>
      <c r="J266" s="289">
        <v>0</v>
      </c>
      <c r="K266" s="289">
        <v>792641</v>
      </c>
      <c r="L266" s="289">
        <v>0</v>
      </c>
      <c r="M266" s="289">
        <v>0</v>
      </c>
      <c r="N266" s="289">
        <v>0</v>
      </c>
      <c r="O266" s="289">
        <v>0</v>
      </c>
      <c r="P266" s="289">
        <v>2375</v>
      </c>
      <c r="Q266" s="289">
        <v>0</v>
      </c>
      <c r="R266" s="289">
        <v>0</v>
      </c>
      <c r="S266" s="289">
        <v>0</v>
      </c>
      <c r="T266" s="289">
        <v>0</v>
      </c>
      <c r="U266" s="289">
        <v>30970.17</v>
      </c>
      <c r="V266" s="289">
        <v>3084434</v>
      </c>
      <c r="W266" s="289">
        <v>8494.76</v>
      </c>
      <c r="X266" s="289">
        <v>0</v>
      </c>
      <c r="Y266" s="289">
        <v>0</v>
      </c>
      <c r="Z266" s="289">
        <v>37387.57</v>
      </c>
      <c r="AA266" s="289">
        <v>266674</v>
      </c>
      <c r="AB266" s="289">
        <v>0</v>
      </c>
      <c r="AC266" s="289">
        <v>0</v>
      </c>
      <c r="AD266" s="289">
        <v>13827.9</v>
      </c>
      <c r="AE266" s="289">
        <v>52988.51</v>
      </c>
      <c r="AF266" s="289">
        <v>0</v>
      </c>
      <c r="AG266" s="289">
        <v>0</v>
      </c>
      <c r="AH266" s="289">
        <v>3584.93</v>
      </c>
      <c r="AI266" s="289">
        <v>44564</v>
      </c>
      <c r="AJ266" s="289">
        <v>0</v>
      </c>
      <c r="AK266" s="289">
        <v>95682.3</v>
      </c>
      <c r="AL266" s="289">
        <v>0</v>
      </c>
      <c r="AM266" s="289">
        <v>0</v>
      </c>
      <c r="AN266" s="289">
        <v>9537.6</v>
      </c>
      <c r="AO266" s="289">
        <v>0</v>
      </c>
      <c r="AP266" s="289">
        <v>2028.47</v>
      </c>
      <c r="AQ266" s="289">
        <v>1134114.96</v>
      </c>
      <c r="AR266" s="289">
        <v>1293793.4099999999</v>
      </c>
      <c r="AS266" s="289">
        <v>185818.54</v>
      </c>
      <c r="AT266" s="289">
        <v>135355</v>
      </c>
      <c r="AU266" s="289">
        <v>162656.38</v>
      </c>
      <c r="AV266" s="289">
        <v>0</v>
      </c>
      <c r="AW266" s="289">
        <v>203765.59</v>
      </c>
      <c r="AX266" s="289">
        <v>236427.44</v>
      </c>
      <c r="AY266" s="289">
        <v>300690.99</v>
      </c>
      <c r="AZ266" s="289">
        <v>416163.82</v>
      </c>
      <c r="BA266" s="289">
        <v>1156272.55</v>
      </c>
      <c r="BB266" s="289">
        <v>158387.76999999999</v>
      </c>
      <c r="BC266" s="289">
        <v>51386.37</v>
      </c>
      <c r="BD266" s="289">
        <v>17714.810000000001</v>
      </c>
      <c r="BE266" s="289">
        <v>84851.85</v>
      </c>
      <c r="BF266" s="289">
        <v>762815.91</v>
      </c>
      <c r="BG266" s="289">
        <v>465762.64</v>
      </c>
      <c r="BH266" s="289">
        <v>1780.53</v>
      </c>
      <c r="BI266" s="289">
        <v>0</v>
      </c>
      <c r="BJ266" s="289">
        <v>0</v>
      </c>
      <c r="BK266" s="289">
        <v>0</v>
      </c>
      <c r="BL266" s="289">
        <v>0</v>
      </c>
      <c r="BM266" s="289">
        <v>0</v>
      </c>
      <c r="BN266" s="289">
        <v>0</v>
      </c>
      <c r="BO266" s="289">
        <v>0</v>
      </c>
      <c r="BP266" s="289">
        <v>0</v>
      </c>
      <c r="BQ266" s="289">
        <v>1714741.94</v>
      </c>
      <c r="BR266" s="289">
        <v>1757222.61</v>
      </c>
      <c r="BS266" s="289">
        <v>1714741.94</v>
      </c>
      <c r="BT266" s="289">
        <v>1757222.61</v>
      </c>
      <c r="BU266" s="289">
        <v>0</v>
      </c>
      <c r="BV266" s="289">
        <v>0</v>
      </c>
      <c r="BW266" s="289">
        <v>312815.90999999997</v>
      </c>
      <c r="BX266" s="289">
        <v>0</v>
      </c>
      <c r="BY266" s="289">
        <v>0</v>
      </c>
      <c r="BZ266" s="289">
        <v>0</v>
      </c>
      <c r="CA266" s="289">
        <v>0</v>
      </c>
      <c r="CB266" s="289">
        <v>0</v>
      </c>
      <c r="CC266" s="289">
        <v>0</v>
      </c>
      <c r="CD266" s="289">
        <v>0</v>
      </c>
      <c r="CE266" s="289">
        <v>0</v>
      </c>
      <c r="CF266" s="289">
        <v>0</v>
      </c>
      <c r="CG266" s="289">
        <v>0</v>
      </c>
      <c r="CH266" s="289">
        <v>28633.8</v>
      </c>
      <c r="CI266" s="289">
        <v>0</v>
      </c>
      <c r="CJ266" s="289">
        <v>0</v>
      </c>
      <c r="CK266" s="289">
        <v>0</v>
      </c>
      <c r="CL266" s="289">
        <v>0</v>
      </c>
      <c r="CM266" s="289">
        <v>76599</v>
      </c>
      <c r="CN266" s="289">
        <v>0</v>
      </c>
      <c r="CO266" s="289">
        <v>0</v>
      </c>
      <c r="CP266" s="289">
        <v>0</v>
      </c>
      <c r="CQ266" s="289">
        <v>0</v>
      </c>
      <c r="CR266" s="289">
        <v>0</v>
      </c>
      <c r="CS266" s="289">
        <v>0</v>
      </c>
      <c r="CT266" s="289">
        <v>115921.04</v>
      </c>
      <c r="CU266" s="289">
        <v>0</v>
      </c>
      <c r="CV266" s="289">
        <v>0</v>
      </c>
      <c r="CW266" s="289">
        <v>0</v>
      </c>
      <c r="CX266" s="289">
        <v>13941.3</v>
      </c>
      <c r="CY266" s="289">
        <v>0</v>
      </c>
      <c r="CZ266" s="289">
        <v>0</v>
      </c>
      <c r="DA266" s="289">
        <v>0</v>
      </c>
      <c r="DB266" s="289">
        <v>0</v>
      </c>
      <c r="DC266" s="289">
        <v>0</v>
      </c>
      <c r="DD266" s="289">
        <v>0</v>
      </c>
      <c r="DE266" s="289">
        <v>0</v>
      </c>
      <c r="DF266" s="289">
        <v>0</v>
      </c>
      <c r="DG266" s="289">
        <v>0</v>
      </c>
      <c r="DH266" s="289">
        <v>0</v>
      </c>
      <c r="DI266" s="289">
        <v>381085.72</v>
      </c>
      <c r="DJ266" s="289">
        <v>0</v>
      </c>
      <c r="DK266" s="289">
        <v>0</v>
      </c>
      <c r="DL266" s="289">
        <v>42975.83</v>
      </c>
      <c r="DM266" s="289">
        <v>78382.89</v>
      </c>
      <c r="DN266" s="289">
        <v>0</v>
      </c>
      <c r="DO266" s="289">
        <v>0</v>
      </c>
      <c r="DP266" s="289">
        <v>7219.66</v>
      </c>
      <c r="DQ266" s="289">
        <v>82</v>
      </c>
      <c r="DR266" s="289">
        <v>0</v>
      </c>
      <c r="DS266" s="289">
        <v>0</v>
      </c>
      <c r="DT266" s="289">
        <v>0</v>
      </c>
      <c r="DU266" s="289">
        <v>0</v>
      </c>
      <c r="DV266" s="289">
        <v>38164.949999999997</v>
      </c>
      <c r="DW266" s="289">
        <v>0</v>
      </c>
      <c r="DX266" s="289">
        <v>5553.84</v>
      </c>
      <c r="DY266" s="289">
        <v>12668.64</v>
      </c>
      <c r="DZ266" s="289">
        <v>7820.73</v>
      </c>
      <c r="EA266" s="289">
        <v>705.93</v>
      </c>
      <c r="EB266" s="289">
        <v>0</v>
      </c>
      <c r="EC266" s="289">
        <v>0</v>
      </c>
      <c r="ED266" s="289">
        <v>0</v>
      </c>
      <c r="EE266" s="289">
        <v>12906.31</v>
      </c>
      <c r="EF266" s="289">
        <v>521937.38</v>
      </c>
      <c r="EG266" s="289">
        <v>84100.62</v>
      </c>
      <c r="EH266" s="289">
        <v>0</v>
      </c>
      <c r="EI266" s="289">
        <v>0</v>
      </c>
      <c r="EJ266" s="289">
        <v>0</v>
      </c>
      <c r="EK266" s="289">
        <v>424930.45</v>
      </c>
      <c r="EL266" s="289">
        <v>0</v>
      </c>
      <c r="EM266" s="289">
        <v>940738.63</v>
      </c>
      <c r="EN266" s="289">
        <v>101000.76</v>
      </c>
      <c r="EO266" s="289">
        <v>201509.53</v>
      </c>
      <c r="EP266" s="289">
        <v>100508.77</v>
      </c>
      <c r="EQ266" s="289">
        <v>0</v>
      </c>
      <c r="ER266" s="289">
        <v>0</v>
      </c>
      <c r="ES266" s="289">
        <v>0</v>
      </c>
      <c r="ET266" s="289">
        <v>0</v>
      </c>
      <c r="EU266" s="289">
        <v>857.25</v>
      </c>
      <c r="EV266" s="289">
        <v>3364.77</v>
      </c>
      <c r="EW266" s="289">
        <v>218367.51</v>
      </c>
      <c r="EX266" s="289">
        <v>215859.99</v>
      </c>
      <c r="EY266" s="289">
        <v>0</v>
      </c>
      <c r="EZ266" s="289">
        <v>39588.99</v>
      </c>
      <c r="FA266" s="289">
        <v>93587.16</v>
      </c>
      <c r="FB266" s="289">
        <v>396673.89</v>
      </c>
      <c r="FC266" s="289">
        <v>1933.93</v>
      </c>
      <c r="FD266" s="289">
        <v>340741.79</v>
      </c>
      <c r="FE266" s="289">
        <v>0</v>
      </c>
      <c r="FF266" s="289">
        <v>0</v>
      </c>
      <c r="FG266" s="289">
        <v>0</v>
      </c>
      <c r="FH266" s="289">
        <v>0</v>
      </c>
      <c r="FI266" s="289">
        <v>0</v>
      </c>
      <c r="FJ266" s="289">
        <v>0</v>
      </c>
      <c r="FK266" s="289">
        <v>0</v>
      </c>
    </row>
    <row r="267" spans="1:167" x14ac:dyDescent="0.15">
      <c r="A267" s="287">
        <v>4060</v>
      </c>
      <c r="B267" s="287" t="s">
        <v>716</v>
      </c>
      <c r="C267" s="289">
        <v>0</v>
      </c>
      <c r="D267" s="289">
        <v>44650364</v>
      </c>
      <c r="E267" s="289">
        <v>13453.39</v>
      </c>
      <c r="F267" s="289">
        <v>64437.58</v>
      </c>
      <c r="G267" s="289">
        <v>206047.65</v>
      </c>
      <c r="H267" s="289">
        <v>100183.06</v>
      </c>
      <c r="I267" s="289">
        <v>796354.37</v>
      </c>
      <c r="J267" s="289">
        <v>0</v>
      </c>
      <c r="K267" s="289">
        <v>1303530.3799999999</v>
      </c>
      <c r="L267" s="289">
        <v>0</v>
      </c>
      <c r="M267" s="289">
        <v>0</v>
      </c>
      <c r="N267" s="289">
        <v>0</v>
      </c>
      <c r="O267" s="289">
        <v>0</v>
      </c>
      <c r="P267" s="289">
        <v>10190.950000000001</v>
      </c>
      <c r="Q267" s="289">
        <v>0</v>
      </c>
      <c r="R267" s="289">
        <v>0</v>
      </c>
      <c r="S267" s="289">
        <v>0</v>
      </c>
      <c r="T267" s="289">
        <v>0</v>
      </c>
      <c r="U267" s="289">
        <v>358680.28</v>
      </c>
      <c r="V267" s="289">
        <v>10411455</v>
      </c>
      <c r="W267" s="289">
        <v>60677.39</v>
      </c>
      <c r="X267" s="289">
        <v>0</v>
      </c>
      <c r="Y267" s="289">
        <v>0</v>
      </c>
      <c r="Z267" s="289">
        <v>15923.19</v>
      </c>
      <c r="AA267" s="289">
        <v>1462556</v>
      </c>
      <c r="AB267" s="289">
        <v>14869.23</v>
      </c>
      <c r="AC267" s="289">
        <v>0</v>
      </c>
      <c r="AD267" s="289">
        <v>93206.91</v>
      </c>
      <c r="AE267" s="289">
        <v>456565.31</v>
      </c>
      <c r="AF267" s="289">
        <v>0</v>
      </c>
      <c r="AG267" s="289">
        <v>0</v>
      </c>
      <c r="AH267" s="289">
        <v>99022.44</v>
      </c>
      <c r="AI267" s="289">
        <v>0</v>
      </c>
      <c r="AJ267" s="289">
        <v>0</v>
      </c>
      <c r="AK267" s="289">
        <v>11701</v>
      </c>
      <c r="AL267" s="289">
        <v>673102.8</v>
      </c>
      <c r="AM267" s="289">
        <v>0</v>
      </c>
      <c r="AN267" s="289">
        <v>247425.3</v>
      </c>
      <c r="AO267" s="289">
        <v>0</v>
      </c>
      <c r="AP267" s="289">
        <v>22218.33</v>
      </c>
      <c r="AQ267" s="289">
        <v>11135582.699999999</v>
      </c>
      <c r="AR267" s="289">
        <v>11829555.699999999</v>
      </c>
      <c r="AS267" s="289">
        <v>1038176.65</v>
      </c>
      <c r="AT267" s="289">
        <v>1475884.56</v>
      </c>
      <c r="AU267" s="289">
        <v>1062601.43</v>
      </c>
      <c r="AV267" s="289">
        <v>388506.77</v>
      </c>
      <c r="AW267" s="289">
        <v>1583669.81</v>
      </c>
      <c r="AX267" s="289">
        <v>1683511.9</v>
      </c>
      <c r="AY267" s="289">
        <v>1235663.28</v>
      </c>
      <c r="AZ267" s="289">
        <v>2969679.15</v>
      </c>
      <c r="BA267" s="289">
        <v>8683802.8100000005</v>
      </c>
      <c r="BB267" s="289">
        <v>3020400.93</v>
      </c>
      <c r="BC267" s="289">
        <v>343280.6</v>
      </c>
      <c r="BD267" s="289">
        <v>526016.68000000005</v>
      </c>
      <c r="BE267" s="289">
        <v>1734411.95</v>
      </c>
      <c r="BF267" s="289">
        <v>6585134.0899999999</v>
      </c>
      <c r="BG267" s="289">
        <v>3290547.28</v>
      </c>
      <c r="BH267" s="289">
        <v>19158.650000000001</v>
      </c>
      <c r="BI267" s="289">
        <v>0</v>
      </c>
      <c r="BJ267" s="289">
        <v>0</v>
      </c>
      <c r="BK267" s="289">
        <v>0</v>
      </c>
      <c r="BL267" s="289">
        <v>0</v>
      </c>
      <c r="BM267" s="289">
        <v>0</v>
      </c>
      <c r="BN267" s="289">
        <v>0</v>
      </c>
      <c r="BO267" s="289">
        <v>415000</v>
      </c>
      <c r="BP267" s="289">
        <v>415000</v>
      </c>
      <c r="BQ267" s="289">
        <v>15618543.6</v>
      </c>
      <c r="BR267" s="289">
        <v>18084923.219999999</v>
      </c>
      <c r="BS267" s="289">
        <v>16033543.6</v>
      </c>
      <c r="BT267" s="289">
        <v>18499923.219999999</v>
      </c>
      <c r="BU267" s="289">
        <v>0</v>
      </c>
      <c r="BV267" s="289">
        <v>0</v>
      </c>
      <c r="BW267" s="289">
        <v>5183339.09</v>
      </c>
      <c r="BX267" s="289">
        <v>0</v>
      </c>
      <c r="BY267" s="289">
        <v>0</v>
      </c>
      <c r="BZ267" s="289">
        <v>0</v>
      </c>
      <c r="CA267" s="289">
        <v>0</v>
      </c>
      <c r="CB267" s="289">
        <v>20445.22</v>
      </c>
      <c r="CC267" s="289">
        <v>0</v>
      </c>
      <c r="CD267" s="289">
        <v>0</v>
      </c>
      <c r="CE267" s="289">
        <v>0</v>
      </c>
      <c r="CF267" s="289">
        <v>0</v>
      </c>
      <c r="CG267" s="289">
        <v>0</v>
      </c>
      <c r="CH267" s="289">
        <v>0</v>
      </c>
      <c r="CI267" s="289">
        <v>0</v>
      </c>
      <c r="CJ267" s="289">
        <v>0</v>
      </c>
      <c r="CK267" s="289">
        <v>0</v>
      </c>
      <c r="CL267" s="289">
        <v>0</v>
      </c>
      <c r="CM267" s="289">
        <v>1732693</v>
      </c>
      <c r="CN267" s="289">
        <v>39312</v>
      </c>
      <c r="CO267" s="289">
        <v>0</v>
      </c>
      <c r="CP267" s="289">
        <v>0</v>
      </c>
      <c r="CQ267" s="289">
        <v>0</v>
      </c>
      <c r="CR267" s="289">
        <v>0</v>
      </c>
      <c r="CS267" s="289">
        <v>11297</v>
      </c>
      <c r="CT267" s="289">
        <v>1017446.22</v>
      </c>
      <c r="CU267" s="289">
        <v>0</v>
      </c>
      <c r="CV267" s="289">
        <v>0</v>
      </c>
      <c r="CW267" s="289">
        <v>0</v>
      </c>
      <c r="CX267" s="289">
        <v>287391.64</v>
      </c>
      <c r="CY267" s="289">
        <v>0</v>
      </c>
      <c r="CZ267" s="289">
        <v>0</v>
      </c>
      <c r="DA267" s="289">
        <v>0</v>
      </c>
      <c r="DB267" s="289">
        <v>0</v>
      </c>
      <c r="DC267" s="289">
        <v>0</v>
      </c>
      <c r="DD267" s="289">
        <v>0</v>
      </c>
      <c r="DE267" s="289">
        <v>0</v>
      </c>
      <c r="DF267" s="289">
        <v>0</v>
      </c>
      <c r="DG267" s="289">
        <v>0</v>
      </c>
      <c r="DH267" s="289">
        <v>0</v>
      </c>
      <c r="DI267" s="289">
        <v>5895770.6600000001</v>
      </c>
      <c r="DJ267" s="289">
        <v>0</v>
      </c>
      <c r="DK267" s="289">
        <v>0</v>
      </c>
      <c r="DL267" s="289">
        <v>988319.12</v>
      </c>
      <c r="DM267" s="289">
        <v>536853.93999999994</v>
      </c>
      <c r="DN267" s="289">
        <v>0</v>
      </c>
      <c r="DO267" s="289">
        <v>0</v>
      </c>
      <c r="DP267" s="289">
        <v>470392.36</v>
      </c>
      <c r="DQ267" s="289">
        <v>0</v>
      </c>
      <c r="DR267" s="289">
        <v>0</v>
      </c>
      <c r="DS267" s="289">
        <v>0</v>
      </c>
      <c r="DT267" s="289">
        <v>0</v>
      </c>
      <c r="DU267" s="289">
        <v>0</v>
      </c>
      <c r="DV267" s="289">
        <v>400588.09</v>
      </c>
      <c r="DW267" s="289">
        <v>0</v>
      </c>
      <c r="DX267" s="289">
        <v>276001.3</v>
      </c>
      <c r="DY267" s="289">
        <v>431626.35</v>
      </c>
      <c r="DZ267" s="289">
        <v>327518.84999999998</v>
      </c>
      <c r="EA267" s="289">
        <v>140480.98000000001</v>
      </c>
      <c r="EB267" s="289">
        <v>31412.82</v>
      </c>
      <c r="EC267" s="289">
        <v>0</v>
      </c>
      <c r="ED267" s="289">
        <v>1167608.5900000001</v>
      </c>
      <c r="EE267" s="289">
        <v>2595413.9</v>
      </c>
      <c r="EF267" s="289">
        <v>9796485.8000000007</v>
      </c>
      <c r="EG267" s="289">
        <v>5538385.6200000001</v>
      </c>
      <c r="EH267" s="289">
        <v>2329967.37</v>
      </c>
      <c r="EI267" s="289">
        <v>0</v>
      </c>
      <c r="EJ267" s="289">
        <v>0</v>
      </c>
      <c r="EK267" s="289">
        <v>500327.5</v>
      </c>
      <c r="EL267" s="289">
        <v>0</v>
      </c>
      <c r="EM267" s="289">
        <v>81045778.799999997</v>
      </c>
      <c r="EN267" s="289">
        <v>1101503.3600000001</v>
      </c>
      <c r="EO267" s="289">
        <v>33316384.34</v>
      </c>
      <c r="EP267" s="289">
        <v>35588023.039999999</v>
      </c>
      <c r="EQ267" s="289">
        <v>0</v>
      </c>
      <c r="ER267" s="289">
        <v>3373142.06</v>
      </c>
      <c r="ES267" s="289">
        <v>0</v>
      </c>
      <c r="ET267" s="289">
        <v>0</v>
      </c>
      <c r="EU267" s="289">
        <v>479764.71</v>
      </c>
      <c r="EV267" s="289">
        <v>542739.01</v>
      </c>
      <c r="EW267" s="289">
        <v>2031500.4</v>
      </c>
      <c r="EX267" s="289">
        <v>1968526.1</v>
      </c>
      <c r="EY267" s="289">
        <v>0</v>
      </c>
      <c r="EZ267" s="289">
        <v>0</v>
      </c>
      <c r="FA267" s="289">
        <v>0</v>
      </c>
      <c r="FB267" s="289">
        <v>602361.01</v>
      </c>
      <c r="FC267" s="289">
        <v>521495.28</v>
      </c>
      <c r="FD267" s="289">
        <v>80865.73</v>
      </c>
      <c r="FE267" s="289">
        <v>0</v>
      </c>
      <c r="FF267" s="289">
        <v>0</v>
      </c>
      <c r="FG267" s="289">
        <v>0</v>
      </c>
      <c r="FH267" s="289">
        <v>0</v>
      </c>
      <c r="FI267" s="289">
        <v>0</v>
      </c>
      <c r="FJ267" s="289">
        <v>0</v>
      </c>
      <c r="FK267" s="289">
        <v>0</v>
      </c>
    </row>
    <row r="268" spans="1:167" x14ac:dyDescent="0.15">
      <c r="A268" s="287">
        <v>4067</v>
      </c>
      <c r="B268" s="287" t="s">
        <v>717</v>
      </c>
      <c r="C268" s="289">
        <v>0</v>
      </c>
      <c r="D268" s="289">
        <v>2280578.31</v>
      </c>
      <c r="E268" s="289">
        <v>0</v>
      </c>
      <c r="F268" s="289">
        <v>13787.03</v>
      </c>
      <c r="G268" s="289">
        <v>13941</v>
      </c>
      <c r="H268" s="289">
        <v>33.99</v>
      </c>
      <c r="I268" s="289">
        <v>21853.7</v>
      </c>
      <c r="J268" s="289">
        <v>6060</v>
      </c>
      <c r="K268" s="289">
        <v>210964</v>
      </c>
      <c r="L268" s="289">
        <v>0</v>
      </c>
      <c r="M268" s="289">
        <v>0</v>
      </c>
      <c r="N268" s="289">
        <v>0</v>
      </c>
      <c r="O268" s="289">
        <v>0</v>
      </c>
      <c r="P268" s="289">
        <v>0</v>
      </c>
      <c r="Q268" s="289">
        <v>0</v>
      </c>
      <c r="R268" s="289">
        <v>0</v>
      </c>
      <c r="S268" s="289">
        <v>0</v>
      </c>
      <c r="T268" s="289">
        <v>0</v>
      </c>
      <c r="U268" s="289">
        <v>60336.02</v>
      </c>
      <c r="V268" s="289">
        <v>8065447</v>
      </c>
      <c r="W268" s="289">
        <v>12149.01</v>
      </c>
      <c r="X268" s="289">
        <v>8160</v>
      </c>
      <c r="Y268" s="289">
        <v>322270.59000000003</v>
      </c>
      <c r="Z268" s="289">
        <v>11837.99</v>
      </c>
      <c r="AA268" s="289">
        <v>287737</v>
      </c>
      <c r="AB268" s="289">
        <v>0</v>
      </c>
      <c r="AC268" s="289">
        <v>0</v>
      </c>
      <c r="AD268" s="289">
        <v>53499.44</v>
      </c>
      <c r="AE268" s="289">
        <v>227767.63</v>
      </c>
      <c r="AF268" s="289">
        <v>0</v>
      </c>
      <c r="AG268" s="289">
        <v>0</v>
      </c>
      <c r="AH268" s="289">
        <v>29285.03</v>
      </c>
      <c r="AI268" s="289">
        <v>0</v>
      </c>
      <c r="AJ268" s="289">
        <v>0</v>
      </c>
      <c r="AK268" s="289">
        <v>17008.919999999998</v>
      </c>
      <c r="AL268" s="289">
        <v>0</v>
      </c>
      <c r="AM268" s="289">
        <v>1867.13</v>
      </c>
      <c r="AN268" s="289">
        <v>28702.39</v>
      </c>
      <c r="AO268" s="289">
        <v>0</v>
      </c>
      <c r="AP268" s="289">
        <v>3047.92</v>
      </c>
      <c r="AQ268" s="289">
        <v>2525059.21</v>
      </c>
      <c r="AR268" s="289">
        <v>2316330.4700000002</v>
      </c>
      <c r="AS268" s="289">
        <v>245287.74</v>
      </c>
      <c r="AT268" s="289">
        <v>328373.05</v>
      </c>
      <c r="AU268" s="289">
        <v>226104.84</v>
      </c>
      <c r="AV268" s="289">
        <v>88225.21</v>
      </c>
      <c r="AW268" s="289">
        <v>406657.32</v>
      </c>
      <c r="AX268" s="289">
        <v>342428.48</v>
      </c>
      <c r="AY268" s="289">
        <v>384379.38</v>
      </c>
      <c r="AZ268" s="289">
        <v>630474.02</v>
      </c>
      <c r="BA268" s="289">
        <v>1880664.25</v>
      </c>
      <c r="BB268" s="289">
        <v>260329.88</v>
      </c>
      <c r="BC268" s="289">
        <v>109737.26</v>
      </c>
      <c r="BD268" s="289">
        <v>8109.92</v>
      </c>
      <c r="BE268" s="289">
        <v>98898.59</v>
      </c>
      <c r="BF268" s="289">
        <v>1429088.78</v>
      </c>
      <c r="BG268" s="289">
        <v>768762.81</v>
      </c>
      <c r="BH268" s="289">
        <v>1076.9100000000001</v>
      </c>
      <c r="BI268" s="289">
        <v>0</v>
      </c>
      <c r="BJ268" s="289">
        <v>0</v>
      </c>
      <c r="BK268" s="289">
        <v>0</v>
      </c>
      <c r="BL268" s="289">
        <v>0</v>
      </c>
      <c r="BM268" s="289">
        <v>0</v>
      </c>
      <c r="BN268" s="289">
        <v>0</v>
      </c>
      <c r="BO268" s="289">
        <v>0</v>
      </c>
      <c r="BP268" s="289">
        <v>0</v>
      </c>
      <c r="BQ268" s="289">
        <v>2200183.54</v>
      </c>
      <c r="BR268" s="289">
        <v>1826529.52</v>
      </c>
      <c r="BS268" s="289">
        <v>2200183.54</v>
      </c>
      <c r="BT268" s="289">
        <v>1826529.52</v>
      </c>
      <c r="BU268" s="289">
        <v>0</v>
      </c>
      <c r="BV268" s="289">
        <v>0</v>
      </c>
      <c r="BW268" s="289">
        <v>1425900.18</v>
      </c>
      <c r="BX268" s="289">
        <v>0</v>
      </c>
      <c r="BY268" s="289">
        <v>0</v>
      </c>
      <c r="BZ268" s="289">
        <v>0</v>
      </c>
      <c r="CA268" s="289">
        <v>0</v>
      </c>
      <c r="CB268" s="289">
        <v>0</v>
      </c>
      <c r="CC268" s="289">
        <v>0</v>
      </c>
      <c r="CD268" s="289">
        <v>0</v>
      </c>
      <c r="CE268" s="289">
        <v>0</v>
      </c>
      <c r="CF268" s="289">
        <v>0</v>
      </c>
      <c r="CG268" s="289">
        <v>0</v>
      </c>
      <c r="CH268" s="289">
        <v>40111.67</v>
      </c>
      <c r="CI268" s="289">
        <v>0</v>
      </c>
      <c r="CJ268" s="289">
        <v>0</v>
      </c>
      <c r="CK268" s="289">
        <v>0</v>
      </c>
      <c r="CL268" s="289">
        <v>0</v>
      </c>
      <c r="CM268" s="289">
        <v>526864</v>
      </c>
      <c r="CN268" s="289">
        <v>150000</v>
      </c>
      <c r="CO268" s="289">
        <v>0</v>
      </c>
      <c r="CP268" s="289">
        <v>0</v>
      </c>
      <c r="CQ268" s="289">
        <v>0</v>
      </c>
      <c r="CR268" s="289">
        <v>0</v>
      </c>
      <c r="CS268" s="289">
        <v>0</v>
      </c>
      <c r="CT268" s="289">
        <v>226338.19</v>
      </c>
      <c r="CU268" s="289">
        <v>0</v>
      </c>
      <c r="CV268" s="289">
        <v>0</v>
      </c>
      <c r="CW268" s="289">
        <v>0</v>
      </c>
      <c r="CX268" s="289">
        <v>88062.56</v>
      </c>
      <c r="CY268" s="289">
        <v>0</v>
      </c>
      <c r="CZ268" s="289">
        <v>0</v>
      </c>
      <c r="DA268" s="289">
        <v>0</v>
      </c>
      <c r="DB268" s="289">
        <v>0</v>
      </c>
      <c r="DC268" s="289">
        <v>0</v>
      </c>
      <c r="DD268" s="289">
        <v>0</v>
      </c>
      <c r="DE268" s="289">
        <v>0</v>
      </c>
      <c r="DF268" s="289">
        <v>0</v>
      </c>
      <c r="DG268" s="289">
        <v>0</v>
      </c>
      <c r="DH268" s="289">
        <v>0</v>
      </c>
      <c r="DI268" s="289">
        <v>1868482.47</v>
      </c>
      <c r="DJ268" s="289">
        <v>0</v>
      </c>
      <c r="DK268" s="289">
        <v>0</v>
      </c>
      <c r="DL268" s="289">
        <v>87691.199999999997</v>
      </c>
      <c r="DM268" s="289">
        <v>191306.01</v>
      </c>
      <c r="DN268" s="289">
        <v>0</v>
      </c>
      <c r="DO268" s="289">
        <v>0</v>
      </c>
      <c r="DP268" s="289">
        <v>121544.03</v>
      </c>
      <c r="DQ268" s="289">
        <v>395.8</v>
      </c>
      <c r="DR268" s="289">
        <v>0</v>
      </c>
      <c r="DS268" s="289">
        <v>0</v>
      </c>
      <c r="DT268" s="289">
        <v>0</v>
      </c>
      <c r="DU268" s="289">
        <v>0</v>
      </c>
      <c r="DV268" s="289">
        <v>187857.09</v>
      </c>
      <c r="DW268" s="289">
        <v>0</v>
      </c>
      <c r="DX268" s="289">
        <v>21.25</v>
      </c>
      <c r="DY268" s="289">
        <v>21.34</v>
      </c>
      <c r="DZ268" s="289">
        <v>12303.09</v>
      </c>
      <c r="EA268" s="289">
        <v>12303</v>
      </c>
      <c r="EB268" s="289">
        <v>0</v>
      </c>
      <c r="EC268" s="289">
        <v>0</v>
      </c>
      <c r="ED268" s="289">
        <v>381221.58</v>
      </c>
      <c r="EE268" s="289">
        <v>364625.13</v>
      </c>
      <c r="EF268" s="289">
        <v>1962025.38</v>
      </c>
      <c r="EG268" s="289">
        <v>1978621.83</v>
      </c>
      <c r="EH268" s="289">
        <v>0</v>
      </c>
      <c r="EI268" s="289">
        <v>0</v>
      </c>
      <c r="EJ268" s="289">
        <v>0</v>
      </c>
      <c r="EK268" s="289">
        <v>0</v>
      </c>
      <c r="EL268" s="289">
        <v>0</v>
      </c>
      <c r="EM268" s="289">
        <v>8921850.4700000007</v>
      </c>
      <c r="EN268" s="289">
        <v>2131794.44</v>
      </c>
      <c r="EO268" s="289">
        <v>3520464.75</v>
      </c>
      <c r="EP268" s="289">
        <v>2622713.46</v>
      </c>
      <c r="EQ268" s="289">
        <v>0</v>
      </c>
      <c r="ER268" s="289">
        <v>1234043.1499999999</v>
      </c>
      <c r="ES268" s="289">
        <v>0</v>
      </c>
      <c r="ET268" s="289">
        <v>0</v>
      </c>
      <c r="EU268" s="289">
        <v>9221.2199999999993</v>
      </c>
      <c r="EV268" s="289">
        <v>0</v>
      </c>
      <c r="EW268" s="289">
        <v>394675.78</v>
      </c>
      <c r="EX268" s="289">
        <v>403897</v>
      </c>
      <c r="EY268" s="289">
        <v>0</v>
      </c>
      <c r="EZ268" s="289">
        <v>7512.85</v>
      </c>
      <c r="FA268" s="289">
        <v>50419.79</v>
      </c>
      <c r="FB268" s="289">
        <v>55000</v>
      </c>
      <c r="FC268" s="289">
        <v>12093.06</v>
      </c>
      <c r="FD268" s="289">
        <v>0</v>
      </c>
      <c r="FE268" s="289">
        <v>0</v>
      </c>
      <c r="FF268" s="289">
        <v>0</v>
      </c>
      <c r="FG268" s="289">
        <v>0</v>
      </c>
      <c r="FH268" s="289">
        <v>0</v>
      </c>
      <c r="FI268" s="289">
        <v>0</v>
      </c>
      <c r="FJ268" s="289">
        <v>0</v>
      </c>
      <c r="FK268" s="289">
        <v>0</v>
      </c>
    </row>
    <row r="269" spans="1:167" x14ac:dyDescent="0.15">
      <c r="A269" s="287">
        <v>4074</v>
      </c>
      <c r="B269" s="287" t="s">
        <v>718</v>
      </c>
      <c r="C269" s="289">
        <v>0</v>
      </c>
      <c r="D269" s="289">
        <v>6217254.6500000004</v>
      </c>
      <c r="E269" s="289">
        <v>0</v>
      </c>
      <c r="F269" s="289">
        <v>100</v>
      </c>
      <c r="G269" s="289">
        <v>53103.7</v>
      </c>
      <c r="H269" s="289">
        <v>16941.11</v>
      </c>
      <c r="I269" s="289">
        <v>39503.769999999997</v>
      </c>
      <c r="J269" s="289">
        <v>16003</v>
      </c>
      <c r="K269" s="289">
        <v>1055408</v>
      </c>
      <c r="L269" s="289">
        <v>0</v>
      </c>
      <c r="M269" s="289">
        <v>0</v>
      </c>
      <c r="N269" s="289">
        <v>0</v>
      </c>
      <c r="O269" s="289">
        <v>0</v>
      </c>
      <c r="P269" s="289">
        <v>8165.68</v>
      </c>
      <c r="Q269" s="289">
        <v>0</v>
      </c>
      <c r="R269" s="289">
        <v>0</v>
      </c>
      <c r="S269" s="289">
        <v>0</v>
      </c>
      <c r="T269" s="289">
        <v>0</v>
      </c>
      <c r="U269" s="289">
        <v>236022.8</v>
      </c>
      <c r="V269" s="289">
        <v>10621646</v>
      </c>
      <c r="W269" s="289">
        <v>37011.769999999997</v>
      </c>
      <c r="X269" s="289">
        <v>0</v>
      </c>
      <c r="Y269" s="289">
        <v>401558.2</v>
      </c>
      <c r="Z269" s="289">
        <v>9623.3799999999992</v>
      </c>
      <c r="AA269" s="289">
        <v>451264</v>
      </c>
      <c r="AB269" s="289">
        <v>0</v>
      </c>
      <c r="AC269" s="289">
        <v>0</v>
      </c>
      <c r="AD269" s="289">
        <v>133704.35</v>
      </c>
      <c r="AE269" s="289">
        <v>188722.84</v>
      </c>
      <c r="AF269" s="289">
        <v>0</v>
      </c>
      <c r="AG269" s="289">
        <v>0</v>
      </c>
      <c r="AH269" s="289">
        <v>11492.72</v>
      </c>
      <c r="AI269" s="289">
        <v>0</v>
      </c>
      <c r="AJ269" s="289">
        <v>0</v>
      </c>
      <c r="AK269" s="289">
        <v>0</v>
      </c>
      <c r="AL269" s="289">
        <v>0</v>
      </c>
      <c r="AM269" s="289">
        <v>7144</v>
      </c>
      <c r="AN269" s="289">
        <v>116036.29</v>
      </c>
      <c r="AO269" s="289">
        <v>0</v>
      </c>
      <c r="AP269" s="289">
        <v>26907.4</v>
      </c>
      <c r="AQ269" s="289">
        <v>3305050.5</v>
      </c>
      <c r="AR269" s="289">
        <v>4505591.75</v>
      </c>
      <c r="AS269" s="289">
        <v>450505.18</v>
      </c>
      <c r="AT269" s="289">
        <v>3098.22</v>
      </c>
      <c r="AU269" s="289">
        <v>346466.58</v>
      </c>
      <c r="AV269" s="289">
        <v>6583.65</v>
      </c>
      <c r="AW269" s="289">
        <v>467118.5</v>
      </c>
      <c r="AX269" s="289">
        <v>480092.47</v>
      </c>
      <c r="AY269" s="289">
        <v>481290.81</v>
      </c>
      <c r="AZ269" s="289">
        <v>1048405.38</v>
      </c>
      <c r="BA269" s="289">
        <v>3201972.09</v>
      </c>
      <c r="BB269" s="289">
        <v>795869.21</v>
      </c>
      <c r="BC269" s="289">
        <v>176489.85</v>
      </c>
      <c r="BD269" s="289">
        <v>115096.35</v>
      </c>
      <c r="BE269" s="289">
        <v>172760.2</v>
      </c>
      <c r="BF269" s="289">
        <v>2494790.73</v>
      </c>
      <c r="BG269" s="289">
        <v>1448049.79</v>
      </c>
      <c r="BH269" s="289">
        <v>3235.56</v>
      </c>
      <c r="BI269" s="289">
        <v>0</v>
      </c>
      <c r="BJ269" s="289">
        <v>0</v>
      </c>
      <c r="BK269" s="289">
        <v>0</v>
      </c>
      <c r="BL269" s="289">
        <v>0</v>
      </c>
      <c r="BM269" s="289">
        <v>0</v>
      </c>
      <c r="BN269" s="289">
        <v>0</v>
      </c>
      <c r="BO269" s="289">
        <v>0</v>
      </c>
      <c r="BP269" s="289">
        <v>0</v>
      </c>
      <c r="BQ269" s="289">
        <v>659362.18000000005</v>
      </c>
      <c r="BR269" s="289">
        <v>804509.02</v>
      </c>
      <c r="BS269" s="289">
        <v>659362.18000000005</v>
      </c>
      <c r="BT269" s="289">
        <v>804509.02</v>
      </c>
      <c r="BU269" s="289">
        <v>0</v>
      </c>
      <c r="BV269" s="289">
        <v>0</v>
      </c>
      <c r="BW269" s="289">
        <v>2045046.73</v>
      </c>
      <c r="BX269" s="289">
        <v>0</v>
      </c>
      <c r="BY269" s="289">
        <v>0</v>
      </c>
      <c r="BZ269" s="289">
        <v>0</v>
      </c>
      <c r="CA269" s="289">
        <v>0</v>
      </c>
      <c r="CB269" s="289">
        <v>0</v>
      </c>
      <c r="CC269" s="289">
        <v>0</v>
      </c>
      <c r="CD269" s="289">
        <v>0</v>
      </c>
      <c r="CE269" s="289">
        <v>0</v>
      </c>
      <c r="CF269" s="289">
        <v>0</v>
      </c>
      <c r="CG269" s="289">
        <v>0</v>
      </c>
      <c r="CH269" s="289">
        <v>46088.81</v>
      </c>
      <c r="CI269" s="289">
        <v>0</v>
      </c>
      <c r="CJ269" s="289">
        <v>0</v>
      </c>
      <c r="CK269" s="289">
        <v>0</v>
      </c>
      <c r="CL269" s="289">
        <v>0</v>
      </c>
      <c r="CM269" s="289">
        <v>644010</v>
      </c>
      <c r="CN269" s="289">
        <v>11520</v>
      </c>
      <c r="CO269" s="289">
        <v>0</v>
      </c>
      <c r="CP269" s="289">
        <v>0</v>
      </c>
      <c r="CQ269" s="289">
        <v>0</v>
      </c>
      <c r="CR269" s="289">
        <v>0</v>
      </c>
      <c r="CS269" s="289">
        <v>3310</v>
      </c>
      <c r="CT269" s="289">
        <v>380333.85</v>
      </c>
      <c r="CU269" s="289">
        <v>0</v>
      </c>
      <c r="CV269" s="289">
        <v>0</v>
      </c>
      <c r="CW269" s="289">
        <v>0</v>
      </c>
      <c r="CX269" s="289">
        <v>150003.15</v>
      </c>
      <c r="CY269" s="289">
        <v>0</v>
      </c>
      <c r="CZ269" s="289">
        <v>0</v>
      </c>
      <c r="DA269" s="289">
        <v>0</v>
      </c>
      <c r="DB269" s="289">
        <v>0</v>
      </c>
      <c r="DC269" s="289">
        <v>0</v>
      </c>
      <c r="DD269" s="289">
        <v>0</v>
      </c>
      <c r="DE269" s="289">
        <v>0</v>
      </c>
      <c r="DF269" s="289">
        <v>0</v>
      </c>
      <c r="DG269" s="289">
        <v>0</v>
      </c>
      <c r="DH269" s="289">
        <v>0</v>
      </c>
      <c r="DI269" s="289">
        <v>2519989.38</v>
      </c>
      <c r="DJ269" s="289">
        <v>0</v>
      </c>
      <c r="DK269" s="289">
        <v>0</v>
      </c>
      <c r="DL269" s="289">
        <v>461052.7</v>
      </c>
      <c r="DM269" s="289">
        <v>175605.43</v>
      </c>
      <c r="DN269" s="289">
        <v>0</v>
      </c>
      <c r="DO269" s="289">
        <v>0</v>
      </c>
      <c r="DP269" s="289">
        <v>50390.42</v>
      </c>
      <c r="DQ269" s="289">
        <v>0</v>
      </c>
      <c r="DR269" s="289">
        <v>0</v>
      </c>
      <c r="DS269" s="289">
        <v>0</v>
      </c>
      <c r="DT269" s="289">
        <v>0</v>
      </c>
      <c r="DU269" s="289">
        <v>0</v>
      </c>
      <c r="DV269" s="289">
        <v>73274.61</v>
      </c>
      <c r="DW269" s="289">
        <v>0</v>
      </c>
      <c r="DX269" s="289">
        <v>0</v>
      </c>
      <c r="DY269" s="289">
        <v>0</v>
      </c>
      <c r="DZ269" s="289">
        <v>0</v>
      </c>
      <c r="EA269" s="289">
        <v>0</v>
      </c>
      <c r="EB269" s="289">
        <v>0</v>
      </c>
      <c r="EC269" s="289">
        <v>0</v>
      </c>
      <c r="ED269" s="289">
        <v>142174.51</v>
      </c>
      <c r="EE269" s="289">
        <v>119105.86</v>
      </c>
      <c r="EF269" s="289">
        <v>4854461.54</v>
      </c>
      <c r="EG269" s="289">
        <v>2442383.58</v>
      </c>
      <c r="EH269" s="289">
        <v>2268641.11</v>
      </c>
      <c r="EI269" s="289">
        <v>0</v>
      </c>
      <c r="EJ269" s="289">
        <v>0</v>
      </c>
      <c r="EK269" s="289">
        <v>166360.5</v>
      </c>
      <c r="EL269" s="289">
        <v>145</v>
      </c>
      <c r="EM269" s="289">
        <v>9548795.3699999992</v>
      </c>
      <c r="EN269" s="289">
        <v>181209.79</v>
      </c>
      <c r="EO269" s="289">
        <v>532044.64</v>
      </c>
      <c r="EP269" s="289">
        <v>424555.85</v>
      </c>
      <c r="EQ269" s="289">
        <v>0</v>
      </c>
      <c r="ER269" s="289">
        <v>73721</v>
      </c>
      <c r="ES269" s="289">
        <v>0</v>
      </c>
      <c r="ET269" s="289">
        <v>0</v>
      </c>
      <c r="EU269" s="289">
        <v>129113.88</v>
      </c>
      <c r="EV269" s="289">
        <v>192737.89</v>
      </c>
      <c r="EW269" s="289">
        <v>751825.5</v>
      </c>
      <c r="EX269" s="289">
        <v>688201.49</v>
      </c>
      <c r="EY269" s="289">
        <v>0</v>
      </c>
      <c r="EZ269" s="289">
        <v>113701.13</v>
      </c>
      <c r="FA269" s="289">
        <v>142360.34</v>
      </c>
      <c r="FB269" s="289">
        <v>254058.2</v>
      </c>
      <c r="FC269" s="289">
        <v>2798.97</v>
      </c>
      <c r="FD269" s="289">
        <v>222600.02</v>
      </c>
      <c r="FE269" s="289">
        <v>0</v>
      </c>
      <c r="FF269" s="289">
        <v>0</v>
      </c>
      <c r="FG269" s="289">
        <v>0</v>
      </c>
      <c r="FH269" s="289">
        <v>25200</v>
      </c>
      <c r="FI269" s="289">
        <v>0</v>
      </c>
      <c r="FJ269" s="289">
        <v>22205.52</v>
      </c>
      <c r="FK269" s="289">
        <v>2994.48</v>
      </c>
    </row>
    <row r="270" spans="1:167" x14ac:dyDescent="0.15">
      <c r="A270" s="287">
        <v>4088</v>
      </c>
      <c r="B270" s="287" t="s">
        <v>719</v>
      </c>
      <c r="C270" s="289">
        <v>0</v>
      </c>
      <c r="D270" s="289">
        <v>3691873.58</v>
      </c>
      <c r="E270" s="289">
        <v>0</v>
      </c>
      <c r="F270" s="289">
        <v>12695.78</v>
      </c>
      <c r="G270" s="289">
        <v>29582.15</v>
      </c>
      <c r="H270" s="289">
        <v>1843.69</v>
      </c>
      <c r="I270" s="289">
        <v>74992.100000000006</v>
      </c>
      <c r="J270" s="289">
        <v>0</v>
      </c>
      <c r="K270" s="289">
        <v>611399</v>
      </c>
      <c r="L270" s="289">
        <v>0</v>
      </c>
      <c r="M270" s="289">
        <v>0</v>
      </c>
      <c r="N270" s="289">
        <v>0</v>
      </c>
      <c r="O270" s="289">
        <v>0</v>
      </c>
      <c r="P270" s="289">
        <v>1354.62</v>
      </c>
      <c r="Q270" s="289">
        <v>0</v>
      </c>
      <c r="R270" s="289">
        <v>0</v>
      </c>
      <c r="S270" s="289">
        <v>0</v>
      </c>
      <c r="T270" s="289">
        <v>0</v>
      </c>
      <c r="U270" s="289">
        <v>98355.49</v>
      </c>
      <c r="V270" s="289">
        <v>8224960</v>
      </c>
      <c r="W270" s="289">
        <v>10668.34</v>
      </c>
      <c r="X270" s="289">
        <v>0</v>
      </c>
      <c r="Y270" s="289">
        <v>0</v>
      </c>
      <c r="Z270" s="289">
        <v>24083.32</v>
      </c>
      <c r="AA270" s="289">
        <v>322775</v>
      </c>
      <c r="AB270" s="289">
        <v>0</v>
      </c>
      <c r="AC270" s="289">
        <v>0</v>
      </c>
      <c r="AD270" s="289">
        <v>40479.69</v>
      </c>
      <c r="AE270" s="289">
        <v>189108.38</v>
      </c>
      <c r="AF270" s="289">
        <v>0</v>
      </c>
      <c r="AG270" s="289">
        <v>0</v>
      </c>
      <c r="AH270" s="289">
        <v>37557.660000000003</v>
      </c>
      <c r="AI270" s="289">
        <v>0</v>
      </c>
      <c r="AJ270" s="289">
        <v>0</v>
      </c>
      <c r="AK270" s="289">
        <v>0</v>
      </c>
      <c r="AL270" s="289">
        <v>156226.12</v>
      </c>
      <c r="AM270" s="289">
        <v>10169.040000000001</v>
      </c>
      <c r="AN270" s="289">
        <v>110281.42</v>
      </c>
      <c r="AO270" s="289">
        <v>0</v>
      </c>
      <c r="AP270" s="289">
        <v>0</v>
      </c>
      <c r="AQ270" s="289">
        <v>2651797.77</v>
      </c>
      <c r="AR270" s="289">
        <v>2629890.36</v>
      </c>
      <c r="AS270" s="289">
        <v>388165.74</v>
      </c>
      <c r="AT270" s="289">
        <v>376010.07</v>
      </c>
      <c r="AU270" s="289">
        <v>277123.92</v>
      </c>
      <c r="AV270" s="289">
        <v>131382.04999999999</v>
      </c>
      <c r="AW270" s="289">
        <v>379448.72</v>
      </c>
      <c r="AX270" s="289">
        <v>499772.81</v>
      </c>
      <c r="AY270" s="289">
        <v>305530.14</v>
      </c>
      <c r="AZ270" s="289">
        <v>760055.63</v>
      </c>
      <c r="BA270" s="289">
        <v>2444234.31</v>
      </c>
      <c r="BB270" s="289">
        <v>507795.99</v>
      </c>
      <c r="BC270" s="289">
        <v>120259.05</v>
      </c>
      <c r="BD270" s="289">
        <v>26550.22</v>
      </c>
      <c r="BE270" s="289">
        <v>8517</v>
      </c>
      <c r="BF270" s="289">
        <v>1336157.97</v>
      </c>
      <c r="BG270" s="289">
        <v>1117531.5</v>
      </c>
      <c r="BH270" s="289">
        <v>664.3</v>
      </c>
      <c r="BI270" s="289">
        <v>0</v>
      </c>
      <c r="BJ270" s="289">
        <v>0</v>
      </c>
      <c r="BK270" s="289">
        <v>0</v>
      </c>
      <c r="BL270" s="289">
        <v>0</v>
      </c>
      <c r="BM270" s="289">
        <v>0</v>
      </c>
      <c r="BN270" s="289">
        <v>0</v>
      </c>
      <c r="BO270" s="289">
        <v>257999</v>
      </c>
      <c r="BP270" s="289">
        <v>94086.8</v>
      </c>
      <c r="BQ270" s="289">
        <v>2050177.22</v>
      </c>
      <c r="BR270" s="289">
        <v>1901607.25</v>
      </c>
      <c r="BS270" s="289">
        <v>2308176.2200000002</v>
      </c>
      <c r="BT270" s="289">
        <v>1995694.05</v>
      </c>
      <c r="BU270" s="289">
        <v>0</v>
      </c>
      <c r="BV270" s="289">
        <v>0</v>
      </c>
      <c r="BW270" s="289">
        <v>1236039.97</v>
      </c>
      <c r="BX270" s="289">
        <v>0</v>
      </c>
      <c r="BY270" s="289">
        <v>0</v>
      </c>
      <c r="BZ270" s="289">
        <v>0</v>
      </c>
      <c r="CA270" s="289">
        <v>0</v>
      </c>
      <c r="CB270" s="289">
        <v>0</v>
      </c>
      <c r="CC270" s="289">
        <v>0</v>
      </c>
      <c r="CD270" s="289">
        <v>0</v>
      </c>
      <c r="CE270" s="289">
        <v>0</v>
      </c>
      <c r="CF270" s="289">
        <v>0</v>
      </c>
      <c r="CG270" s="289">
        <v>0</v>
      </c>
      <c r="CH270" s="289">
        <v>48248.91</v>
      </c>
      <c r="CI270" s="289">
        <v>0</v>
      </c>
      <c r="CJ270" s="289">
        <v>0</v>
      </c>
      <c r="CK270" s="289">
        <v>0</v>
      </c>
      <c r="CL270" s="289">
        <v>0</v>
      </c>
      <c r="CM270" s="289">
        <v>370951</v>
      </c>
      <c r="CN270" s="289">
        <v>0</v>
      </c>
      <c r="CO270" s="289">
        <v>0</v>
      </c>
      <c r="CP270" s="289">
        <v>0</v>
      </c>
      <c r="CQ270" s="289">
        <v>0</v>
      </c>
      <c r="CR270" s="289">
        <v>402.99</v>
      </c>
      <c r="CS270" s="289">
        <v>0</v>
      </c>
      <c r="CT270" s="289">
        <v>305058.67</v>
      </c>
      <c r="CU270" s="289">
        <v>0</v>
      </c>
      <c r="CV270" s="289">
        <v>0</v>
      </c>
      <c r="CW270" s="289">
        <v>0</v>
      </c>
      <c r="CX270" s="289">
        <v>27587.86</v>
      </c>
      <c r="CY270" s="289">
        <v>0</v>
      </c>
      <c r="CZ270" s="289">
        <v>0</v>
      </c>
      <c r="DA270" s="289">
        <v>0</v>
      </c>
      <c r="DB270" s="289">
        <v>0</v>
      </c>
      <c r="DC270" s="289">
        <v>0</v>
      </c>
      <c r="DD270" s="289">
        <v>0</v>
      </c>
      <c r="DE270" s="289">
        <v>0</v>
      </c>
      <c r="DF270" s="289">
        <v>0</v>
      </c>
      <c r="DG270" s="289">
        <v>0</v>
      </c>
      <c r="DH270" s="289">
        <v>0</v>
      </c>
      <c r="DI270" s="289">
        <v>1363865.49</v>
      </c>
      <c r="DJ270" s="289">
        <v>0</v>
      </c>
      <c r="DK270" s="289">
        <v>0</v>
      </c>
      <c r="DL270" s="289">
        <v>133232.79999999999</v>
      </c>
      <c r="DM270" s="289">
        <v>240528.69</v>
      </c>
      <c r="DN270" s="289">
        <v>0</v>
      </c>
      <c r="DO270" s="289">
        <v>0</v>
      </c>
      <c r="DP270" s="289">
        <v>111581.54</v>
      </c>
      <c r="DQ270" s="289">
        <v>0</v>
      </c>
      <c r="DR270" s="289">
        <v>0</v>
      </c>
      <c r="DS270" s="289">
        <v>1596.84</v>
      </c>
      <c r="DT270" s="289">
        <v>0</v>
      </c>
      <c r="DU270" s="289">
        <v>0</v>
      </c>
      <c r="DV270" s="289">
        <v>137484.04</v>
      </c>
      <c r="DW270" s="289">
        <v>0</v>
      </c>
      <c r="DX270" s="289">
        <v>38011.07</v>
      </c>
      <c r="DY270" s="289">
        <v>40902.019999999997</v>
      </c>
      <c r="DZ270" s="289">
        <v>93086.52</v>
      </c>
      <c r="EA270" s="289">
        <v>56003.02</v>
      </c>
      <c r="EB270" s="289">
        <v>34192.550000000003</v>
      </c>
      <c r="EC270" s="289">
        <v>0</v>
      </c>
      <c r="ED270" s="289">
        <v>426153.24</v>
      </c>
      <c r="EE270" s="289">
        <v>401720.7</v>
      </c>
      <c r="EF270" s="289">
        <v>1330352.96</v>
      </c>
      <c r="EG270" s="289">
        <v>1261942.3999999999</v>
      </c>
      <c r="EH270" s="289">
        <v>0</v>
      </c>
      <c r="EI270" s="289">
        <v>0</v>
      </c>
      <c r="EJ270" s="289">
        <v>0</v>
      </c>
      <c r="EK270" s="289">
        <v>92379.5</v>
      </c>
      <c r="EL270" s="289">
        <v>463.6</v>
      </c>
      <c r="EM270" s="289">
        <v>4426423</v>
      </c>
      <c r="EN270" s="289">
        <v>1220455</v>
      </c>
      <c r="EO270" s="289">
        <v>17229.29</v>
      </c>
      <c r="EP270" s="289">
        <v>14123.29</v>
      </c>
      <c r="EQ270" s="289">
        <v>0</v>
      </c>
      <c r="ER270" s="289">
        <v>1217349</v>
      </c>
      <c r="ES270" s="289">
        <v>0</v>
      </c>
      <c r="ET270" s="289">
        <v>0</v>
      </c>
      <c r="EU270" s="289">
        <v>26032.080000000002</v>
      </c>
      <c r="EV270" s="289">
        <v>44454.07</v>
      </c>
      <c r="EW270" s="289">
        <v>613617.55000000005</v>
      </c>
      <c r="EX270" s="289">
        <v>595195.56000000006</v>
      </c>
      <c r="EY270" s="289">
        <v>0</v>
      </c>
      <c r="EZ270" s="289">
        <v>51855.53</v>
      </c>
      <c r="FA270" s="289">
        <v>56351.63</v>
      </c>
      <c r="FB270" s="289">
        <v>67140</v>
      </c>
      <c r="FC270" s="289">
        <v>61586.400000000001</v>
      </c>
      <c r="FD270" s="289">
        <v>1057.5</v>
      </c>
      <c r="FE270" s="289">
        <v>0</v>
      </c>
      <c r="FF270" s="289">
        <v>0</v>
      </c>
      <c r="FG270" s="289">
        <v>0</v>
      </c>
      <c r="FH270" s="289">
        <v>0</v>
      </c>
      <c r="FI270" s="289">
        <v>0</v>
      </c>
      <c r="FJ270" s="289">
        <v>0</v>
      </c>
      <c r="FK270" s="289">
        <v>0</v>
      </c>
    </row>
    <row r="271" spans="1:167" x14ac:dyDescent="0.15">
      <c r="A271" s="287">
        <v>4095</v>
      </c>
      <c r="B271" s="287" t="s">
        <v>720</v>
      </c>
      <c r="C271" s="289">
        <v>0</v>
      </c>
      <c r="D271" s="289">
        <v>15666821.310000001</v>
      </c>
      <c r="E271" s="289">
        <v>7044.72</v>
      </c>
      <c r="F271" s="289">
        <v>20656.88</v>
      </c>
      <c r="G271" s="289">
        <v>112126.32</v>
      </c>
      <c r="H271" s="289">
        <v>12888.11</v>
      </c>
      <c r="I271" s="289">
        <v>296675.32</v>
      </c>
      <c r="J271" s="289">
        <v>7831.36</v>
      </c>
      <c r="K271" s="289">
        <v>2716223.25</v>
      </c>
      <c r="L271" s="289">
        <v>0</v>
      </c>
      <c r="M271" s="289">
        <v>0</v>
      </c>
      <c r="N271" s="289">
        <v>0</v>
      </c>
      <c r="O271" s="289">
        <v>0</v>
      </c>
      <c r="P271" s="289">
        <v>1120</v>
      </c>
      <c r="Q271" s="289">
        <v>0</v>
      </c>
      <c r="R271" s="289">
        <v>0</v>
      </c>
      <c r="S271" s="289">
        <v>0</v>
      </c>
      <c r="T271" s="289">
        <v>0</v>
      </c>
      <c r="U271" s="289">
        <v>159086.20000000001</v>
      </c>
      <c r="V271" s="289">
        <v>13851532</v>
      </c>
      <c r="W271" s="289">
        <v>28927.5</v>
      </c>
      <c r="X271" s="289">
        <v>0</v>
      </c>
      <c r="Y271" s="289">
        <v>0</v>
      </c>
      <c r="Z271" s="289">
        <v>0</v>
      </c>
      <c r="AA271" s="289">
        <v>897763.9</v>
      </c>
      <c r="AB271" s="289">
        <v>18019.66</v>
      </c>
      <c r="AC271" s="289">
        <v>0</v>
      </c>
      <c r="AD271" s="289">
        <v>94976.24</v>
      </c>
      <c r="AE271" s="289">
        <v>291684.21999999997</v>
      </c>
      <c r="AF271" s="289">
        <v>0</v>
      </c>
      <c r="AG271" s="289">
        <v>947.75</v>
      </c>
      <c r="AH271" s="289">
        <v>25280.54</v>
      </c>
      <c r="AI271" s="289">
        <v>0</v>
      </c>
      <c r="AJ271" s="289">
        <v>0</v>
      </c>
      <c r="AK271" s="289">
        <v>1000</v>
      </c>
      <c r="AL271" s="289">
        <v>0</v>
      </c>
      <c r="AM271" s="289">
        <v>0</v>
      </c>
      <c r="AN271" s="289">
        <v>165079.9</v>
      </c>
      <c r="AO271" s="289">
        <v>0</v>
      </c>
      <c r="AP271" s="289">
        <v>8842.27</v>
      </c>
      <c r="AQ271" s="289">
        <v>7384712.3200000003</v>
      </c>
      <c r="AR271" s="289">
        <v>7177518.7999999998</v>
      </c>
      <c r="AS271" s="289">
        <v>828545.57</v>
      </c>
      <c r="AT271" s="289">
        <v>1012122.55</v>
      </c>
      <c r="AU271" s="289">
        <v>684829.88</v>
      </c>
      <c r="AV271" s="289">
        <v>120789.06</v>
      </c>
      <c r="AW271" s="289">
        <v>776347.12</v>
      </c>
      <c r="AX271" s="289">
        <v>1383615.41</v>
      </c>
      <c r="AY271" s="289">
        <v>792348.99</v>
      </c>
      <c r="AZ271" s="289">
        <v>1621717.25</v>
      </c>
      <c r="BA271" s="289">
        <v>6672668.9100000001</v>
      </c>
      <c r="BB271" s="289">
        <v>652362.98</v>
      </c>
      <c r="BC271" s="289">
        <v>254141.94</v>
      </c>
      <c r="BD271" s="289">
        <v>37464.5</v>
      </c>
      <c r="BE271" s="289">
        <v>121653.32</v>
      </c>
      <c r="BF271" s="289">
        <v>3251265.79</v>
      </c>
      <c r="BG271" s="289">
        <v>1498626.61</v>
      </c>
      <c r="BH271" s="289">
        <v>176176.64000000001</v>
      </c>
      <c r="BI271" s="289">
        <v>0</v>
      </c>
      <c r="BJ271" s="289">
        <v>0</v>
      </c>
      <c r="BK271" s="289">
        <v>309289.77</v>
      </c>
      <c r="BL271" s="289">
        <v>199580.73</v>
      </c>
      <c r="BM271" s="289">
        <v>0</v>
      </c>
      <c r="BN271" s="289">
        <v>0</v>
      </c>
      <c r="BO271" s="289">
        <v>1861495.51</v>
      </c>
      <c r="BP271" s="289">
        <v>0</v>
      </c>
      <c r="BQ271" s="289">
        <v>3705694.87</v>
      </c>
      <c r="BR271" s="289">
        <v>5614519.2300000004</v>
      </c>
      <c r="BS271" s="289">
        <v>5876480.1500000004</v>
      </c>
      <c r="BT271" s="289">
        <v>5814099.96</v>
      </c>
      <c r="BU271" s="289">
        <v>0</v>
      </c>
      <c r="BV271" s="289">
        <v>0</v>
      </c>
      <c r="BW271" s="289">
        <v>3251265.79</v>
      </c>
      <c r="BX271" s="289">
        <v>0</v>
      </c>
      <c r="BY271" s="289">
        <v>0</v>
      </c>
      <c r="BZ271" s="289">
        <v>0</v>
      </c>
      <c r="CA271" s="289">
        <v>0</v>
      </c>
      <c r="CB271" s="289">
        <v>0</v>
      </c>
      <c r="CC271" s="289">
        <v>0</v>
      </c>
      <c r="CD271" s="289">
        <v>0</v>
      </c>
      <c r="CE271" s="289">
        <v>0</v>
      </c>
      <c r="CF271" s="289">
        <v>0</v>
      </c>
      <c r="CG271" s="289">
        <v>0</v>
      </c>
      <c r="CH271" s="289">
        <v>29257.48</v>
      </c>
      <c r="CI271" s="289">
        <v>0</v>
      </c>
      <c r="CJ271" s="289">
        <v>0</v>
      </c>
      <c r="CK271" s="289">
        <v>0</v>
      </c>
      <c r="CL271" s="289">
        <v>0</v>
      </c>
      <c r="CM271" s="289">
        <v>1150899</v>
      </c>
      <c r="CN271" s="289">
        <v>38964</v>
      </c>
      <c r="CO271" s="289">
        <v>0</v>
      </c>
      <c r="CP271" s="289">
        <v>0</v>
      </c>
      <c r="CQ271" s="289">
        <v>0</v>
      </c>
      <c r="CR271" s="289">
        <v>287.85000000000002</v>
      </c>
      <c r="CS271" s="289">
        <v>11197</v>
      </c>
      <c r="CT271" s="289">
        <v>595094.96</v>
      </c>
      <c r="CU271" s="289">
        <v>0</v>
      </c>
      <c r="CV271" s="289">
        <v>0</v>
      </c>
      <c r="CW271" s="289">
        <v>0</v>
      </c>
      <c r="CX271" s="289">
        <v>263018.09000000003</v>
      </c>
      <c r="CY271" s="289">
        <v>0</v>
      </c>
      <c r="CZ271" s="289">
        <v>0</v>
      </c>
      <c r="DA271" s="289">
        <v>0</v>
      </c>
      <c r="DB271" s="289">
        <v>0</v>
      </c>
      <c r="DC271" s="289">
        <v>0</v>
      </c>
      <c r="DD271" s="289">
        <v>25</v>
      </c>
      <c r="DE271" s="289">
        <v>0</v>
      </c>
      <c r="DF271" s="289">
        <v>0</v>
      </c>
      <c r="DG271" s="289">
        <v>0</v>
      </c>
      <c r="DH271" s="289">
        <v>0</v>
      </c>
      <c r="DI271" s="289">
        <v>3917090.39</v>
      </c>
      <c r="DJ271" s="289">
        <v>0</v>
      </c>
      <c r="DK271" s="289">
        <v>12568.5</v>
      </c>
      <c r="DL271" s="289">
        <v>493740.59</v>
      </c>
      <c r="DM271" s="289">
        <v>310295.08</v>
      </c>
      <c r="DN271" s="289">
        <v>0</v>
      </c>
      <c r="DO271" s="289">
        <v>0</v>
      </c>
      <c r="DP271" s="289">
        <v>227398.43</v>
      </c>
      <c r="DQ271" s="289">
        <v>1623.93</v>
      </c>
      <c r="DR271" s="289">
        <v>0</v>
      </c>
      <c r="DS271" s="289">
        <v>0</v>
      </c>
      <c r="DT271" s="289">
        <v>0</v>
      </c>
      <c r="DU271" s="289">
        <v>0</v>
      </c>
      <c r="DV271" s="289">
        <v>377292.25</v>
      </c>
      <c r="DW271" s="289">
        <v>0</v>
      </c>
      <c r="DX271" s="289">
        <v>97194.42</v>
      </c>
      <c r="DY271" s="289">
        <v>140018.70000000001</v>
      </c>
      <c r="DZ271" s="289">
        <v>345875.1</v>
      </c>
      <c r="EA271" s="289">
        <v>159875.97</v>
      </c>
      <c r="EB271" s="289">
        <v>143174.85</v>
      </c>
      <c r="EC271" s="289">
        <v>0</v>
      </c>
      <c r="ED271" s="289">
        <v>1416674.26</v>
      </c>
      <c r="EE271" s="289">
        <v>1430697.01</v>
      </c>
      <c r="EF271" s="289">
        <v>2347207.75</v>
      </c>
      <c r="EG271" s="289">
        <v>2333185</v>
      </c>
      <c r="EH271" s="289">
        <v>0</v>
      </c>
      <c r="EI271" s="289">
        <v>0</v>
      </c>
      <c r="EJ271" s="289">
        <v>0</v>
      </c>
      <c r="EK271" s="289">
        <v>0</v>
      </c>
      <c r="EL271" s="289">
        <v>0</v>
      </c>
      <c r="EM271" s="289">
        <v>23394955.940000001</v>
      </c>
      <c r="EN271" s="289">
        <v>41824.239999999998</v>
      </c>
      <c r="EO271" s="289">
        <v>0</v>
      </c>
      <c r="EP271" s="289">
        <v>43.95</v>
      </c>
      <c r="EQ271" s="289">
        <v>0</v>
      </c>
      <c r="ER271" s="289">
        <v>41868.19</v>
      </c>
      <c r="ES271" s="289">
        <v>0</v>
      </c>
      <c r="ET271" s="289">
        <v>0</v>
      </c>
      <c r="EU271" s="289">
        <v>347343.55</v>
      </c>
      <c r="EV271" s="289">
        <v>277432.27</v>
      </c>
      <c r="EW271" s="289">
        <v>1437124.4</v>
      </c>
      <c r="EX271" s="289">
        <v>1507035.68</v>
      </c>
      <c r="EY271" s="289">
        <v>0</v>
      </c>
      <c r="EZ271" s="289">
        <v>0</v>
      </c>
      <c r="FA271" s="289">
        <v>0</v>
      </c>
      <c r="FB271" s="289">
        <v>0</v>
      </c>
      <c r="FC271" s="289">
        <v>0</v>
      </c>
      <c r="FD271" s="289">
        <v>0</v>
      </c>
      <c r="FE271" s="289">
        <v>0</v>
      </c>
      <c r="FF271" s="289">
        <v>0</v>
      </c>
      <c r="FG271" s="289">
        <v>0</v>
      </c>
      <c r="FH271" s="289">
        <v>0</v>
      </c>
      <c r="FI271" s="289">
        <v>0</v>
      </c>
      <c r="FJ271" s="289">
        <v>0</v>
      </c>
      <c r="FK271" s="289">
        <v>0</v>
      </c>
    </row>
    <row r="272" spans="1:167" x14ac:dyDescent="0.15">
      <c r="A272" s="287">
        <v>4137</v>
      </c>
      <c r="B272" s="287" t="s">
        <v>721</v>
      </c>
      <c r="C272" s="289">
        <v>0</v>
      </c>
      <c r="D272" s="289">
        <v>4150717</v>
      </c>
      <c r="E272" s="289">
        <v>74972.679999999993</v>
      </c>
      <c r="F272" s="289">
        <v>63433.919999999998</v>
      </c>
      <c r="G272" s="289">
        <v>65488.06</v>
      </c>
      <c r="H272" s="289">
        <v>6926.71</v>
      </c>
      <c r="I272" s="289">
        <v>81063.570000000007</v>
      </c>
      <c r="J272" s="289">
        <v>0</v>
      </c>
      <c r="K272" s="289">
        <v>561010</v>
      </c>
      <c r="L272" s="289">
        <v>0</v>
      </c>
      <c r="M272" s="289">
        <v>0</v>
      </c>
      <c r="N272" s="289">
        <v>0</v>
      </c>
      <c r="O272" s="289">
        <v>0</v>
      </c>
      <c r="P272" s="289">
        <v>0</v>
      </c>
      <c r="Q272" s="289">
        <v>0</v>
      </c>
      <c r="R272" s="289">
        <v>0</v>
      </c>
      <c r="S272" s="289">
        <v>0</v>
      </c>
      <c r="T272" s="289">
        <v>0</v>
      </c>
      <c r="U272" s="289">
        <v>72829.47</v>
      </c>
      <c r="V272" s="289">
        <v>5400381</v>
      </c>
      <c r="W272" s="289">
        <v>8656.25</v>
      </c>
      <c r="X272" s="289">
        <v>0</v>
      </c>
      <c r="Y272" s="289">
        <v>0</v>
      </c>
      <c r="Z272" s="289">
        <v>295.5</v>
      </c>
      <c r="AA272" s="289">
        <v>249439</v>
      </c>
      <c r="AB272" s="289">
        <v>0</v>
      </c>
      <c r="AC272" s="289">
        <v>0</v>
      </c>
      <c r="AD272" s="289">
        <v>14236.87</v>
      </c>
      <c r="AE272" s="289">
        <v>53756.9</v>
      </c>
      <c r="AF272" s="289">
        <v>0</v>
      </c>
      <c r="AG272" s="289">
        <v>0</v>
      </c>
      <c r="AH272" s="289">
        <v>4356.2700000000004</v>
      </c>
      <c r="AI272" s="289">
        <v>0</v>
      </c>
      <c r="AJ272" s="289">
        <v>0</v>
      </c>
      <c r="AK272" s="289">
        <v>0</v>
      </c>
      <c r="AL272" s="289">
        <v>0</v>
      </c>
      <c r="AM272" s="289">
        <v>12160.53</v>
      </c>
      <c r="AN272" s="289">
        <v>14817.49</v>
      </c>
      <c r="AO272" s="289">
        <v>0</v>
      </c>
      <c r="AP272" s="289">
        <v>1920.71</v>
      </c>
      <c r="AQ272" s="289">
        <v>2211681.9300000002</v>
      </c>
      <c r="AR272" s="289">
        <v>1944856.4</v>
      </c>
      <c r="AS272" s="289">
        <v>246458.08</v>
      </c>
      <c r="AT272" s="289">
        <v>260866.58</v>
      </c>
      <c r="AU272" s="289">
        <v>262411.64</v>
      </c>
      <c r="AV272" s="289">
        <v>2175</v>
      </c>
      <c r="AW272" s="289">
        <v>239855.58</v>
      </c>
      <c r="AX272" s="289">
        <v>412882.34</v>
      </c>
      <c r="AY272" s="289">
        <v>318297.87</v>
      </c>
      <c r="AZ272" s="289">
        <v>559962.25</v>
      </c>
      <c r="BA272" s="289">
        <v>1886619.4</v>
      </c>
      <c r="BB272" s="289">
        <v>368645.71</v>
      </c>
      <c r="BC272" s="289">
        <v>93307</v>
      </c>
      <c r="BD272" s="289">
        <v>1888.29</v>
      </c>
      <c r="BE272" s="289">
        <v>135541.59</v>
      </c>
      <c r="BF272" s="289">
        <v>1362313.63</v>
      </c>
      <c r="BG272" s="289">
        <v>560927.36</v>
      </c>
      <c r="BH272" s="289">
        <v>0</v>
      </c>
      <c r="BI272" s="289">
        <v>87399.54</v>
      </c>
      <c r="BJ272" s="289">
        <v>0</v>
      </c>
      <c r="BK272" s="289">
        <v>0</v>
      </c>
      <c r="BL272" s="289">
        <v>0</v>
      </c>
      <c r="BM272" s="289">
        <v>750000</v>
      </c>
      <c r="BN272" s="289">
        <v>750000</v>
      </c>
      <c r="BO272" s="289">
        <v>0</v>
      </c>
      <c r="BP272" s="289">
        <v>0</v>
      </c>
      <c r="BQ272" s="289">
        <v>2370928.67</v>
      </c>
      <c r="BR272" s="289">
        <v>2426099.4900000002</v>
      </c>
      <c r="BS272" s="289">
        <v>3208328.21</v>
      </c>
      <c r="BT272" s="289">
        <v>3176099.49</v>
      </c>
      <c r="BU272" s="289">
        <v>0</v>
      </c>
      <c r="BV272" s="289">
        <v>0</v>
      </c>
      <c r="BW272" s="289">
        <v>723661</v>
      </c>
      <c r="BX272" s="289">
        <v>0</v>
      </c>
      <c r="BY272" s="289">
        <v>0</v>
      </c>
      <c r="BZ272" s="289">
        <v>0</v>
      </c>
      <c r="CA272" s="289">
        <v>0</v>
      </c>
      <c r="CB272" s="289">
        <v>4433.04</v>
      </c>
      <c r="CC272" s="289">
        <v>0</v>
      </c>
      <c r="CD272" s="289">
        <v>0</v>
      </c>
      <c r="CE272" s="289">
        <v>0</v>
      </c>
      <c r="CF272" s="289">
        <v>0</v>
      </c>
      <c r="CG272" s="289">
        <v>0</v>
      </c>
      <c r="CH272" s="289">
        <v>0</v>
      </c>
      <c r="CI272" s="289">
        <v>0</v>
      </c>
      <c r="CJ272" s="289">
        <v>0</v>
      </c>
      <c r="CK272" s="289">
        <v>0</v>
      </c>
      <c r="CL272" s="289">
        <v>0</v>
      </c>
      <c r="CM272" s="289">
        <v>262329</v>
      </c>
      <c r="CN272" s="289">
        <v>0</v>
      </c>
      <c r="CO272" s="289">
        <v>0</v>
      </c>
      <c r="CP272" s="289">
        <v>0</v>
      </c>
      <c r="CQ272" s="289">
        <v>0</v>
      </c>
      <c r="CR272" s="289">
        <v>0</v>
      </c>
      <c r="CS272" s="289">
        <v>0</v>
      </c>
      <c r="CT272" s="289">
        <v>142119.17000000001</v>
      </c>
      <c r="CU272" s="289">
        <v>0</v>
      </c>
      <c r="CV272" s="289">
        <v>0</v>
      </c>
      <c r="CW272" s="289">
        <v>0</v>
      </c>
      <c r="CX272" s="289">
        <v>37812.269999999997</v>
      </c>
      <c r="CY272" s="289">
        <v>0</v>
      </c>
      <c r="CZ272" s="289">
        <v>0</v>
      </c>
      <c r="DA272" s="289">
        <v>0</v>
      </c>
      <c r="DB272" s="289">
        <v>0</v>
      </c>
      <c r="DC272" s="289">
        <v>0</v>
      </c>
      <c r="DD272" s="289">
        <v>0</v>
      </c>
      <c r="DE272" s="289">
        <v>0</v>
      </c>
      <c r="DF272" s="289">
        <v>0</v>
      </c>
      <c r="DG272" s="289">
        <v>0</v>
      </c>
      <c r="DH272" s="289">
        <v>0</v>
      </c>
      <c r="DI272" s="289">
        <v>912179.71</v>
      </c>
      <c r="DJ272" s="289">
        <v>0</v>
      </c>
      <c r="DK272" s="289">
        <v>0</v>
      </c>
      <c r="DL272" s="289">
        <v>91713.33</v>
      </c>
      <c r="DM272" s="289">
        <v>139224.82999999999</v>
      </c>
      <c r="DN272" s="289">
        <v>0</v>
      </c>
      <c r="DO272" s="289">
        <v>0</v>
      </c>
      <c r="DP272" s="289">
        <v>18284.63</v>
      </c>
      <c r="DQ272" s="289">
        <v>0</v>
      </c>
      <c r="DR272" s="289">
        <v>0</v>
      </c>
      <c r="DS272" s="289">
        <v>0</v>
      </c>
      <c r="DT272" s="289">
        <v>0</v>
      </c>
      <c r="DU272" s="289">
        <v>0</v>
      </c>
      <c r="DV272" s="289">
        <v>8951.98</v>
      </c>
      <c r="DW272" s="289">
        <v>0</v>
      </c>
      <c r="DX272" s="289">
        <v>37553.370000000003</v>
      </c>
      <c r="DY272" s="289">
        <v>35969.980000000003</v>
      </c>
      <c r="DZ272" s="289">
        <v>100201.15</v>
      </c>
      <c r="EA272" s="289">
        <v>43569.75</v>
      </c>
      <c r="EB272" s="289">
        <v>58214.79</v>
      </c>
      <c r="EC272" s="289">
        <v>0</v>
      </c>
      <c r="ED272" s="289">
        <v>150370.04</v>
      </c>
      <c r="EE272" s="289">
        <v>137397.57</v>
      </c>
      <c r="EF272" s="289">
        <v>17173090.16</v>
      </c>
      <c r="EG272" s="289">
        <v>1121062.6299999999</v>
      </c>
      <c r="EH272" s="289">
        <v>16065000</v>
      </c>
      <c r="EI272" s="289">
        <v>0</v>
      </c>
      <c r="EJ272" s="289">
        <v>0</v>
      </c>
      <c r="EK272" s="289">
        <v>0</v>
      </c>
      <c r="EL272" s="289">
        <v>0</v>
      </c>
      <c r="EM272" s="289">
        <v>16065000</v>
      </c>
      <c r="EN272" s="289">
        <v>405565.86</v>
      </c>
      <c r="EO272" s="289">
        <v>5809006.8200000003</v>
      </c>
      <c r="EP272" s="289">
        <v>10042814.17</v>
      </c>
      <c r="EQ272" s="289">
        <v>0</v>
      </c>
      <c r="ER272" s="289">
        <v>4639373.21</v>
      </c>
      <c r="ES272" s="289">
        <v>0</v>
      </c>
      <c r="ET272" s="289">
        <v>0</v>
      </c>
      <c r="EU272" s="289">
        <v>82518.789999999994</v>
      </c>
      <c r="EV272" s="289">
        <v>82223.66</v>
      </c>
      <c r="EW272" s="289">
        <v>337755.3</v>
      </c>
      <c r="EX272" s="289">
        <v>338050.43</v>
      </c>
      <c r="EY272" s="289">
        <v>0</v>
      </c>
      <c r="EZ272" s="289">
        <v>27402.79</v>
      </c>
      <c r="FA272" s="289">
        <v>37685.06</v>
      </c>
      <c r="FB272" s="289">
        <v>89527.42</v>
      </c>
      <c r="FC272" s="289">
        <v>0</v>
      </c>
      <c r="FD272" s="289">
        <v>79245.149999999994</v>
      </c>
      <c r="FE272" s="289">
        <v>0</v>
      </c>
      <c r="FF272" s="289">
        <v>0</v>
      </c>
      <c r="FG272" s="289">
        <v>0</v>
      </c>
      <c r="FH272" s="289">
        <v>0</v>
      </c>
      <c r="FI272" s="289">
        <v>0</v>
      </c>
      <c r="FJ272" s="289">
        <v>0</v>
      </c>
      <c r="FK272" s="289">
        <v>0</v>
      </c>
    </row>
    <row r="273" spans="1:167" x14ac:dyDescent="0.15">
      <c r="A273" s="287">
        <v>4144</v>
      </c>
      <c r="B273" s="287" t="s">
        <v>722</v>
      </c>
      <c r="C273" s="289">
        <v>3915</v>
      </c>
      <c r="D273" s="289">
        <v>19849468.5</v>
      </c>
      <c r="E273" s="289">
        <v>200</v>
      </c>
      <c r="F273" s="289">
        <v>16852.53</v>
      </c>
      <c r="G273" s="289">
        <v>74991</v>
      </c>
      <c r="H273" s="289">
        <v>48106.86</v>
      </c>
      <c r="I273" s="289">
        <v>239546.79</v>
      </c>
      <c r="J273" s="289">
        <v>0</v>
      </c>
      <c r="K273" s="289">
        <v>2190008.2000000002</v>
      </c>
      <c r="L273" s="289">
        <v>0</v>
      </c>
      <c r="M273" s="289">
        <v>0</v>
      </c>
      <c r="N273" s="289">
        <v>0</v>
      </c>
      <c r="O273" s="289">
        <v>0</v>
      </c>
      <c r="P273" s="289">
        <v>0</v>
      </c>
      <c r="Q273" s="289">
        <v>0</v>
      </c>
      <c r="R273" s="289">
        <v>0</v>
      </c>
      <c r="S273" s="289">
        <v>0</v>
      </c>
      <c r="T273" s="289">
        <v>0</v>
      </c>
      <c r="U273" s="289">
        <v>207601.18</v>
      </c>
      <c r="V273" s="289">
        <v>20008447</v>
      </c>
      <c r="W273" s="289">
        <v>99191.26</v>
      </c>
      <c r="X273" s="289">
        <v>0</v>
      </c>
      <c r="Y273" s="289">
        <v>0</v>
      </c>
      <c r="Z273" s="289">
        <v>131539.72</v>
      </c>
      <c r="AA273" s="289">
        <v>932317.5</v>
      </c>
      <c r="AB273" s="289">
        <v>0</v>
      </c>
      <c r="AC273" s="289">
        <v>0</v>
      </c>
      <c r="AD273" s="289">
        <v>81419.37</v>
      </c>
      <c r="AE273" s="289">
        <v>220240.36</v>
      </c>
      <c r="AF273" s="289">
        <v>0</v>
      </c>
      <c r="AG273" s="289">
        <v>0</v>
      </c>
      <c r="AH273" s="289">
        <v>22686.74</v>
      </c>
      <c r="AI273" s="289">
        <v>0</v>
      </c>
      <c r="AJ273" s="289">
        <v>0</v>
      </c>
      <c r="AK273" s="289">
        <v>2647.05</v>
      </c>
      <c r="AL273" s="289">
        <v>0</v>
      </c>
      <c r="AM273" s="289">
        <v>422294.02</v>
      </c>
      <c r="AN273" s="289">
        <v>65107.76</v>
      </c>
      <c r="AO273" s="289">
        <v>0</v>
      </c>
      <c r="AP273" s="289">
        <v>16614.439999999999</v>
      </c>
      <c r="AQ273" s="289">
        <v>8730296.7899999991</v>
      </c>
      <c r="AR273" s="289">
        <v>8267250.9199999999</v>
      </c>
      <c r="AS273" s="289">
        <v>1307977.1599999999</v>
      </c>
      <c r="AT273" s="289">
        <v>1129749.94</v>
      </c>
      <c r="AU273" s="289">
        <v>640245.01</v>
      </c>
      <c r="AV273" s="289">
        <v>876320.35</v>
      </c>
      <c r="AW273" s="289">
        <v>1385633.12</v>
      </c>
      <c r="AX273" s="289">
        <v>2707680.11</v>
      </c>
      <c r="AY273" s="289">
        <v>751834.16</v>
      </c>
      <c r="AZ273" s="289">
        <v>2651086.84</v>
      </c>
      <c r="BA273" s="289">
        <v>7995669.0099999998</v>
      </c>
      <c r="BB273" s="289">
        <v>1031435.45</v>
      </c>
      <c r="BC273" s="289">
        <v>300949.94</v>
      </c>
      <c r="BD273" s="289">
        <v>120000</v>
      </c>
      <c r="BE273" s="289">
        <v>182251.86</v>
      </c>
      <c r="BF273" s="289">
        <v>4714847.78</v>
      </c>
      <c r="BG273" s="289">
        <v>1379319.5</v>
      </c>
      <c r="BH273" s="289">
        <v>14484.05</v>
      </c>
      <c r="BI273" s="289">
        <v>95274.69</v>
      </c>
      <c r="BJ273" s="289">
        <v>578260.13</v>
      </c>
      <c r="BK273" s="289">
        <v>153981.60999999999</v>
      </c>
      <c r="BL273" s="289">
        <v>198196.96</v>
      </c>
      <c r="BM273" s="289">
        <v>0</v>
      </c>
      <c r="BN273" s="289">
        <v>0</v>
      </c>
      <c r="BO273" s="289">
        <v>796231</v>
      </c>
      <c r="BP273" s="289">
        <v>1480314</v>
      </c>
      <c r="BQ273" s="289">
        <v>10334007.529999999</v>
      </c>
      <c r="BR273" s="289">
        <v>9568887.0299999993</v>
      </c>
      <c r="BS273" s="289">
        <v>11379494.83</v>
      </c>
      <c r="BT273" s="289">
        <v>11825658.119999999</v>
      </c>
      <c r="BU273" s="289">
        <v>0</v>
      </c>
      <c r="BV273" s="289">
        <v>0</v>
      </c>
      <c r="BW273" s="289">
        <v>4714847.78</v>
      </c>
      <c r="BX273" s="289">
        <v>0</v>
      </c>
      <c r="BY273" s="289">
        <v>0</v>
      </c>
      <c r="BZ273" s="289">
        <v>0</v>
      </c>
      <c r="CA273" s="289">
        <v>0</v>
      </c>
      <c r="CB273" s="289">
        <v>4389.59</v>
      </c>
      <c r="CC273" s="289">
        <v>0</v>
      </c>
      <c r="CD273" s="289">
        <v>0</v>
      </c>
      <c r="CE273" s="289">
        <v>0</v>
      </c>
      <c r="CF273" s="289">
        <v>0</v>
      </c>
      <c r="CG273" s="289">
        <v>0</v>
      </c>
      <c r="CH273" s="289">
        <v>0</v>
      </c>
      <c r="CI273" s="289">
        <v>0</v>
      </c>
      <c r="CJ273" s="289">
        <v>0</v>
      </c>
      <c r="CK273" s="289">
        <v>0</v>
      </c>
      <c r="CL273" s="289">
        <v>0</v>
      </c>
      <c r="CM273" s="289">
        <v>1573279</v>
      </c>
      <c r="CN273" s="289">
        <v>55437</v>
      </c>
      <c r="CO273" s="289">
        <v>0</v>
      </c>
      <c r="CP273" s="289">
        <v>0</v>
      </c>
      <c r="CQ273" s="289">
        <v>0</v>
      </c>
      <c r="CR273" s="289">
        <v>0</v>
      </c>
      <c r="CS273" s="289">
        <v>15931</v>
      </c>
      <c r="CT273" s="289">
        <v>705591.61</v>
      </c>
      <c r="CU273" s="289">
        <v>0</v>
      </c>
      <c r="CV273" s="289">
        <v>0</v>
      </c>
      <c r="CW273" s="289">
        <v>0</v>
      </c>
      <c r="CX273" s="289">
        <v>119809.54</v>
      </c>
      <c r="CY273" s="289">
        <v>0</v>
      </c>
      <c r="CZ273" s="289">
        <v>0</v>
      </c>
      <c r="DA273" s="289">
        <v>0</v>
      </c>
      <c r="DB273" s="289">
        <v>0</v>
      </c>
      <c r="DC273" s="289">
        <v>0</v>
      </c>
      <c r="DD273" s="289">
        <v>0</v>
      </c>
      <c r="DE273" s="289">
        <v>0</v>
      </c>
      <c r="DF273" s="289">
        <v>0</v>
      </c>
      <c r="DG273" s="289">
        <v>0</v>
      </c>
      <c r="DH273" s="289">
        <v>0</v>
      </c>
      <c r="DI273" s="289">
        <v>5333761.0999999996</v>
      </c>
      <c r="DJ273" s="289">
        <v>0</v>
      </c>
      <c r="DK273" s="289">
        <v>0</v>
      </c>
      <c r="DL273" s="289">
        <v>1103897.3999999999</v>
      </c>
      <c r="DM273" s="289">
        <v>482480.52</v>
      </c>
      <c r="DN273" s="289">
        <v>0</v>
      </c>
      <c r="DO273" s="289">
        <v>0</v>
      </c>
      <c r="DP273" s="289">
        <v>103972.36</v>
      </c>
      <c r="DQ273" s="289">
        <v>42.15</v>
      </c>
      <c r="DR273" s="289">
        <v>39971.230000000003</v>
      </c>
      <c r="DS273" s="289">
        <v>0</v>
      </c>
      <c r="DT273" s="289">
        <v>0</v>
      </c>
      <c r="DU273" s="289">
        <v>0</v>
      </c>
      <c r="DV273" s="289">
        <v>125160.76</v>
      </c>
      <c r="DW273" s="289">
        <v>0</v>
      </c>
      <c r="DX273" s="289">
        <v>914429.67</v>
      </c>
      <c r="DY273" s="289">
        <v>996713.94</v>
      </c>
      <c r="DZ273" s="289">
        <v>912380.17</v>
      </c>
      <c r="EA273" s="289">
        <v>469115.76</v>
      </c>
      <c r="EB273" s="289">
        <v>360980.14</v>
      </c>
      <c r="EC273" s="289">
        <v>0</v>
      </c>
      <c r="ED273" s="289">
        <v>949742.28</v>
      </c>
      <c r="EE273" s="289">
        <v>925979.59</v>
      </c>
      <c r="EF273" s="289">
        <v>4787682.3099999996</v>
      </c>
      <c r="EG273" s="289">
        <v>4441860</v>
      </c>
      <c r="EH273" s="289">
        <v>0</v>
      </c>
      <c r="EI273" s="289">
        <v>0</v>
      </c>
      <c r="EJ273" s="289">
        <v>0</v>
      </c>
      <c r="EK273" s="289">
        <v>369585</v>
      </c>
      <c r="EL273" s="289">
        <v>0</v>
      </c>
      <c r="EM273" s="289">
        <v>55290000</v>
      </c>
      <c r="EN273" s="289">
        <v>35164852.420000002</v>
      </c>
      <c r="EO273" s="289">
        <v>6310259.3499999996</v>
      </c>
      <c r="EP273" s="289">
        <v>115154.51</v>
      </c>
      <c r="EQ273" s="289">
        <v>500995.56</v>
      </c>
      <c r="ER273" s="289">
        <v>28468752.02</v>
      </c>
      <c r="ES273" s="289">
        <v>0</v>
      </c>
      <c r="ET273" s="289">
        <v>0</v>
      </c>
      <c r="EU273" s="289">
        <v>191985.36</v>
      </c>
      <c r="EV273" s="289">
        <v>224123.44</v>
      </c>
      <c r="EW273" s="289">
        <v>1435031.16</v>
      </c>
      <c r="EX273" s="289">
        <v>1402893.08</v>
      </c>
      <c r="EY273" s="289">
        <v>0</v>
      </c>
      <c r="EZ273" s="289">
        <v>38967.54</v>
      </c>
      <c r="FA273" s="289">
        <v>2076.6</v>
      </c>
      <c r="FB273" s="289">
        <v>602542.4</v>
      </c>
      <c r="FC273" s="289">
        <v>204190.56</v>
      </c>
      <c r="FD273" s="289">
        <v>435242.78</v>
      </c>
      <c r="FE273" s="289">
        <v>0</v>
      </c>
      <c r="FF273" s="289">
        <v>0</v>
      </c>
      <c r="FG273" s="289">
        <v>0</v>
      </c>
      <c r="FH273" s="289">
        <v>156433.26</v>
      </c>
      <c r="FI273" s="289">
        <v>107544.87</v>
      </c>
      <c r="FJ273" s="289">
        <v>21423.39</v>
      </c>
      <c r="FK273" s="289">
        <v>27465</v>
      </c>
    </row>
    <row r="274" spans="1:167" x14ac:dyDescent="0.15">
      <c r="A274" s="287">
        <v>4151</v>
      </c>
      <c r="B274" s="287" t="s">
        <v>723</v>
      </c>
      <c r="C274" s="289">
        <v>7103.37</v>
      </c>
      <c r="D274" s="289">
        <v>3458955</v>
      </c>
      <c r="E274" s="289">
        <v>8387.0499999999993</v>
      </c>
      <c r="F274" s="289">
        <v>1009.27</v>
      </c>
      <c r="G274" s="289">
        <v>19619.099999999999</v>
      </c>
      <c r="H274" s="289">
        <v>7066.75</v>
      </c>
      <c r="I274" s="289">
        <v>58867.39</v>
      </c>
      <c r="J274" s="289">
        <v>15821</v>
      </c>
      <c r="K274" s="289">
        <v>357218</v>
      </c>
      <c r="L274" s="289">
        <v>0</v>
      </c>
      <c r="M274" s="289">
        <v>0</v>
      </c>
      <c r="N274" s="289">
        <v>0</v>
      </c>
      <c r="O274" s="289">
        <v>0</v>
      </c>
      <c r="P274" s="289">
        <v>1343.2</v>
      </c>
      <c r="Q274" s="289">
        <v>0</v>
      </c>
      <c r="R274" s="289">
        <v>0</v>
      </c>
      <c r="S274" s="289">
        <v>0</v>
      </c>
      <c r="T274" s="289">
        <v>7600</v>
      </c>
      <c r="U274" s="289">
        <v>64478.17</v>
      </c>
      <c r="V274" s="289">
        <v>5637010</v>
      </c>
      <c r="W274" s="289">
        <v>23002.47</v>
      </c>
      <c r="X274" s="289">
        <v>0</v>
      </c>
      <c r="Y274" s="289">
        <v>0</v>
      </c>
      <c r="Z274" s="289">
        <v>3422.99</v>
      </c>
      <c r="AA274" s="289">
        <v>216062</v>
      </c>
      <c r="AB274" s="289">
        <v>0</v>
      </c>
      <c r="AC274" s="289">
        <v>0</v>
      </c>
      <c r="AD274" s="289">
        <v>36544</v>
      </c>
      <c r="AE274" s="289">
        <v>146685.42000000001</v>
      </c>
      <c r="AF274" s="289">
        <v>0</v>
      </c>
      <c r="AG274" s="289">
        <v>0</v>
      </c>
      <c r="AH274" s="289">
        <v>58502.3</v>
      </c>
      <c r="AI274" s="289">
        <v>0</v>
      </c>
      <c r="AJ274" s="289">
        <v>0</v>
      </c>
      <c r="AK274" s="289">
        <v>500</v>
      </c>
      <c r="AL274" s="289">
        <v>109190.25</v>
      </c>
      <c r="AM274" s="289">
        <v>3908.79</v>
      </c>
      <c r="AN274" s="289">
        <v>43520.02</v>
      </c>
      <c r="AO274" s="289">
        <v>0</v>
      </c>
      <c r="AP274" s="289">
        <v>9556.58</v>
      </c>
      <c r="AQ274" s="289">
        <v>1771272.92</v>
      </c>
      <c r="AR274" s="289">
        <v>2009100.96</v>
      </c>
      <c r="AS274" s="289">
        <v>288596.05</v>
      </c>
      <c r="AT274" s="289">
        <v>274602.89</v>
      </c>
      <c r="AU274" s="289">
        <v>263540.81</v>
      </c>
      <c r="AV274" s="289">
        <v>7291.37</v>
      </c>
      <c r="AW274" s="289">
        <v>242456.34</v>
      </c>
      <c r="AX274" s="289">
        <v>344289.89</v>
      </c>
      <c r="AY274" s="289">
        <v>252442.2</v>
      </c>
      <c r="AZ274" s="289">
        <v>400073.11</v>
      </c>
      <c r="BA274" s="289">
        <v>1788042.15</v>
      </c>
      <c r="BB274" s="289">
        <v>332560.55</v>
      </c>
      <c r="BC274" s="289">
        <v>101369.11</v>
      </c>
      <c r="BD274" s="289">
        <v>244109.52</v>
      </c>
      <c r="BE274" s="289">
        <v>129580.55</v>
      </c>
      <c r="BF274" s="289">
        <v>865121.83</v>
      </c>
      <c r="BG274" s="289">
        <v>984131.02</v>
      </c>
      <c r="BH274" s="289">
        <v>0</v>
      </c>
      <c r="BI274" s="289">
        <v>0</v>
      </c>
      <c r="BJ274" s="289">
        <v>0</v>
      </c>
      <c r="BK274" s="289">
        <v>0</v>
      </c>
      <c r="BL274" s="289">
        <v>0</v>
      </c>
      <c r="BM274" s="289">
        <v>0</v>
      </c>
      <c r="BN274" s="289">
        <v>0</v>
      </c>
      <c r="BO274" s="289">
        <v>0</v>
      </c>
      <c r="BP274" s="289">
        <v>0</v>
      </c>
      <c r="BQ274" s="289">
        <v>2874815.87</v>
      </c>
      <c r="BR274" s="289">
        <v>2871607.72</v>
      </c>
      <c r="BS274" s="289">
        <v>2874815.87</v>
      </c>
      <c r="BT274" s="289">
        <v>2871607.72</v>
      </c>
      <c r="BU274" s="289">
        <v>0</v>
      </c>
      <c r="BV274" s="289">
        <v>0</v>
      </c>
      <c r="BW274" s="289">
        <v>865021.83</v>
      </c>
      <c r="BX274" s="289">
        <v>0</v>
      </c>
      <c r="BY274" s="289">
        <v>0</v>
      </c>
      <c r="BZ274" s="289">
        <v>0</v>
      </c>
      <c r="CA274" s="289">
        <v>0</v>
      </c>
      <c r="CB274" s="289">
        <v>0</v>
      </c>
      <c r="CC274" s="289">
        <v>0</v>
      </c>
      <c r="CD274" s="289">
        <v>0</v>
      </c>
      <c r="CE274" s="289">
        <v>0</v>
      </c>
      <c r="CF274" s="289">
        <v>0</v>
      </c>
      <c r="CG274" s="289">
        <v>0</v>
      </c>
      <c r="CH274" s="289">
        <v>596.32000000000005</v>
      </c>
      <c r="CI274" s="289">
        <v>0</v>
      </c>
      <c r="CJ274" s="289">
        <v>0</v>
      </c>
      <c r="CK274" s="289">
        <v>0</v>
      </c>
      <c r="CL274" s="289">
        <v>0</v>
      </c>
      <c r="CM274" s="289">
        <v>331603</v>
      </c>
      <c r="CN274" s="289">
        <v>468</v>
      </c>
      <c r="CO274" s="289">
        <v>0</v>
      </c>
      <c r="CP274" s="289">
        <v>0</v>
      </c>
      <c r="CQ274" s="289">
        <v>0</v>
      </c>
      <c r="CR274" s="289">
        <v>287.85000000000002</v>
      </c>
      <c r="CS274" s="289">
        <v>135</v>
      </c>
      <c r="CT274" s="289">
        <v>124519.44</v>
      </c>
      <c r="CU274" s="289">
        <v>0</v>
      </c>
      <c r="CV274" s="289">
        <v>0</v>
      </c>
      <c r="CW274" s="289">
        <v>0</v>
      </c>
      <c r="CX274" s="289">
        <v>58981.82</v>
      </c>
      <c r="CY274" s="289">
        <v>0</v>
      </c>
      <c r="CZ274" s="289">
        <v>0</v>
      </c>
      <c r="DA274" s="289">
        <v>0</v>
      </c>
      <c r="DB274" s="289">
        <v>0</v>
      </c>
      <c r="DC274" s="289">
        <v>1625</v>
      </c>
      <c r="DD274" s="289">
        <v>104</v>
      </c>
      <c r="DE274" s="289">
        <v>0</v>
      </c>
      <c r="DF274" s="289">
        <v>0</v>
      </c>
      <c r="DG274" s="289">
        <v>0</v>
      </c>
      <c r="DH274" s="289">
        <v>0</v>
      </c>
      <c r="DI274" s="289">
        <v>951081.84</v>
      </c>
      <c r="DJ274" s="289">
        <v>0</v>
      </c>
      <c r="DK274" s="289">
        <v>0</v>
      </c>
      <c r="DL274" s="289">
        <v>222581.59</v>
      </c>
      <c r="DM274" s="289">
        <v>80361.59</v>
      </c>
      <c r="DN274" s="289">
        <v>0</v>
      </c>
      <c r="DO274" s="289">
        <v>0</v>
      </c>
      <c r="DP274" s="289">
        <v>38421.89</v>
      </c>
      <c r="DQ274" s="289">
        <v>0</v>
      </c>
      <c r="DR274" s="289">
        <v>6591.61</v>
      </c>
      <c r="DS274" s="289">
        <v>3446.37</v>
      </c>
      <c r="DT274" s="289">
        <v>0</v>
      </c>
      <c r="DU274" s="289">
        <v>0</v>
      </c>
      <c r="DV274" s="289">
        <v>73754</v>
      </c>
      <c r="DW274" s="289">
        <v>0</v>
      </c>
      <c r="DX274" s="289">
        <v>17770.830000000002</v>
      </c>
      <c r="DY274" s="289">
        <v>28951.94</v>
      </c>
      <c r="DZ274" s="289">
        <v>42484.36</v>
      </c>
      <c r="EA274" s="289">
        <v>30611.88</v>
      </c>
      <c r="EB274" s="289">
        <v>691.37</v>
      </c>
      <c r="EC274" s="289">
        <v>0</v>
      </c>
      <c r="ED274" s="289">
        <v>317488.32</v>
      </c>
      <c r="EE274" s="289">
        <v>324101.08</v>
      </c>
      <c r="EF274" s="289">
        <v>1391137.76</v>
      </c>
      <c r="EG274" s="289">
        <v>1319425</v>
      </c>
      <c r="EH274" s="289">
        <v>0</v>
      </c>
      <c r="EI274" s="289">
        <v>0</v>
      </c>
      <c r="EJ274" s="289">
        <v>0</v>
      </c>
      <c r="EK274" s="289">
        <v>65100</v>
      </c>
      <c r="EL274" s="289">
        <v>0</v>
      </c>
      <c r="EM274" s="289">
        <v>17825816.16</v>
      </c>
      <c r="EN274" s="289">
        <v>16503.580000000002</v>
      </c>
      <c r="EO274" s="289">
        <v>200.59</v>
      </c>
      <c r="EP274" s="289">
        <v>144.51</v>
      </c>
      <c r="EQ274" s="289">
        <v>0</v>
      </c>
      <c r="ER274" s="289">
        <v>16447.5</v>
      </c>
      <c r="ES274" s="289">
        <v>0</v>
      </c>
      <c r="ET274" s="289">
        <v>0</v>
      </c>
      <c r="EU274" s="289">
        <v>22339.17</v>
      </c>
      <c r="EV274" s="289">
        <v>43953.27</v>
      </c>
      <c r="EW274" s="289">
        <v>337622.61</v>
      </c>
      <c r="EX274" s="289">
        <v>316008.51</v>
      </c>
      <c r="EY274" s="289">
        <v>0</v>
      </c>
      <c r="EZ274" s="289">
        <v>17018.88</v>
      </c>
      <c r="FA274" s="289">
        <v>30888.77</v>
      </c>
      <c r="FB274" s="289">
        <v>46037.5</v>
      </c>
      <c r="FC274" s="289">
        <v>586.39</v>
      </c>
      <c r="FD274" s="289">
        <v>31581.22</v>
      </c>
      <c r="FE274" s="289">
        <v>0</v>
      </c>
      <c r="FF274" s="289">
        <v>0</v>
      </c>
      <c r="FG274" s="289">
        <v>0</v>
      </c>
      <c r="FH274" s="289">
        <v>0</v>
      </c>
      <c r="FI274" s="289">
        <v>0</v>
      </c>
      <c r="FJ274" s="289">
        <v>0</v>
      </c>
      <c r="FK274" s="289">
        <v>0</v>
      </c>
    </row>
    <row r="275" spans="1:167" x14ac:dyDescent="0.15">
      <c r="A275" s="287">
        <v>4165</v>
      </c>
      <c r="B275" s="287" t="s">
        <v>724</v>
      </c>
      <c r="C275" s="289">
        <v>0</v>
      </c>
      <c r="D275" s="289">
        <v>5576571.4699999997</v>
      </c>
      <c r="E275" s="289">
        <v>16083.51</v>
      </c>
      <c r="F275" s="289">
        <v>10305</v>
      </c>
      <c r="G275" s="289">
        <v>43664.6</v>
      </c>
      <c r="H275" s="289">
        <v>3046.62</v>
      </c>
      <c r="I275" s="289">
        <v>9947.16</v>
      </c>
      <c r="J275" s="289">
        <v>7314.3</v>
      </c>
      <c r="K275" s="289">
        <v>1068561.07</v>
      </c>
      <c r="L275" s="289">
        <v>0</v>
      </c>
      <c r="M275" s="289">
        <v>0</v>
      </c>
      <c r="N275" s="289">
        <v>226811.09</v>
      </c>
      <c r="O275" s="289">
        <v>0</v>
      </c>
      <c r="P275" s="289">
        <v>10265</v>
      </c>
      <c r="Q275" s="289">
        <v>0</v>
      </c>
      <c r="R275" s="289">
        <v>0</v>
      </c>
      <c r="S275" s="289">
        <v>0</v>
      </c>
      <c r="T275" s="289">
        <v>300</v>
      </c>
      <c r="U275" s="289">
        <v>173340.1</v>
      </c>
      <c r="V275" s="289">
        <v>10259550</v>
      </c>
      <c r="W275" s="289">
        <v>19423.259999999998</v>
      </c>
      <c r="X275" s="289">
        <v>0</v>
      </c>
      <c r="Y275" s="289">
        <v>0</v>
      </c>
      <c r="Z275" s="289">
        <v>1486.2</v>
      </c>
      <c r="AA275" s="289">
        <v>413773.19</v>
      </c>
      <c r="AB275" s="289">
        <v>0</v>
      </c>
      <c r="AC275" s="289">
        <v>0</v>
      </c>
      <c r="AD275" s="289">
        <v>100566.19</v>
      </c>
      <c r="AE275" s="289">
        <v>212018.57</v>
      </c>
      <c r="AF275" s="289">
        <v>0</v>
      </c>
      <c r="AG275" s="289">
        <v>0</v>
      </c>
      <c r="AH275" s="289">
        <v>20918.29</v>
      </c>
      <c r="AI275" s="289">
        <v>0</v>
      </c>
      <c r="AJ275" s="289">
        <v>0</v>
      </c>
      <c r="AK275" s="289">
        <v>0</v>
      </c>
      <c r="AL275" s="289">
        <v>0</v>
      </c>
      <c r="AM275" s="289">
        <v>0</v>
      </c>
      <c r="AN275" s="289">
        <v>35914.160000000003</v>
      </c>
      <c r="AO275" s="289">
        <v>0</v>
      </c>
      <c r="AP275" s="289">
        <v>2116.4699999999998</v>
      </c>
      <c r="AQ275" s="289">
        <v>3946360.5</v>
      </c>
      <c r="AR275" s="289">
        <v>3898053.79</v>
      </c>
      <c r="AS275" s="289">
        <v>630154.81999999995</v>
      </c>
      <c r="AT275" s="289">
        <v>477602.23</v>
      </c>
      <c r="AU275" s="289">
        <v>414288.94</v>
      </c>
      <c r="AV275" s="289">
        <v>56134.42</v>
      </c>
      <c r="AW275" s="289">
        <v>380664.8</v>
      </c>
      <c r="AX275" s="289">
        <v>642083.43000000005</v>
      </c>
      <c r="AY275" s="289">
        <v>720596.82</v>
      </c>
      <c r="AZ275" s="289">
        <v>1280137.07</v>
      </c>
      <c r="BA275" s="289">
        <v>3127816.28</v>
      </c>
      <c r="BB275" s="289">
        <v>241290.3</v>
      </c>
      <c r="BC275" s="289">
        <v>206945.35</v>
      </c>
      <c r="BD275" s="289">
        <v>140987.07999999999</v>
      </c>
      <c r="BE275" s="289">
        <v>13099</v>
      </c>
      <c r="BF275" s="289">
        <v>1413637.65</v>
      </c>
      <c r="BG275" s="289">
        <v>631926.56000000006</v>
      </c>
      <c r="BH275" s="289">
        <v>1142.47</v>
      </c>
      <c r="BI275" s="289">
        <v>0</v>
      </c>
      <c r="BJ275" s="289">
        <v>0</v>
      </c>
      <c r="BK275" s="289">
        <v>0</v>
      </c>
      <c r="BL275" s="289">
        <v>0</v>
      </c>
      <c r="BM275" s="289">
        <v>0</v>
      </c>
      <c r="BN275" s="289">
        <v>0</v>
      </c>
      <c r="BO275" s="289">
        <v>0</v>
      </c>
      <c r="BP275" s="289">
        <v>0</v>
      </c>
      <c r="BQ275" s="289">
        <v>3421316.29</v>
      </c>
      <c r="BR275" s="289">
        <v>3410371.03</v>
      </c>
      <c r="BS275" s="289">
        <v>3421316.29</v>
      </c>
      <c r="BT275" s="289">
        <v>3410371.03</v>
      </c>
      <c r="BU275" s="289">
        <v>0</v>
      </c>
      <c r="BV275" s="289">
        <v>0</v>
      </c>
      <c r="BW275" s="289">
        <v>1413137.65</v>
      </c>
      <c r="BX275" s="289">
        <v>0</v>
      </c>
      <c r="BY275" s="289">
        <v>0</v>
      </c>
      <c r="BZ275" s="289">
        <v>0</v>
      </c>
      <c r="CA275" s="289">
        <v>0</v>
      </c>
      <c r="CB275" s="289">
        <v>0</v>
      </c>
      <c r="CC275" s="289">
        <v>0</v>
      </c>
      <c r="CD275" s="289">
        <v>0</v>
      </c>
      <c r="CE275" s="289">
        <v>50283.94</v>
      </c>
      <c r="CF275" s="289">
        <v>0</v>
      </c>
      <c r="CG275" s="289">
        <v>0</v>
      </c>
      <c r="CH275" s="289">
        <v>25521</v>
      </c>
      <c r="CI275" s="289">
        <v>0</v>
      </c>
      <c r="CJ275" s="289">
        <v>0</v>
      </c>
      <c r="CK275" s="289">
        <v>0</v>
      </c>
      <c r="CL275" s="289">
        <v>43</v>
      </c>
      <c r="CM275" s="289">
        <v>538725</v>
      </c>
      <c r="CN275" s="289">
        <v>23898</v>
      </c>
      <c r="CO275" s="289">
        <v>0</v>
      </c>
      <c r="CP275" s="289">
        <v>0</v>
      </c>
      <c r="CQ275" s="289">
        <v>0</v>
      </c>
      <c r="CR275" s="289">
        <v>748.41</v>
      </c>
      <c r="CS275" s="289">
        <v>6867</v>
      </c>
      <c r="CT275" s="289">
        <v>343484.86</v>
      </c>
      <c r="CU275" s="289">
        <v>0</v>
      </c>
      <c r="CV275" s="289">
        <v>0</v>
      </c>
      <c r="CW275" s="289">
        <v>0</v>
      </c>
      <c r="CX275" s="289">
        <v>75121.55</v>
      </c>
      <c r="CY275" s="289">
        <v>0</v>
      </c>
      <c r="CZ275" s="289">
        <v>0</v>
      </c>
      <c r="DA275" s="289">
        <v>0</v>
      </c>
      <c r="DB275" s="289">
        <v>0</v>
      </c>
      <c r="DC275" s="289">
        <v>0</v>
      </c>
      <c r="DD275" s="289">
        <v>0</v>
      </c>
      <c r="DE275" s="289">
        <v>0</v>
      </c>
      <c r="DF275" s="289">
        <v>0</v>
      </c>
      <c r="DG275" s="289">
        <v>0</v>
      </c>
      <c r="DH275" s="289">
        <v>0</v>
      </c>
      <c r="DI275" s="289">
        <v>2117347.63</v>
      </c>
      <c r="DJ275" s="289">
        <v>0</v>
      </c>
      <c r="DK275" s="289">
        <v>0</v>
      </c>
      <c r="DL275" s="289">
        <v>136172.84</v>
      </c>
      <c r="DM275" s="289">
        <v>178132.25</v>
      </c>
      <c r="DN275" s="289">
        <v>0</v>
      </c>
      <c r="DO275" s="289">
        <v>0</v>
      </c>
      <c r="DP275" s="289">
        <v>37129.69</v>
      </c>
      <c r="DQ275" s="289">
        <v>0</v>
      </c>
      <c r="DR275" s="289">
        <v>0</v>
      </c>
      <c r="DS275" s="289">
        <v>0</v>
      </c>
      <c r="DT275" s="289">
        <v>0</v>
      </c>
      <c r="DU275" s="289">
        <v>0</v>
      </c>
      <c r="DV275" s="289">
        <v>9048</v>
      </c>
      <c r="DW275" s="289">
        <v>0</v>
      </c>
      <c r="DX275" s="289">
        <v>21977.32</v>
      </c>
      <c r="DY275" s="289">
        <v>15520.28</v>
      </c>
      <c r="DZ275" s="289">
        <v>27382.98</v>
      </c>
      <c r="EA275" s="289">
        <v>19704.48</v>
      </c>
      <c r="EB275" s="289">
        <v>14135.54</v>
      </c>
      <c r="EC275" s="289">
        <v>0</v>
      </c>
      <c r="ED275" s="289">
        <v>1609132.79</v>
      </c>
      <c r="EE275" s="289">
        <v>1621170.49</v>
      </c>
      <c r="EF275" s="289">
        <v>2325880</v>
      </c>
      <c r="EG275" s="289">
        <v>2313842.2999999998</v>
      </c>
      <c r="EH275" s="289">
        <v>0</v>
      </c>
      <c r="EI275" s="289">
        <v>0</v>
      </c>
      <c r="EJ275" s="289">
        <v>0</v>
      </c>
      <c r="EK275" s="289">
        <v>0</v>
      </c>
      <c r="EL275" s="289">
        <v>0</v>
      </c>
      <c r="EM275" s="289">
        <v>10524176.800000001</v>
      </c>
      <c r="EN275" s="289">
        <v>17788.95</v>
      </c>
      <c r="EO275" s="289">
        <v>500.15</v>
      </c>
      <c r="EP275" s="289">
        <v>500.15</v>
      </c>
      <c r="EQ275" s="289">
        <v>0</v>
      </c>
      <c r="ER275" s="289">
        <v>17788.95</v>
      </c>
      <c r="ES275" s="289">
        <v>0</v>
      </c>
      <c r="ET275" s="289">
        <v>0</v>
      </c>
      <c r="EU275" s="289">
        <v>94509.77</v>
      </c>
      <c r="EV275" s="289">
        <v>105061.57</v>
      </c>
      <c r="EW275" s="289">
        <v>863843.68</v>
      </c>
      <c r="EX275" s="289">
        <v>853291.88</v>
      </c>
      <c r="EY275" s="289">
        <v>0</v>
      </c>
      <c r="EZ275" s="289">
        <v>17371</v>
      </c>
      <c r="FA275" s="289">
        <v>59762.12</v>
      </c>
      <c r="FB275" s="289">
        <v>438269.37</v>
      </c>
      <c r="FC275" s="289">
        <v>0</v>
      </c>
      <c r="FD275" s="289">
        <v>395878.25</v>
      </c>
      <c r="FE275" s="289">
        <v>0</v>
      </c>
      <c r="FF275" s="289">
        <v>0</v>
      </c>
      <c r="FG275" s="289">
        <v>0</v>
      </c>
      <c r="FH275" s="289">
        <v>0</v>
      </c>
      <c r="FI275" s="289">
        <v>0</v>
      </c>
      <c r="FJ275" s="289">
        <v>0</v>
      </c>
      <c r="FK275" s="289">
        <v>0</v>
      </c>
    </row>
    <row r="276" spans="1:167" x14ac:dyDescent="0.15">
      <c r="A276" s="287">
        <v>4179</v>
      </c>
      <c r="B276" s="287" t="s">
        <v>725</v>
      </c>
      <c r="C276" s="289">
        <v>64980.89</v>
      </c>
      <c r="D276" s="289">
        <v>42057289.710000001</v>
      </c>
      <c r="E276" s="289">
        <v>80319.98</v>
      </c>
      <c r="F276" s="289">
        <v>1370.89</v>
      </c>
      <c r="G276" s="289">
        <v>74592.92</v>
      </c>
      <c r="H276" s="289">
        <v>36123.11</v>
      </c>
      <c r="I276" s="289">
        <v>913323.03</v>
      </c>
      <c r="J276" s="289">
        <v>13135.26</v>
      </c>
      <c r="K276" s="289">
        <v>1063319.8899999999</v>
      </c>
      <c r="L276" s="289">
        <v>0</v>
      </c>
      <c r="M276" s="289">
        <v>0</v>
      </c>
      <c r="N276" s="289">
        <v>0</v>
      </c>
      <c r="O276" s="289">
        <v>0</v>
      </c>
      <c r="P276" s="289">
        <v>19683.060000000001</v>
      </c>
      <c r="Q276" s="289">
        <v>0</v>
      </c>
      <c r="R276" s="289">
        <v>0</v>
      </c>
      <c r="S276" s="289">
        <v>0</v>
      </c>
      <c r="T276" s="289">
        <v>0</v>
      </c>
      <c r="U276" s="289">
        <v>564680.34</v>
      </c>
      <c r="V276" s="289">
        <v>55764591</v>
      </c>
      <c r="W276" s="289">
        <v>101603.28</v>
      </c>
      <c r="X276" s="289">
        <v>38807</v>
      </c>
      <c r="Y276" s="289">
        <v>830294.36</v>
      </c>
      <c r="Z276" s="289">
        <v>16249.47</v>
      </c>
      <c r="AA276" s="289">
        <v>2930724</v>
      </c>
      <c r="AB276" s="289">
        <v>87871.08</v>
      </c>
      <c r="AC276" s="289">
        <v>0</v>
      </c>
      <c r="AD276" s="289">
        <v>1206006.3600000001</v>
      </c>
      <c r="AE276" s="289">
        <v>1963478.37</v>
      </c>
      <c r="AF276" s="289">
        <v>0</v>
      </c>
      <c r="AG276" s="289">
        <v>0</v>
      </c>
      <c r="AH276" s="289">
        <v>131923.01</v>
      </c>
      <c r="AI276" s="289">
        <v>449457.13</v>
      </c>
      <c r="AJ276" s="289">
        <v>0</v>
      </c>
      <c r="AK276" s="289">
        <v>14854</v>
      </c>
      <c r="AL276" s="289">
        <v>0</v>
      </c>
      <c r="AM276" s="289">
        <v>459293.99</v>
      </c>
      <c r="AN276" s="289">
        <v>952202.18</v>
      </c>
      <c r="AO276" s="289">
        <v>0</v>
      </c>
      <c r="AP276" s="289">
        <v>40341.800000000003</v>
      </c>
      <c r="AQ276" s="289">
        <v>22089305.899999999</v>
      </c>
      <c r="AR276" s="289">
        <v>25107876.620000001</v>
      </c>
      <c r="AS276" s="289">
        <v>2259392.7799999998</v>
      </c>
      <c r="AT276" s="289">
        <v>2577182.5</v>
      </c>
      <c r="AU276" s="289">
        <v>787447.46</v>
      </c>
      <c r="AV276" s="289">
        <v>730725.05</v>
      </c>
      <c r="AW276" s="289">
        <v>4089364.22</v>
      </c>
      <c r="AX276" s="289">
        <v>4873145.05</v>
      </c>
      <c r="AY276" s="289">
        <v>464807.97</v>
      </c>
      <c r="AZ276" s="289">
        <v>6056596.6799999997</v>
      </c>
      <c r="BA276" s="289">
        <v>14698617.33</v>
      </c>
      <c r="BB276" s="289">
        <v>4880403.01</v>
      </c>
      <c r="BC276" s="289">
        <v>754464.77</v>
      </c>
      <c r="BD276" s="289">
        <v>121265.21</v>
      </c>
      <c r="BE276" s="289">
        <v>138661.20000000001</v>
      </c>
      <c r="BF276" s="289">
        <v>16778164.539999999</v>
      </c>
      <c r="BG276" s="289">
        <v>2532987.13</v>
      </c>
      <c r="BH276" s="289">
        <v>167132.07999999999</v>
      </c>
      <c r="BI276" s="289">
        <v>105738.25</v>
      </c>
      <c r="BJ276" s="289">
        <v>78807.7</v>
      </c>
      <c r="BK276" s="289">
        <v>0</v>
      </c>
      <c r="BL276" s="289">
        <v>0</v>
      </c>
      <c r="BM276" s="289">
        <v>0</v>
      </c>
      <c r="BN276" s="289">
        <v>0</v>
      </c>
      <c r="BO276" s="289">
        <v>807997.8</v>
      </c>
      <c r="BP276" s="289">
        <v>996666.1</v>
      </c>
      <c r="BQ276" s="289">
        <v>13709972.949999999</v>
      </c>
      <c r="BR276" s="289">
        <v>14317211.810000001</v>
      </c>
      <c r="BS276" s="289">
        <v>14623709</v>
      </c>
      <c r="BT276" s="289">
        <v>15392685.609999999</v>
      </c>
      <c r="BU276" s="289">
        <v>0</v>
      </c>
      <c r="BV276" s="289">
        <v>0</v>
      </c>
      <c r="BW276" s="289">
        <v>16729554.539999999</v>
      </c>
      <c r="BX276" s="289">
        <v>0</v>
      </c>
      <c r="BY276" s="289">
        <v>0</v>
      </c>
      <c r="BZ276" s="289">
        <v>0</v>
      </c>
      <c r="CA276" s="289">
        <v>0</v>
      </c>
      <c r="CB276" s="289">
        <v>0</v>
      </c>
      <c r="CC276" s="289">
        <v>51336.67</v>
      </c>
      <c r="CD276" s="289">
        <v>0</v>
      </c>
      <c r="CE276" s="289">
        <v>0</v>
      </c>
      <c r="CF276" s="289">
        <v>0</v>
      </c>
      <c r="CG276" s="289">
        <v>0</v>
      </c>
      <c r="CH276" s="289">
        <v>53005</v>
      </c>
      <c r="CI276" s="289">
        <v>0</v>
      </c>
      <c r="CJ276" s="289">
        <v>0</v>
      </c>
      <c r="CK276" s="289">
        <v>0</v>
      </c>
      <c r="CL276" s="289">
        <v>20000</v>
      </c>
      <c r="CM276" s="289">
        <v>6008027</v>
      </c>
      <c r="CN276" s="289">
        <v>209832</v>
      </c>
      <c r="CO276" s="289">
        <v>0</v>
      </c>
      <c r="CP276" s="289">
        <v>40900</v>
      </c>
      <c r="CQ276" s="289">
        <v>0</v>
      </c>
      <c r="CR276" s="289">
        <v>2668.22</v>
      </c>
      <c r="CS276" s="289">
        <v>60300</v>
      </c>
      <c r="CT276" s="289">
        <v>1770156.63</v>
      </c>
      <c r="CU276" s="289">
        <v>0</v>
      </c>
      <c r="CV276" s="289">
        <v>0</v>
      </c>
      <c r="CW276" s="289">
        <v>0</v>
      </c>
      <c r="CX276" s="289">
        <v>546642.59</v>
      </c>
      <c r="CY276" s="289">
        <v>0</v>
      </c>
      <c r="CZ276" s="289">
        <v>0</v>
      </c>
      <c r="DA276" s="289">
        <v>0</v>
      </c>
      <c r="DB276" s="289">
        <v>0</v>
      </c>
      <c r="DC276" s="289">
        <v>81.010000000000005</v>
      </c>
      <c r="DD276" s="289">
        <v>20</v>
      </c>
      <c r="DE276" s="289">
        <v>0</v>
      </c>
      <c r="DF276" s="289">
        <v>0</v>
      </c>
      <c r="DG276" s="289">
        <v>1647.5</v>
      </c>
      <c r="DH276" s="289">
        <v>0</v>
      </c>
      <c r="DI276" s="289">
        <v>20686942.859999999</v>
      </c>
      <c r="DJ276" s="289">
        <v>0</v>
      </c>
      <c r="DK276" s="289">
        <v>0</v>
      </c>
      <c r="DL276" s="289">
        <v>2467927.5699999998</v>
      </c>
      <c r="DM276" s="289">
        <v>547472.55000000005</v>
      </c>
      <c r="DN276" s="289">
        <v>0</v>
      </c>
      <c r="DO276" s="289">
        <v>1473.58</v>
      </c>
      <c r="DP276" s="289">
        <v>1449570.51</v>
      </c>
      <c r="DQ276" s="289">
        <v>2643.53</v>
      </c>
      <c r="DR276" s="289">
        <v>0</v>
      </c>
      <c r="DS276" s="289">
        <v>0</v>
      </c>
      <c r="DT276" s="289">
        <v>0</v>
      </c>
      <c r="DU276" s="289">
        <v>0</v>
      </c>
      <c r="DV276" s="289">
        <v>269864.67</v>
      </c>
      <c r="DW276" s="289">
        <v>0</v>
      </c>
      <c r="DX276" s="289">
        <v>326253.99</v>
      </c>
      <c r="DY276" s="289">
        <v>383719.32</v>
      </c>
      <c r="DZ276" s="289">
        <v>649578.99</v>
      </c>
      <c r="EA276" s="289">
        <v>369803.33</v>
      </c>
      <c r="EB276" s="289">
        <v>222310.33</v>
      </c>
      <c r="EC276" s="289">
        <v>0</v>
      </c>
      <c r="ED276" s="289">
        <v>720766.03</v>
      </c>
      <c r="EE276" s="289">
        <v>3142312.49</v>
      </c>
      <c r="EF276" s="289">
        <v>6113736.6299999999</v>
      </c>
      <c r="EG276" s="289">
        <v>3692190.17</v>
      </c>
      <c r="EH276" s="289">
        <v>0</v>
      </c>
      <c r="EI276" s="289">
        <v>0</v>
      </c>
      <c r="EJ276" s="289">
        <v>0</v>
      </c>
      <c r="EK276" s="289">
        <v>0</v>
      </c>
      <c r="EL276" s="289">
        <v>0</v>
      </c>
      <c r="EM276" s="289">
        <v>61105607.399999999</v>
      </c>
      <c r="EN276" s="289">
        <v>5286864.53</v>
      </c>
      <c r="EO276" s="289">
        <v>15920995.51</v>
      </c>
      <c r="EP276" s="289">
        <v>17341315.129999999</v>
      </c>
      <c r="EQ276" s="289">
        <v>0</v>
      </c>
      <c r="ER276" s="289">
        <v>6707184.1500000004</v>
      </c>
      <c r="ES276" s="289">
        <v>0</v>
      </c>
      <c r="ET276" s="289">
        <v>0</v>
      </c>
      <c r="EU276" s="289">
        <v>0</v>
      </c>
      <c r="EV276" s="289">
        <v>30550.880000000001</v>
      </c>
      <c r="EW276" s="289">
        <v>3598565.02</v>
      </c>
      <c r="EX276" s="289">
        <v>3568014.14</v>
      </c>
      <c r="EY276" s="289">
        <v>0</v>
      </c>
      <c r="EZ276" s="289">
        <v>120776.75</v>
      </c>
      <c r="FA276" s="289">
        <v>228829.33</v>
      </c>
      <c r="FB276" s="289">
        <v>1910262.03</v>
      </c>
      <c r="FC276" s="289">
        <v>1129078.74</v>
      </c>
      <c r="FD276" s="289">
        <v>673130.71</v>
      </c>
      <c r="FE276" s="289">
        <v>0</v>
      </c>
      <c r="FF276" s="289">
        <v>0</v>
      </c>
      <c r="FG276" s="289">
        <v>0</v>
      </c>
      <c r="FH276" s="289">
        <v>118669.95</v>
      </c>
      <c r="FI276" s="289">
        <v>59680.99</v>
      </c>
      <c r="FJ276" s="289">
        <v>58988.959999999999</v>
      </c>
      <c r="FK276" s="289">
        <v>0</v>
      </c>
    </row>
    <row r="277" spans="1:167" x14ac:dyDescent="0.15">
      <c r="A277" s="287">
        <v>4186</v>
      </c>
      <c r="B277" s="287" t="s">
        <v>726</v>
      </c>
      <c r="C277" s="289">
        <v>0</v>
      </c>
      <c r="D277" s="289">
        <v>2734743.36</v>
      </c>
      <c r="E277" s="289">
        <v>931.46</v>
      </c>
      <c r="F277" s="289">
        <v>8482.17</v>
      </c>
      <c r="G277" s="289">
        <v>33284.83</v>
      </c>
      <c r="H277" s="289">
        <v>2173.5700000000002</v>
      </c>
      <c r="I277" s="289">
        <v>44561.11</v>
      </c>
      <c r="J277" s="289">
        <v>3571</v>
      </c>
      <c r="K277" s="289">
        <v>394222.9</v>
      </c>
      <c r="L277" s="289">
        <v>0</v>
      </c>
      <c r="M277" s="289">
        <v>0</v>
      </c>
      <c r="N277" s="289">
        <v>0</v>
      </c>
      <c r="O277" s="289">
        <v>0</v>
      </c>
      <c r="P277" s="289">
        <v>35028.03</v>
      </c>
      <c r="Q277" s="289">
        <v>0</v>
      </c>
      <c r="R277" s="289">
        <v>0</v>
      </c>
      <c r="S277" s="289">
        <v>17756.36</v>
      </c>
      <c r="T277" s="289">
        <v>0</v>
      </c>
      <c r="U277" s="289">
        <v>96530.97</v>
      </c>
      <c r="V277" s="289">
        <v>6292156</v>
      </c>
      <c r="W277" s="289">
        <v>28212.2</v>
      </c>
      <c r="X277" s="289">
        <v>0</v>
      </c>
      <c r="Y277" s="289">
        <v>246178.92</v>
      </c>
      <c r="Z277" s="289">
        <v>8995.81</v>
      </c>
      <c r="AA277" s="289">
        <v>241836</v>
      </c>
      <c r="AB277" s="289">
        <v>0</v>
      </c>
      <c r="AC277" s="289">
        <v>0</v>
      </c>
      <c r="AD277" s="289">
        <v>51853.61</v>
      </c>
      <c r="AE277" s="289">
        <v>190291.58</v>
      </c>
      <c r="AF277" s="289">
        <v>0</v>
      </c>
      <c r="AG277" s="289">
        <v>0</v>
      </c>
      <c r="AH277" s="289">
        <v>0</v>
      </c>
      <c r="AI277" s="289">
        <v>0</v>
      </c>
      <c r="AJ277" s="289">
        <v>0</v>
      </c>
      <c r="AK277" s="289">
        <v>10200</v>
      </c>
      <c r="AL277" s="289">
        <v>0</v>
      </c>
      <c r="AM277" s="289">
        <v>1804</v>
      </c>
      <c r="AN277" s="289">
        <v>14960.32</v>
      </c>
      <c r="AO277" s="289">
        <v>0</v>
      </c>
      <c r="AP277" s="289">
        <v>19937.990000000002</v>
      </c>
      <c r="AQ277" s="289">
        <v>1908235.37</v>
      </c>
      <c r="AR277" s="289">
        <v>2069289.89</v>
      </c>
      <c r="AS277" s="289">
        <v>273792.92</v>
      </c>
      <c r="AT277" s="289">
        <v>299942.28000000003</v>
      </c>
      <c r="AU277" s="289">
        <v>199292.19</v>
      </c>
      <c r="AV277" s="289">
        <v>82218.100000000006</v>
      </c>
      <c r="AW277" s="289">
        <v>276857.63</v>
      </c>
      <c r="AX277" s="289">
        <v>401657.79</v>
      </c>
      <c r="AY277" s="289">
        <v>236793.98</v>
      </c>
      <c r="AZ277" s="289">
        <v>428432.07</v>
      </c>
      <c r="BA277" s="289">
        <v>1866926.99</v>
      </c>
      <c r="BB277" s="289">
        <v>401196.85</v>
      </c>
      <c r="BC277" s="289">
        <v>107173.96</v>
      </c>
      <c r="BD277" s="289">
        <v>5191.0600000000004</v>
      </c>
      <c r="BE277" s="289">
        <v>125393.3</v>
      </c>
      <c r="BF277" s="289">
        <v>1019998.72</v>
      </c>
      <c r="BG277" s="289">
        <v>723710.14</v>
      </c>
      <c r="BH277" s="289">
        <v>0</v>
      </c>
      <c r="BI277" s="289">
        <v>100401</v>
      </c>
      <c r="BJ277" s="289">
        <v>107019</v>
      </c>
      <c r="BK277" s="289">
        <v>0</v>
      </c>
      <c r="BL277" s="289">
        <v>0</v>
      </c>
      <c r="BM277" s="289">
        <v>0</v>
      </c>
      <c r="BN277" s="289">
        <v>0</v>
      </c>
      <c r="BO277" s="289">
        <v>0</v>
      </c>
      <c r="BP277" s="289">
        <v>0</v>
      </c>
      <c r="BQ277" s="289">
        <v>1254381.29</v>
      </c>
      <c r="BR277" s="289">
        <v>1299372.24</v>
      </c>
      <c r="BS277" s="289">
        <v>1354782.29</v>
      </c>
      <c r="BT277" s="289">
        <v>1406391.24</v>
      </c>
      <c r="BU277" s="289">
        <v>0</v>
      </c>
      <c r="BV277" s="289">
        <v>0</v>
      </c>
      <c r="BW277" s="289">
        <v>809998.72</v>
      </c>
      <c r="BX277" s="289">
        <v>0</v>
      </c>
      <c r="BY277" s="289">
        <v>0</v>
      </c>
      <c r="BZ277" s="289">
        <v>0</v>
      </c>
      <c r="CA277" s="289">
        <v>0</v>
      </c>
      <c r="CB277" s="289">
        <v>3671.41</v>
      </c>
      <c r="CC277" s="289">
        <v>2611.66</v>
      </c>
      <c r="CD277" s="289">
        <v>0</v>
      </c>
      <c r="CE277" s="289">
        <v>0</v>
      </c>
      <c r="CF277" s="289">
        <v>0</v>
      </c>
      <c r="CG277" s="289">
        <v>0</v>
      </c>
      <c r="CH277" s="289">
        <v>45981.86</v>
      </c>
      <c r="CI277" s="289">
        <v>0</v>
      </c>
      <c r="CJ277" s="289">
        <v>0</v>
      </c>
      <c r="CK277" s="289">
        <v>70578.8</v>
      </c>
      <c r="CL277" s="289">
        <v>0</v>
      </c>
      <c r="CM277" s="289">
        <v>241502</v>
      </c>
      <c r="CN277" s="289">
        <v>35465</v>
      </c>
      <c r="CO277" s="289">
        <v>0</v>
      </c>
      <c r="CP277" s="289">
        <v>0</v>
      </c>
      <c r="CQ277" s="289">
        <v>0</v>
      </c>
      <c r="CR277" s="289">
        <v>0</v>
      </c>
      <c r="CS277" s="289">
        <v>10192</v>
      </c>
      <c r="CT277" s="289">
        <v>133861.88</v>
      </c>
      <c r="CU277" s="289">
        <v>0</v>
      </c>
      <c r="CV277" s="289">
        <v>0</v>
      </c>
      <c r="CW277" s="289">
        <v>0</v>
      </c>
      <c r="CX277" s="289">
        <v>0</v>
      </c>
      <c r="CY277" s="289">
        <v>0</v>
      </c>
      <c r="CZ277" s="289">
        <v>0</v>
      </c>
      <c r="DA277" s="289">
        <v>0</v>
      </c>
      <c r="DB277" s="289">
        <v>0</v>
      </c>
      <c r="DC277" s="289">
        <v>0</v>
      </c>
      <c r="DD277" s="289">
        <v>0</v>
      </c>
      <c r="DE277" s="289">
        <v>0</v>
      </c>
      <c r="DF277" s="289">
        <v>0</v>
      </c>
      <c r="DG277" s="289">
        <v>0</v>
      </c>
      <c r="DH277" s="289">
        <v>1561.72</v>
      </c>
      <c r="DI277" s="289">
        <v>1038328.21</v>
      </c>
      <c r="DJ277" s="289">
        <v>0</v>
      </c>
      <c r="DK277" s="289">
        <v>0</v>
      </c>
      <c r="DL277" s="289">
        <v>171261.57</v>
      </c>
      <c r="DM277" s="289">
        <v>51829</v>
      </c>
      <c r="DN277" s="289">
        <v>0</v>
      </c>
      <c r="DO277" s="289">
        <v>0</v>
      </c>
      <c r="DP277" s="289">
        <v>4517.6400000000003</v>
      </c>
      <c r="DQ277" s="289">
        <v>2900</v>
      </c>
      <c r="DR277" s="289">
        <v>0</v>
      </c>
      <c r="DS277" s="289">
        <v>0</v>
      </c>
      <c r="DT277" s="289">
        <v>0</v>
      </c>
      <c r="DU277" s="289">
        <v>0</v>
      </c>
      <c r="DV277" s="289">
        <v>76361</v>
      </c>
      <c r="DW277" s="289">
        <v>7104.19</v>
      </c>
      <c r="DX277" s="289">
        <v>44731.31</v>
      </c>
      <c r="DY277" s="289">
        <v>49966.31</v>
      </c>
      <c r="DZ277" s="289">
        <v>5500</v>
      </c>
      <c r="EA277" s="289">
        <v>0</v>
      </c>
      <c r="EB277" s="289">
        <v>265</v>
      </c>
      <c r="EC277" s="289">
        <v>0</v>
      </c>
      <c r="ED277" s="289">
        <v>255313.47</v>
      </c>
      <c r="EE277" s="289">
        <v>398286.71</v>
      </c>
      <c r="EF277" s="289">
        <v>1853901.24</v>
      </c>
      <c r="EG277" s="289">
        <v>1592745</v>
      </c>
      <c r="EH277" s="289">
        <v>0</v>
      </c>
      <c r="EI277" s="289">
        <v>0</v>
      </c>
      <c r="EJ277" s="289">
        <v>0</v>
      </c>
      <c r="EK277" s="289">
        <v>118183</v>
      </c>
      <c r="EL277" s="289">
        <v>0</v>
      </c>
      <c r="EM277" s="289">
        <v>9265000</v>
      </c>
      <c r="EN277" s="289">
        <v>2415125</v>
      </c>
      <c r="EO277" s="289">
        <v>1557365.21</v>
      </c>
      <c r="EP277" s="289">
        <v>219510.78</v>
      </c>
      <c r="EQ277" s="289">
        <v>0</v>
      </c>
      <c r="ER277" s="289">
        <v>1077270.57</v>
      </c>
      <c r="ES277" s="289">
        <v>0</v>
      </c>
      <c r="ET277" s="289">
        <v>0</v>
      </c>
      <c r="EU277" s="289">
        <v>128509.02</v>
      </c>
      <c r="EV277" s="289">
        <v>119007.67999999999</v>
      </c>
      <c r="EW277" s="289">
        <v>428382.36</v>
      </c>
      <c r="EX277" s="289">
        <v>437883.7</v>
      </c>
      <c r="EY277" s="289">
        <v>0</v>
      </c>
      <c r="EZ277" s="289">
        <v>1975.37</v>
      </c>
      <c r="FA277" s="289">
        <v>5605.04</v>
      </c>
      <c r="FB277" s="289">
        <v>101807.25</v>
      </c>
      <c r="FC277" s="289">
        <v>14377</v>
      </c>
      <c r="FD277" s="289">
        <v>83800.58</v>
      </c>
      <c r="FE277" s="289">
        <v>0</v>
      </c>
      <c r="FF277" s="289">
        <v>0</v>
      </c>
      <c r="FG277" s="289">
        <v>0</v>
      </c>
      <c r="FH277" s="289">
        <v>0</v>
      </c>
      <c r="FI277" s="289">
        <v>0</v>
      </c>
      <c r="FJ277" s="289">
        <v>0</v>
      </c>
      <c r="FK277" s="289">
        <v>0</v>
      </c>
    </row>
    <row r="278" spans="1:167" x14ac:dyDescent="0.15">
      <c r="A278" s="287">
        <v>4207</v>
      </c>
      <c r="B278" s="287" t="s">
        <v>727</v>
      </c>
      <c r="C278" s="289">
        <v>5794</v>
      </c>
      <c r="D278" s="289">
        <v>1888638.65</v>
      </c>
      <c r="E278" s="289">
        <v>0</v>
      </c>
      <c r="F278" s="289">
        <v>4783.01</v>
      </c>
      <c r="G278" s="289">
        <v>16387.169999999998</v>
      </c>
      <c r="H278" s="289">
        <v>2612.61</v>
      </c>
      <c r="I278" s="289">
        <v>21912.03</v>
      </c>
      <c r="J278" s="289">
        <v>0</v>
      </c>
      <c r="K278" s="289">
        <v>247751</v>
      </c>
      <c r="L278" s="289">
        <v>0</v>
      </c>
      <c r="M278" s="289">
        <v>316.29000000000002</v>
      </c>
      <c r="N278" s="289">
        <v>0</v>
      </c>
      <c r="O278" s="289">
        <v>0</v>
      </c>
      <c r="P278" s="289">
        <v>43837.38</v>
      </c>
      <c r="Q278" s="289">
        <v>0</v>
      </c>
      <c r="R278" s="289">
        <v>0</v>
      </c>
      <c r="S278" s="289">
        <v>12324.59</v>
      </c>
      <c r="T278" s="289">
        <v>0</v>
      </c>
      <c r="U278" s="289">
        <v>42047.839999999997</v>
      </c>
      <c r="V278" s="289">
        <v>3287226</v>
      </c>
      <c r="W278" s="289">
        <v>6729.66</v>
      </c>
      <c r="X278" s="289">
        <v>0</v>
      </c>
      <c r="Y278" s="289">
        <v>161135.29</v>
      </c>
      <c r="Z278" s="289">
        <v>0</v>
      </c>
      <c r="AA278" s="289">
        <v>356616.4</v>
      </c>
      <c r="AB278" s="289">
        <v>0</v>
      </c>
      <c r="AC278" s="289">
        <v>0</v>
      </c>
      <c r="AD278" s="289">
        <v>0</v>
      </c>
      <c r="AE278" s="289">
        <v>259374.55</v>
      </c>
      <c r="AF278" s="289">
        <v>0</v>
      </c>
      <c r="AG278" s="289">
        <v>0</v>
      </c>
      <c r="AH278" s="289">
        <v>0</v>
      </c>
      <c r="AI278" s="289">
        <v>23016.74</v>
      </c>
      <c r="AJ278" s="289">
        <v>0</v>
      </c>
      <c r="AK278" s="289">
        <v>0</v>
      </c>
      <c r="AL278" s="289">
        <v>0</v>
      </c>
      <c r="AM278" s="289">
        <v>6703.87</v>
      </c>
      <c r="AN278" s="289">
        <v>79223.759999999995</v>
      </c>
      <c r="AO278" s="289">
        <v>0</v>
      </c>
      <c r="AP278" s="289">
        <v>0</v>
      </c>
      <c r="AQ278" s="289">
        <v>1376543.14</v>
      </c>
      <c r="AR278" s="289">
        <v>1272572.44</v>
      </c>
      <c r="AS278" s="289">
        <v>222505.57</v>
      </c>
      <c r="AT278" s="289">
        <v>161495.78</v>
      </c>
      <c r="AU278" s="289">
        <v>153149.48000000001</v>
      </c>
      <c r="AV278" s="289">
        <v>0</v>
      </c>
      <c r="AW278" s="289">
        <v>136064.44</v>
      </c>
      <c r="AX278" s="289">
        <v>459679.74</v>
      </c>
      <c r="AY278" s="289">
        <v>177935.05</v>
      </c>
      <c r="AZ278" s="289">
        <v>412930.85</v>
      </c>
      <c r="BA278" s="289">
        <v>1298187.72</v>
      </c>
      <c r="BB278" s="289">
        <v>95920.63</v>
      </c>
      <c r="BC278" s="289">
        <v>63787.6</v>
      </c>
      <c r="BD278" s="289">
        <v>0</v>
      </c>
      <c r="BE278" s="289">
        <v>30240.58</v>
      </c>
      <c r="BF278" s="289">
        <v>370848.78</v>
      </c>
      <c r="BG278" s="289">
        <v>229309.38</v>
      </c>
      <c r="BH278" s="289">
        <v>0</v>
      </c>
      <c r="BI278" s="289">
        <v>8201.57</v>
      </c>
      <c r="BJ278" s="289">
        <v>0</v>
      </c>
      <c r="BK278" s="289">
        <v>0</v>
      </c>
      <c r="BL278" s="289">
        <v>0</v>
      </c>
      <c r="BM278" s="289">
        <v>0</v>
      </c>
      <c r="BN278" s="289">
        <v>0</v>
      </c>
      <c r="BO278" s="289">
        <v>0</v>
      </c>
      <c r="BP278" s="289">
        <v>0</v>
      </c>
      <c r="BQ278" s="289">
        <v>1022294.38</v>
      </c>
      <c r="BR278" s="289">
        <v>1035755.61</v>
      </c>
      <c r="BS278" s="289">
        <v>1030495.95</v>
      </c>
      <c r="BT278" s="289">
        <v>1035755.61</v>
      </c>
      <c r="BU278" s="289">
        <v>0</v>
      </c>
      <c r="BV278" s="289">
        <v>0</v>
      </c>
      <c r="BW278" s="289">
        <v>357429.97</v>
      </c>
      <c r="BX278" s="289">
        <v>0</v>
      </c>
      <c r="BY278" s="289">
        <v>0</v>
      </c>
      <c r="BZ278" s="289">
        <v>0</v>
      </c>
      <c r="CA278" s="289">
        <v>0</v>
      </c>
      <c r="CB278" s="289">
        <v>0</v>
      </c>
      <c r="CC278" s="289">
        <v>0</v>
      </c>
      <c r="CD278" s="289">
        <v>0</v>
      </c>
      <c r="CE278" s="289">
        <v>0</v>
      </c>
      <c r="CF278" s="289">
        <v>0</v>
      </c>
      <c r="CG278" s="289">
        <v>0</v>
      </c>
      <c r="CH278" s="289">
        <v>22681</v>
      </c>
      <c r="CI278" s="289">
        <v>0</v>
      </c>
      <c r="CJ278" s="289">
        <v>0</v>
      </c>
      <c r="CK278" s="289">
        <v>22174.639999999999</v>
      </c>
      <c r="CL278" s="289">
        <v>0</v>
      </c>
      <c r="CM278" s="289">
        <v>116790</v>
      </c>
      <c r="CN278" s="289">
        <v>0</v>
      </c>
      <c r="CO278" s="289">
        <v>0</v>
      </c>
      <c r="CP278" s="289">
        <v>0</v>
      </c>
      <c r="CQ278" s="289">
        <v>0</v>
      </c>
      <c r="CR278" s="289">
        <v>0</v>
      </c>
      <c r="CS278" s="289">
        <v>0</v>
      </c>
      <c r="CT278" s="289">
        <v>113740.01</v>
      </c>
      <c r="CU278" s="289">
        <v>0</v>
      </c>
      <c r="CV278" s="289">
        <v>0</v>
      </c>
      <c r="CW278" s="289">
        <v>0</v>
      </c>
      <c r="CX278" s="289">
        <v>0</v>
      </c>
      <c r="CY278" s="289">
        <v>0</v>
      </c>
      <c r="CZ278" s="289">
        <v>0</v>
      </c>
      <c r="DA278" s="289">
        <v>0</v>
      </c>
      <c r="DB278" s="289">
        <v>0</v>
      </c>
      <c r="DC278" s="289">
        <v>0</v>
      </c>
      <c r="DD278" s="289">
        <v>0</v>
      </c>
      <c r="DE278" s="289">
        <v>0</v>
      </c>
      <c r="DF278" s="289">
        <v>0</v>
      </c>
      <c r="DG278" s="289">
        <v>0</v>
      </c>
      <c r="DH278" s="289">
        <v>0</v>
      </c>
      <c r="DI278" s="289">
        <v>448258.13</v>
      </c>
      <c r="DJ278" s="289">
        <v>0</v>
      </c>
      <c r="DK278" s="289">
        <v>0</v>
      </c>
      <c r="DL278" s="289">
        <v>113462.43</v>
      </c>
      <c r="DM278" s="289">
        <v>26011</v>
      </c>
      <c r="DN278" s="289">
        <v>0</v>
      </c>
      <c r="DO278" s="289">
        <v>0</v>
      </c>
      <c r="DP278" s="289">
        <v>21301.38</v>
      </c>
      <c r="DQ278" s="289">
        <v>0</v>
      </c>
      <c r="DR278" s="289">
        <v>0</v>
      </c>
      <c r="DS278" s="289">
        <v>0</v>
      </c>
      <c r="DT278" s="289">
        <v>0</v>
      </c>
      <c r="DU278" s="289">
        <v>0</v>
      </c>
      <c r="DV278" s="289">
        <v>20850</v>
      </c>
      <c r="DW278" s="289">
        <v>2932.68</v>
      </c>
      <c r="DX278" s="289">
        <v>3631.2</v>
      </c>
      <c r="DY278" s="289">
        <v>22475.200000000001</v>
      </c>
      <c r="DZ278" s="289">
        <v>41815.79</v>
      </c>
      <c r="EA278" s="289">
        <v>13784.09</v>
      </c>
      <c r="EB278" s="289">
        <v>9187.7000000000007</v>
      </c>
      <c r="EC278" s="289">
        <v>0</v>
      </c>
      <c r="ED278" s="289">
        <v>31709.39</v>
      </c>
      <c r="EE278" s="289">
        <v>31710.31</v>
      </c>
      <c r="EF278" s="289">
        <v>105230</v>
      </c>
      <c r="EG278" s="289">
        <v>17112.61</v>
      </c>
      <c r="EH278" s="289">
        <v>0</v>
      </c>
      <c r="EI278" s="289">
        <v>0</v>
      </c>
      <c r="EJ278" s="289">
        <v>0</v>
      </c>
      <c r="EK278" s="289">
        <v>88116.47</v>
      </c>
      <c r="EL278" s="289">
        <v>0</v>
      </c>
      <c r="EM278" s="289">
        <v>2569255.85</v>
      </c>
      <c r="EN278" s="289">
        <v>122431.55</v>
      </c>
      <c r="EO278" s="289">
        <v>265012.37</v>
      </c>
      <c r="EP278" s="289">
        <v>1752512.37</v>
      </c>
      <c r="EQ278" s="289">
        <v>445.8</v>
      </c>
      <c r="ER278" s="289">
        <v>1609485.75</v>
      </c>
      <c r="ES278" s="289">
        <v>0</v>
      </c>
      <c r="ET278" s="289">
        <v>0</v>
      </c>
      <c r="EU278" s="289">
        <v>0</v>
      </c>
      <c r="EV278" s="289">
        <v>0</v>
      </c>
      <c r="EW278" s="289">
        <v>338717.49</v>
      </c>
      <c r="EX278" s="289">
        <v>338717.49</v>
      </c>
      <c r="EY278" s="289">
        <v>0</v>
      </c>
      <c r="EZ278" s="289">
        <v>18727.59</v>
      </c>
      <c r="FA278" s="289">
        <v>8963.43</v>
      </c>
      <c r="FB278" s="289">
        <v>5000</v>
      </c>
      <c r="FC278" s="289">
        <v>1286.5999999999999</v>
      </c>
      <c r="FD278" s="289">
        <v>13477.56</v>
      </c>
      <c r="FE278" s="289">
        <v>0</v>
      </c>
      <c r="FF278" s="289">
        <v>0</v>
      </c>
      <c r="FG278" s="289">
        <v>0</v>
      </c>
      <c r="FH278" s="289">
        <v>22753</v>
      </c>
      <c r="FI278" s="289">
        <v>0</v>
      </c>
      <c r="FJ278" s="289">
        <v>16959</v>
      </c>
      <c r="FK278" s="289">
        <v>5794</v>
      </c>
    </row>
    <row r="279" spans="1:167" x14ac:dyDescent="0.15">
      <c r="A279" s="287">
        <v>4221</v>
      </c>
      <c r="B279" s="287" t="s">
        <v>728</v>
      </c>
      <c r="C279" s="289">
        <v>0</v>
      </c>
      <c r="D279" s="289">
        <v>6756532.9800000004</v>
      </c>
      <c r="E279" s="289">
        <v>6400</v>
      </c>
      <c r="F279" s="289">
        <v>1570.73</v>
      </c>
      <c r="G279" s="289">
        <v>14062.63</v>
      </c>
      <c r="H279" s="289">
        <v>16981.560000000001</v>
      </c>
      <c r="I279" s="289">
        <v>84341.75</v>
      </c>
      <c r="J279" s="289">
        <v>0</v>
      </c>
      <c r="K279" s="289">
        <v>226228</v>
      </c>
      <c r="L279" s="289">
        <v>0</v>
      </c>
      <c r="M279" s="289">
        <v>0</v>
      </c>
      <c r="N279" s="289">
        <v>2075</v>
      </c>
      <c r="O279" s="289">
        <v>0</v>
      </c>
      <c r="P279" s="289">
        <v>10388.26</v>
      </c>
      <c r="Q279" s="289">
        <v>0</v>
      </c>
      <c r="R279" s="289">
        <v>0</v>
      </c>
      <c r="S279" s="289">
        <v>0</v>
      </c>
      <c r="T279" s="289">
        <v>0</v>
      </c>
      <c r="U279" s="289">
        <v>61233.86</v>
      </c>
      <c r="V279" s="289">
        <v>4959869</v>
      </c>
      <c r="W279" s="289">
        <v>15429.77</v>
      </c>
      <c r="X279" s="289">
        <v>0</v>
      </c>
      <c r="Y279" s="289">
        <v>0</v>
      </c>
      <c r="Z279" s="289">
        <v>76672.45</v>
      </c>
      <c r="AA279" s="289">
        <v>312933</v>
      </c>
      <c r="AB279" s="289">
        <v>0</v>
      </c>
      <c r="AC279" s="289">
        <v>0</v>
      </c>
      <c r="AD279" s="289">
        <v>29409.439999999999</v>
      </c>
      <c r="AE279" s="289">
        <v>131320</v>
      </c>
      <c r="AF279" s="289">
        <v>0</v>
      </c>
      <c r="AG279" s="289">
        <v>0</v>
      </c>
      <c r="AH279" s="289">
        <v>0</v>
      </c>
      <c r="AI279" s="289">
        <v>0</v>
      </c>
      <c r="AJ279" s="289">
        <v>0</v>
      </c>
      <c r="AK279" s="289">
        <v>0</v>
      </c>
      <c r="AL279" s="289">
        <v>0</v>
      </c>
      <c r="AM279" s="289">
        <v>0</v>
      </c>
      <c r="AN279" s="289">
        <v>38353.72</v>
      </c>
      <c r="AO279" s="289">
        <v>0</v>
      </c>
      <c r="AP279" s="289">
        <v>0</v>
      </c>
      <c r="AQ279" s="289">
        <v>1843987.49</v>
      </c>
      <c r="AR279" s="289">
        <v>1790267.26</v>
      </c>
      <c r="AS279" s="289">
        <v>317510.59999999998</v>
      </c>
      <c r="AT279" s="289">
        <v>296499.45</v>
      </c>
      <c r="AU279" s="289">
        <v>273192.59999999998</v>
      </c>
      <c r="AV279" s="289">
        <v>810</v>
      </c>
      <c r="AW279" s="289">
        <v>187337.17</v>
      </c>
      <c r="AX279" s="289">
        <v>370184.92</v>
      </c>
      <c r="AY279" s="289">
        <v>274010.3</v>
      </c>
      <c r="AZ279" s="289">
        <v>832310.8</v>
      </c>
      <c r="BA279" s="289">
        <v>2166594.0499999998</v>
      </c>
      <c r="BB279" s="289">
        <v>593223.85</v>
      </c>
      <c r="BC279" s="289">
        <v>120782.1</v>
      </c>
      <c r="BD279" s="289">
        <v>82119.8</v>
      </c>
      <c r="BE279" s="289">
        <v>67702.13</v>
      </c>
      <c r="BF279" s="289">
        <v>1367113.26</v>
      </c>
      <c r="BG279" s="289">
        <v>2463803.52</v>
      </c>
      <c r="BH279" s="289">
        <v>0</v>
      </c>
      <c r="BI279" s="289">
        <v>0</v>
      </c>
      <c r="BJ279" s="289">
        <v>0</v>
      </c>
      <c r="BK279" s="289">
        <v>0</v>
      </c>
      <c r="BL279" s="289">
        <v>0</v>
      </c>
      <c r="BM279" s="289">
        <v>63000</v>
      </c>
      <c r="BN279" s="289">
        <v>99000</v>
      </c>
      <c r="BO279" s="289">
        <v>2100000</v>
      </c>
      <c r="BP279" s="289">
        <v>2100000</v>
      </c>
      <c r="BQ279" s="289">
        <v>956119.53</v>
      </c>
      <c r="BR279" s="289">
        <v>616472.38</v>
      </c>
      <c r="BS279" s="289">
        <v>3119119.53</v>
      </c>
      <c r="BT279" s="289">
        <v>2815472.38</v>
      </c>
      <c r="BU279" s="289">
        <v>0</v>
      </c>
      <c r="BV279" s="289">
        <v>0</v>
      </c>
      <c r="BW279" s="289">
        <v>1125494.68</v>
      </c>
      <c r="BX279" s="289">
        <v>0</v>
      </c>
      <c r="BY279" s="289">
        <v>0</v>
      </c>
      <c r="BZ279" s="289">
        <v>0</v>
      </c>
      <c r="CA279" s="289">
        <v>0</v>
      </c>
      <c r="CB279" s="289">
        <v>0</v>
      </c>
      <c r="CC279" s="289">
        <v>0</v>
      </c>
      <c r="CD279" s="289">
        <v>0</v>
      </c>
      <c r="CE279" s="289">
        <v>0</v>
      </c>
      <c r="CF279" s="289">
        <v>0</v>
      </c>
      <c r="CG279" s="289">
        <v>0</v>
      </c>
      <c r="CH279" s="289">
        <v>2000</v>
      </c>
      <c r="CI279" s="289">
        <v>0</v>
      </c>
      <c r="CJ279" s="289">
        <v>0</v>
      </c>
      <c r="CK279" s="289">
        <v>0</v>
      </c>
      <c r="CL279" s="289">
        <v>0</v>
      </c>
      <c r="CM279" s="289">
        <v>439464</v>
      </c>
      <c r="CN279" s="289">
        <v>0</v>
      </c>
      <c r="CO279" s="289">
        <v>0</v>
      </c>
      <c r="CP279" s="289">
        <v>0</v>
      </c>
      <c r="CQ279" s="289">
        <v>0</v>
      </c>
      <c r="CR279" s="289">
        <v>0</v>
      </c>
      <c r="CS279" s="289">
        <v>0</v>
      </c>
      <c r="CT279" s="289">
        <v>198947.55</v>
      </c>
      <c r="CU279" s="289">
        <v>0</v>
      </c>
      <c r="CV279" s="289">
        <v>0</v>
      </c>
      <c r="CW279" s="289">
        <v>0</v>
      </c>
      <c r="CX279" s="289">
        <v>34276.22</v>
      </c>
      <c r="CY279" s="289">
        <v>0</v>
      </c>
      <c r="CZ279" s="289">
        <v>0</v>
      </c>
      <c r="DA279" s="289">
        <v>0</v>
      </c>
      <c r="DB279" s="289">
        <v>0</v>
      </c>
      <c r="DC279" s="289">
        <v>0</v>
      </c>
      <c r="DD279" s="289">
        <v>0</v>
      </c>
      <c r="DE279" s="289">
        <v>0</v>
      </c>
      <c r="DF279" s="289">
        <v>0</v>
      </c>
      <c r="DG279" s="289">
        <v>0</v>
      </c>
      <c r="DH279" s="289">
        <v>0</v>
      </c>
      <c r="DI279" s="289">
        <v>1061308.04</v>
      </c>
      <c r="DJ279" s="289">
        <v>0</v>
      </c>
      <c r="DK279" s="289">
        <v>0</v>
      </c>
      <c r="DL279" s="289">
        <v>178373.36</v>
      </c>
      <c r="DM279" s="289">
        <v>153864.59</v>
      </c>
      <c r="DN279" s="289">
        <v>0</v>
      </c>
      <c r="DO279" s="289">
        <v>0</v>
      </c>
      <c r="DP279" s="289">
        <v>256164.36</v>
      </c>
      <c r="DQ279" s="289">
        <v>5270</v>
      </c>
      <c r="DR279" s="289">
        <v>0</v>
      </c>
      <c r="DS279" s="289">
        <v>0</v>
      </c>
      <c r="DT279" s="289">
        <v>16032.5</v>
      </c>
      <c r="DU279" s="289">
        <v>0</v>
      </c>
      <c r="DV279" s="289">
        <v>129169.60000000001</v>
      </c>
      <c r="DW279" s="289">
        <v>0</v>
      </c>
      <c r="DX279" s="289">
        <v>10533.84</v>
      </c>
      <c r="DY279" s="289">
        <v>12381.5</v>
      </c>
      <c r="DZ279" s="289">
        <v>5922.5</v>
      </c>
      <c r="EA279" s="289">
        <v>4074.84</v>
      </c>
      <c r="EB279" s="289">
        <v>0</v>
      </c>
      <c r="EC279" s="289">
        <v>0</v>
      </c>
      <c r="ED279" s="289">
        <v>320690.74</v>
      </c>
      <c r="EE279" s="289">
        <v>259817.51</v>
      </c>
      <c r="EF279" s="289">
        <v>1830456.22</v>
      </c>
      <c r="EG279" s="289">
        <v>1769159.45</v>
      </c>
      <c r="EH279" s="289">
        <v>0</v>
      </c>
      <c r="EI279" s="289">
        <v>0</v>
      </c>
      <c r="EJ279" s="289">
        <v>0</v>
      </c>
      <c r="EK279" s="289">
        <v>122170</v>
      </c>
      <c r="EL279" s="289">
        <v>0</v>
      </c>
      <c r="EM279" s="289">
        <v>15350851.25</v>
      </c>
      <c r="EN279" s="289">
        <v>250675.25</v>
      </c>
      <c r="EO279" s="289">
        <v>0</v>
      </c>
      <c r="EP279" s="289">
        <v>425.41</v>
      </c>
      <c r="EQ279" s="289">
        <v>0</v>
      </c>
      <c r="ER279" s="289">
        <v>251100.66</v>
      </c>
      <c r="ES279" s="289">
        <v>0</v>
      </c>
      <c r="ET279" s="289">
        <v>0</v>
      </c>
      <c r="EU279" s="289">
        <v>5333.14</v>
      </c>
      <c r="EV279" s="289">
        <v>5333.14</v>
      </c>
      <c r="EW279" s="289">
        <v>350895.93</v>
      </c>
      <c r="EX279" s="289">
        <v>350895.93</v>
      </c>
      <c r="EY279" s="289">
        <v>0</v>
      </c>
      <c r="EZ279" s="289">
        <v>14384.34</v>
      </c>
      <c r="FA279" s="289">
        <v>32137.85</v>
      </c>
      <c r="FB279" s="289">
        <v>103143</v>
      </c>
      <c r="FC279" s="289">
        <v>41684.28</v>
      </c>
      <c r="FD279" s="289">
        <v>43705.21</v>
      </c>
      <c r="FE279" s="289">
        <v>0</v>
      </c>
      <c r="FF279" s="289">
        <v>0</v>
      </c>
      <c r="FG279" s="289">
        <v>0</v>
      </c>
      <c r="FH279" s="289">
        <v>0</v>
      </c>
      <c r="FI279" s="289">
        <v>0</v>
      </c>
      <c r="FJ279" s="289">
        <v>0</v>
      </c>
      <c r="FK279" s="289">
        <v>0</v>
      </c>
    </row>
    <row r="280" spans="1:167" x14ac:dyDescent="0.15">
      <c r="A280" s="287">
        <v>4228</v>
      </c>
      <c r="B280" s="287" t="s">
        <v>729</v>
      </c>
      <c r="C280" s="289">
        <v>0</v>
      </c>
      <c r="D280" s="289">
        <v>4536339</v>
      </c>
      <c r="E280" s="289">
        <v>0</v>
      </c>
      <c r="F280" s="289">
        <v>10231.17</v>
      </c>
      <c r="G280" s="289">
        <v>34112.75</v>
      </c>
      <c r="H280" s="289">
        <v>6622.16</v>
      </c>
      <c r="I280" s="289">
        <v>17267.57</v>
      </c>
      <c r="J280" s="289">
        <v>0</v>
      </c>
      <c r="K280" s="289">
        <v>479975</v>
      </c>
      <c r="L280" s="289">
        <v>0</v>
      </c>
      <c r="M280" s="289">
        <v>0</v>
      </c>
      <c r="N280" s="289">
        <v>0</v>
      </c>
      <c r="O280" s="289">
        <v>0</v>
      </c>
      <c r="P280" s="289">
        <v>3751.67</v>
      </c>
      <c r="Q280" s="289">
        <v>0</v>
      </c>
      <c r="R280" s="289">
        <v>0</v>
      </c>
      <c r="S280" s="289">
        <v>0</v>
      </c>
      <c r="T280" s="289">
        <v>5616.73</v>
      </c>
      <c r="U280" s="289">
        <v>81645.119999999995</v>
      </c>
      <c r="V280" s="289">
        <v>4503759</v>
      </c>
      <c r="W280" s="289">
        <v>17185.7</v>
      </c>
      <c r="X280" s="289">
        <v>0</v>
      </c>
      <c r="Y280" s="289">
        <v>0</v>
      </c>
      <c r="Z280" s="289">
        <v>24814.95</v>
      </c>
      <c r="AA280" s="289">
        <v>222297.02</v>
      </c>
      <c r="AB280" s="289">
        <v>0</v>
      </c>
      <c r="AC280" s="289">
        <v>0</v>
      </c>
      <c r="AD280" s="289">
        <v>56815.11</v>
      </c>
      <c r="AE280" s="289">
        <v>154580.85</v>
      </c>
      <c r="AF280" s="289">
        <v>0</v>
      </c>
      <c r="AG280" s="289">
        <v>0</v>
      </c>
      <c r="AH280" s="289">
        <v>19776.169999999998</v>
      </c>
      <c r="AI280" s="289">
        <v>0</v>
      </c>
      <c r="AJ280" s="289">
        <v>0</v>
      </c>
      <c r="AK280" s="289">
        <v>0</v>
      </c>
      <c r="AL280" s="289">
        <v>0</v>
      </c>
      <c r="AM280" s="289">
        <v>5119</v>
      </c>
      <c r="AN280" s="289">
        <v>77895.08</v>
      </c>
      <c r="AO280" s="289">
        <v>0</v>
      </c>
      <c r="AP280" s="289">
        <v>2171.04</v>
      </c>
      <c r="AQ280" s="289">
        <v>2671070.4500000002</v>
      </c>
      <c r="AR280" s="289">
        <v>2178625.88</v>
      </c>
      <c r="AS280" s="289">
        <v>255460.6</v>
      </c>
      <c r="AT280" s="289">
        <v>252642.96</v>
      </c>
      <c r="AU280" s="289">
        <v>226053.5</v>
      </c>
      <c r="AV280" s="289">
        <v>62884.94</v>
      </c>
      <c r="AW280" s="289">
        <v>198915.55</v>
      </c>
      <c r="AX280" s="289">
        <v>216958.32</v>
      </c>
      <c r="AY280" s="289">
        <v>364489.31</v>
      </c>
      <c r="AZ280" s="289">
        <v>511040.05</v>
      </c>
      <c r="BA280" s="289">
        <v>1464506.83</v>
      </c>
      <c r="BB280" s="289">
        <v>500</v>
      </c>
      <c r="BC280" s="289">
        <v>99224.639999999999</v>
      </c>
      <c r="BD280" s="289">
        <v>10724.41</v>
      </c>
      <c r="BE280" s="289">
        <v>0</v>
      </c>
      <c r="BF280" s="289">
        <v>702364.37</v>
      </c>
      <c r="BG280" s="289">
        <v>947252.74</v>
      </c>
      <c r="BH280" s="289">
        <v>2054.9899999999998</v>
      </c>
      <c r="BI280" s="289">
        <v>0</v>
      </c>
      <c r="BJ280" s="289">
        <v>0</v>
      </c>
      <c r="BK280" s="289">
        <v>0</v>
      </c>
      <c r="BL280" s="289">
        <v>0</v>
      </c>
      <c r="BM280" s="289">
        <v>0</v>
      </c>
      <c r="BN280" s="289">
        <v>0</v>
      </c>
      <c r="BO280" s="289">
        <v>1447049.59</v>
      </c>
      <c r="BP280" s="289">
        <v>1542255.14</v>
      </c>
      <c r="BQ280" s="289">
        <v>0</v>
      </c>
      <c r="BR280" s="289">
        <v>0</v>
      </c>
      <c r="BS280" s="289">
        <v>1447049.59</v>
      </c>
      <c r="BT280" s="289">
        <v>1542255.14</v>
      </c>
      <c r="BU280" s="289">
        <v>0</v>
      </c>
      <c r="BV280" s="289">
        <v>0</v>
      </c>
      <c r="BW280" s="289">
        <v>702364.37</v>
      </c>
      <c r="BX280" s="289">
        <v>0</v>
      </c>
      <c r="BY280" s="289">
        <v>0</v>
      </c>
      <c r="BZ280" s="289">
        <v>0</v>
      </c>
      <c r="CA280" s="289">
        <v>0</v>
      </c>
      <c r="CB280" s="289">
        <v>10312.1</v>
      </c>
      <c r="CC280" s="289">
        <v>0</v>
      </c>
      <c r="CD280" s="289">
        <v>0</v>
      </c>
      <c r="CE280" s="289">
        <v>0</v>
      </c>
      <c r="CF280" s="289">
        <v>0</v>
      </c>
      <c r="CG280" s="289">
        <v>0</v>
      </c>
      <c r="CH280" s="289">
        <v>127311.51</v>
      </c>
      <c r="CI280" s="289">
        <v>0</v>
      </c>
      <c r="CJ280" s="289">
        <v>1485.77</v>
      </c>
      <c r="CK280" s="289">
        <v>0</v>
      </c>
      <c r="CL280" s="289">
        <v>0</v>
      </c>
      <c r="CM280" s="289">
        <v>141062</v>
      </c>
      <c r="CN280" s="289">
        <v>24211</v>
      </c>
      <c r="CO280" s="289">
        <v>0</v>
      </c>
      <c r="CP280" s="289">
        <v>0</v>
      </c>
      <c r="CQ280" s="289">
        <v>0</v>
      </c>
      <c r="CR280" s="289">
        <v>0</v>
      </c>
      <c r="CS280" s="289">
        <v>6957</v>
      </c>
      <c r="CT280" s="289">
        <v>160439.04000000001</v>
      </c>
      <c r="CU280" s="289">
        <v>0</v>
      </c>
      <c r="CV280" s="289">
        <v>0</v>
      </c>
      <c r="CW280" s="289">
        <v>0</v>
      </c>
      <c r="CX280" s="289">
        <v>49486.04</v>
      </c>
      <c r="CY280" s="289">
        <v>0</v>
      </c>
      <c r="CZ280" s="289">
        <v>0</v>
      </c>
      <c r="DA280" s="289">
        <v>0</v>
      </c>
      <c r="DB280" s="289">
        <v>0</v>
      </c>
      <c r="DC280" s="289">
        <v>0</v>
      </c>
      <c r="DD280" s="289">
        <v>0</v>
      </c>
      <c r="DE280" s="289">
        <v>0</v>
      </c>
      <c r="DF280" s="289">
        <v>0</v>
      </c>
      <c r="DG280" s="289">
        <v>0</v>
      </c>
      <c r="DH280" s="289">
        <v>0</v>
      </c>
      <c r="DI280" s="289">
        <v>865274.31</v>
      </c>
      <c r="DJ280" s="289">
        <v>0</v>
      </c>
      <c r="DK280" s="289">
        <v>0</v>
      </c>
      <c r="DL280" s="289">
        <v>160948.46</v>
      </c>
      <c r="DM280" s="289">
        <v>66500</v>
      </c>
      <c r="DN280" s="289">
        <v>0</v>
      </c>
      <c r="DO280" s="289">
        <v>0</v>
      </c>
      <c r="DP280" s="289">
        <v>68383.55</v>
      </c>
      <c r="DQ280" s="289">
        <v>10896.89</v>
      </c>
      <c r="DR280" s="289">
        <v>0</v>
      </c>
      <c r="DS280" s="289">
        <v>0</v>
      </c>
      <c r="DT280" s="289">
        <v>0</v>
      </c>
      <c r="DU280" s="289">
        <v>0</v>
      </c>
      <c r="DV280" s="289">
        <v>49472.17</v>
      </c>
      <c r="DW280" s="289">
        <v>2153.4499999999998</v>
      </c>
      <c r="DX280" s="289">
        <v>35771.589999999997</v>
      </c>
      <c r="DY280" s="289">
        <v>24418.58</v>
      </c>
      <c r="DZ280" s="289">
        <v>61648</v>
      </c>
      <c r="EA280" s="289">
        <v>28001.01</v>
      </c>
      <c r="EB280" s="289">
        <v>45000</v>
      </c>
      <c r="EC280" s="289">
        <v>0</v>
      </c>
      <c r="ED280" s="289">
        <v>85764.85</v>
      </c>
      <c r="EE280" s="289">
        <v>82988.66</v>
      </c>
      <c r="EF280" s="289">
        <v>359273.81</v>
      </c>
      <c r="EG280" s="289">
        <v>362050</v>
      </c>
      <c r="EH280" s="289">
        <v>0</v>
      </c>
      <c r="EI280" s="289">
        <v>0</v>
      </c>
      <c r="EJ280" s="289">
        <v>0</v>
      </c>
      <c r="EK280" s="289">
        <v>0</v>
      </c>
      <c r="EL280" s="289">
        <v>0</v>
      </c>
      <c r="EM280" s="289">
        <v>2130000</v>
      </c>
      <c r="EN280" s="289">
        <v>199814.68</v>
      </c>
      <c r="EO280" s="289">
        <v>16874.97</v>
      </c>
      <c r="EP280" s="289">
        <v>25293.93</v>
      </c>
      <c r="EQ280" s="289">
        <v>0</v>
      </c>
      <c r="ER280" s="289">
        <v>208233.64</v>
      </c>
      <c r="ES280" s="289">
        <v>0</v>
      </c>
      <c r="ET280" s="289">
        <v>0</v>
      </c>
      <c r="EU280" s="289">
        <v>51813.01</v>
      </c>
      <c r="EV280" s="289">
        <v>97369.27</v>
      </c>
      <c r="EW280" s="289">
        <v>384374.7</v>
      </c>
      <c r="EX280" s="289">
        <v>338818.44</v>
      </c>
      <c r="EY280" s="289">
        <v>0</v>
      </c>
      <c r="EZ280" s="289">
        <v>830.31</v>
      </c>
      <c r="FA280" s="289">
        <v>830.31</v>
      </c>
      <c r="FB280" s="289">
        <v>0</v>
      </c>
      <c r="FC280" s="289">
        <v>0</v>
      </c>
      <c r="FD280" s="289">
        <v>0</v>
      </c>
      <c r="FE280" s="289">
        <v>0</v>
      </c>
      <c r="FF280" s="289">
        <v>0</v>
      </c>
      <c r="FG280" s="289">
        <v>0</v>
      </c>
      <c r="FH280" s="289">
        <v>0</v>
      </c>
      <c r="FI280" s="289">
        <v>0</v>
      </c>
      <c r="FJ280" s="289">
        <v>0</v>
      </c>
      <c r="FK280" s="289">
        <v>0</v>
      </c>
    </row>
    <row r="281" spans="1:167" x14ac:dyDescent="0.15">
      <c r="A281" s="287">
        <v>4235</v>
      </c>
      <c r="B281" s="287" t="s">
        <v>730</v>
      </c>
      <c r="C281" s="289">
        <v>0</v>
      </c>
      <c r="D281" s="289">
        <v>1664899</v>
      </c>
      <c r="E281" s="289">
        <v>0</v>
      </c>
      <c r="F281" s="289">
        <v>0</v>
      </c>
      <c r="G281" s="289">
        <v>0</v>
      </c>
      <c r="H281" s="289">
        <v>3111.34</v>
      </c>
      <c r="I281" s="289">
        <v>28812.02</v>
      </c>
      <c r="J281" s="289">
        <v>0</v>
      </c>
      <c r="K281" s="289">
        <v>934653</v>
      </c>
      <c r="L281" s="289">
        <v>0</v>
      </c>
      <c r="M281" s="289">
        <v>0</v>
      </c>
      <c r="N281" s="289">
        <v>0</v>
      </c>
      <c r="O281" s="289">
        <v>0</v>
      </c>
      <c r="P281" s="289">
        <v>0</v>
      </c>
      <c r="Q281" s="289">
        <v>0</v>
      </c>
      <c r="R281" s="289">
        <v>0</v>
      </c>
      <c r="S281" s="289">
        <v>0</v>
      </c>
      <c r="T281" s="289">
        <v>0</v>
      </c>
      <c r="U281" s="289">
        <v>10598.92</v>
      </c>
      <c r="V281" s="289">
        <v>154931</v>
      </c>
      <c r="W281" s="289">
        <v>3062.5</v>
      </c>
      <c r="X281" s="289">
        <v>0</v>
      </c>
      <c r="Y281" s="289">
        <v>0</v>
      </c>
      <c r="Z281" s="289">
        <v>0</v>
      </c>
      <c r="AA281" s="289">
        <v>97060.59</v>
      </c>
      <c r="AB281" s="289">
        <v>3852</v>
      </c>
      <c r="AC281" s="289">
        <v>0</v>
      </c>
      <c r="AD281" s="289">
        <v>5933</v>
      </c>
      <c r="AE281" s="289">
        <v>47717</v>
      </c>
      <c r="AF281" s="289">
        <v>0</v>
      </c>
      <c r="AG281" s="289">
        <v>0</v>
      </c>
      <c r="AH281" s="289">
        <v>0</v>
      </c>
      <c r="AI281" s="289">
        <v>26021</v>
      </c>
      <c r="AJ281" s="289">
        <v>0</v>
      </c>
      <c r="AK281" s="289">
        <v>0</v>
      </c>
      <c r="AL281" s="289">
        <v>0</v>
      </c>
      <c r="AM281" s="289">
        <v>3628.37</v>
      </c>
      <c r="AN281" s="289">
        <v>0</v>
      </c>
      <c r="AO281" s="289">
        <v>0</v>
      </c>
      <c r="AP281" s="289">
        <v>141.32</v>
      </c>
      <c r="AQ281" s="289">
        <v>1183450.83</v>
      </c>
      <c r="AR281" s="289">
        <v>73488.81</v>
      </c>
      <c r="AS281" s="289">
        <v>0</v>
      </c>
      <c r="AT281" s="289">
        <v>118008.6</v>
      </c>
      <c r="AU281" s="289">
        <v>16248.39</v>
      </c>
      <c r="AV281" s="289">
        <v>0</v>
      </c>
      <c r="AW281" s="289">
        <v>16079.48</v>
      </c>
      <c r="AX281" s="289">
        <v>198421.13</v>
      </c>
      <c r="AY281" s="289">
        <v>5382.5</v>
      </c>
      <c r="AZ281" s="289">
        <v>248714.14</v>
      </c>
      <c r="BA281" s="289">
        <v>538705.73</v>
      </c>
      <c r="BB281" s="289">
        <v>21420.47</v>
      </c>
      <c r="BC281" s="289">
        <v>28108</v>
      </c>
      <c r="BD281" s="289">
        <v>0</v>
      </c>
      <c r="BE281" s="289">
        <v>46460.15</v>
      </c>
      <c r="BF281" s="289">
        <v>250125.71</v>
      </c>
      <c r="BG281" s="289">
        <v>53984</v>
      </c>
      <c r="BH281" s="289">
        <v>0</v>
      </c>
      <c r="BI281" s="289">
        <v>0</v>
      </c>
      <c r="BJ281" s="289">
        <v>0</v>
      </c>
      <c r="BK281" s="289">
        <v>0</v>
      </c>
      <c r="BL281" s="289">
        <v>0</v>
      </c>
      <c r="BM281" s="289">
        <v>0</v>
      </c>
      <c r="BN281" s="289">
        <v>0</v>
      </c>
      <c r="BO281" s="289">
        <v>0</v>
      </c>
      <c r="BP281" s="289">
        <v>0</v>
      </c>
      <c r="BQ281" s="289">
        <v>1244991.03</v>
      </c>
      <c r="BR281" s="289">
        <v>1430814.15</v>
      </c>
      <c r="BS281" s="289">
        <v>1244991.03</v>
      </c>
      <c r="BT281" s="289">
        <v>1430814.15</v>
      </c>
      <c r="BU281" s="289">
        <v>0</v>
      </c>
      <c r="BV281" s="289">
        <v>0</v>
      </c>
      <c r="BW281" s="289">
        <v>250125.71</v>
      </c>
      <c r="BX281" s="289">
        <v>0</v>
      </c>
      <c r="BY281" s="289">
        <v>0</v>
      </c>
      <c r="BZ281" s="289">
        <v>0</v>
      </c>
      <c r="CA281" s="289">
        <v>0</v>
      </c>
      <c r="CB281" s="289">
        <v>0</v>
      </c>
      <c r="CC281" s="289">
        <v>0</v>
      </c>
      <c r="CD281" s="289">
        <v>0</v>
      </c>
      <c r="CE281" s="289">
        <v>0</v>
      </c>
      <c r="CF281" s="289">
        <v>0</v>
      </c>
      <c r="CG281" s="289">
        <v>0</v>
      </c>
      <c r="CH281" s="289">
        <v>19047.13</v>
      </c>
      <c r="CI281" s="289">
        <v>0</v>
      </c>
      <c r="CJ281" s="289">
        <v>0</v>
      </c>
      <c r="CK281" s="289">
        <v>0</v>
      </c>
      <c r="CL281" s="289">
        <v>0</v>
      </c>
      <c r="CM281" s="289">
        <v>54217</v>
      </c>
      <c r="CN281" s="289">
        <v>3321</v>
      </c>
      <c r="CO281" s="289">
        <v>0</v>
      </c>
      <c r="CP281" s="289">
        <v>0</v>
      </c>
      <c r="CQ281" s="289">
        <v>0</v>
      </c>
      <c r="CR281" s="289">
        <v>0</v>
      </c>
      <c r="CS281" s="289">
        <v>955</v>
      </c>
      <c r="CT281" s="289">
        <v>48167.97</v>
      </c>
      <c r="CU281" s="289">
        <v>0</v>
      </c>
      <c r="CV281" s="289">
        <v>0</v>
      </c>
      <c r="CW281" s="289">
        <v>0</v>
      </c>
      <c r="CX281" s="289">
        <v>0</v>
      </c>
      <c r="CY281" s="289">
        <v>0</v>
      </c>
      <c r="CZ281" s="289">
        <v>0</v>
      </c>
      <c r="DA281" s="289">
        <v>0</v>
      </c>
      <c r="DB281" s="289">
        <v>0</v>
      </c>
      <c r="DC281" s="289">
        <v>0</v>
      </c>
      <c r="DD281" s="289">
        <v>0</v>
      </c>
      <c r="DE281" s="289">
        <v>0</v>
      </c>
      <c r="DF281" s="289">
        <v>0</v>
      </c>
      <c r="DG281" s="289">
        <v>0</v>
      </c>
      <c r="DH281" s="289">
        <v>0</v>
      </c>
      <c r="DI281" s="289">
        <v>184499.73</v>
      </c>
      <c r="DJ281" s="289">
        <v>0</v>
      </c>
      <c r="DK281" s="289">
        <v>0</v>
      </c>
      <c r="DL281" s="289">
        <v>32783.589999999997</v>
      </c>
      <c r="DM281" s="289">
        <v>35438.720000000001</v>
      </c>
      <c r="DN281" s="289">
        <v>637</v>
      </c>
      <c r="DO281" s="289">
        <v>0</v>
      </c>
      <c r="DP281" s="289">
        <v>11494.25</v>
      </c>
      <c r="DQ281" s="289">
        <v>444.34</v>
      </c>
      <c r="DR281" s="289">
        <v>0</v>
      </c>
      <c r="DS281" s="289">
        <v>0</v>
      </c>
      <c r="DT281" s="289">
        <v>0</v>
      </c>
      <c r="DU281" s="289">
        <v>0</v>
      </c>
      <c r="DV281" s="289">
        <v>110536.18</v>
      </c>
      <c r="DW281" s="289">
        <v>0</v>
      </c>
      <c r="DX281" s="289">
        <v>0</v>
      </c>
      <c r="DY281" s="289">
        <v>0</v>
      </c>
      <c r="DZ281" s="289">
        <v>0</v>
      </c>
      <c r="EA281" s="289">
        <v>0</v>
      </c>
      <c r="EB281" s="289">
        <v>0</v>
      </c>
      <c r="EC281" s="289">
        <v>0</v>
      </c>
      <c r="ED281" s="289">
        <v>0</v>
      </c>
      <c r="EE281" s="289">
        <v>0</v>
      </c>
      <c r="EF281" s="289">
        <v>0</v>
      </c>
      <c r="EG281" s="289">
        <v>0</v>
      </c>
      <c r="EH281" s="289">
        <v>0</v>
      </c>
      <c r="EI281" s="289">
        <v>0</v>
      </c>
      <c r="EJ281" s="289">
        <v>0</v>
      </c>
      <c r="EK281" s="289">
        <v>0</v>
      </c>
      <c r="EL281" s="289">
        <v>0</v>
      </c>
      <c r="EM281" s="289">
        <v>0</v>
      </c>
      <c r="EN281" s="289">
        <v>270130.77</v>
      </c>
      <c r="EO281" s="289">
        <v>271577.94</v>
      </c>
      <c r="EP281" s="289">
        <v>1447.17</v>
      </c>
      <c r="EQ281" s="289">
        <v>0</v>
      </c>
      <c r="ER281" s="289">
        <v>0</v>
      </c>
      <c r="ES281" s="289">
        <v>0</v>
      </c>
      <c r="ET281" s="289">
        <v>0</v>
      </c>
      <c r="EU281" s="289">
        <v>25624.37</v>
      </c>
      <c r="EV281" s="289">
        <v>36622.449999999997</v>
      </c>
      <c r="EW281" s="289">
        <v>88009.49</v>
      </c>
      <c r="EX281" s="289">
        <v>77011.41</v>
      </c>
      <c r="EY281" s="289">
        <v>0</v>
      </c>
      <c r="EZ281" s="289">
        <v>27469.39</v>
      </c>
      <c r="FA281" s="289">
        <v>27469.39</v>
      </c>
      <c r="FB281" s="289">
        <v>0</v>
      </c>
      <c r="FC281" s="289">
        <v>0</v>
      </c>
      <c r="FD281" s="289">
        <v>0</v>
      </c>
      <c r="FE281" s="289">
        <v>0</v>
      </c>
      <c r="FF281" s="289">
        <v>0</v>
      </c>
      <c r="FG281" s="289">
        <v>0</v>
      </c>
      <c r="FH281" s="289">
        <v>0</v>
      </c>
      <c r="FI281" s="289">
        <v>0</v>
      </c>
      <c r="FJ281" s="289">
        <v>0</v>
      </c>
      <c r="FK281" s="289">
        <v>0</v>
      </c>
    </row>
    <row r="282" spans="1:167" x14ac:dyDescent="0.15">
      <c r="A282" s="287">
        <v>4263</v>
      </c>
      <c r="B282" s="287" t="s">
        <v>731</v>
      </c>
      <c r="C282" s="289">
        <v>0</v>
      </c>
      <c r="D282" s="289">
        <v>3393159</v>
      </c>
      <c r="E282" s="289">
        <v>0</v>
      </c>
      <c r="F282" s="289">
        <v>124.75</v>
      </c>
      <c r="G282" s="289">
        <v>7761.08</v>
      </c>
      <c r="H282" s="289">
        <v>0</v>
      </c>
      <c r="I282" s="289">
        <v>6232.05</v>
      </c>
      <c r="J282" s="289">
        <v>0</v>
      </c>
      <c r="K282" s="289">
        <v>75397</v>
      </c>
      <c r="L282" s="289">
        <v>0</v>
      </c>
      <c r="M282" s="289">
        <v>0</v>
      </c>
      <c r="N282" s="289">
        <v>0</v>
      </c>
      <c r="O282" s="289">
        <v>0</v>
      </c>
      <c r="P282" s="289">
        <v>2707.17</v>
      </c>
      <c r="Q282" s="289">
        <v>0</v>
      </c>
      <c r="R282" s="289">
        <v>0</v>
      </c>
      <c r="S282" s="289">
        <v>0</v>
      </c>
      <c r="T282" s="289">
        <v>0</v>
      </c>
      <c r="U282" s="289">
        <v>18131.73</v>
      </c>
      <c r="V282" s="289">
        <v>132898</v>
      </c>
      <c r="W282" s="289">
        <v>14596.75</v>
      </c>
      <c r="X282" s="289">
        <v>0</v>
      </c>
      <c r="Y282" s="289">
        <v>102947.55</v>
      </c>
      <c r="Z282" s="289">
        <v>114820.31</v>
      </c>
      <c r="AA282" s="289">
        <v>136724</v>
      </c>
      <c r="AB282" s="289">
        <v>0</v>
      </c>
      <c r="AC282" s="289">
        <v>0</v>
      </c>
      <c r="AD282" s="289">
        <v>28748.79</v>
      </c>
      <c r="AE282" s="289">
        <v>62753.42</v>
      </c>
      <c r="AF282" s="289">
        <v>0</v>
      </c>
      <c r="AG282" s="289">
        <v>0</v>
      </c>
      <c r="AH282" s="289">
        <v>23214.45</v>
      </c>
      <c r="AI282" s="289">
        <v>15656.1</v>
      </c>
      <c r="AJ282" s="289">
        <v>0</v>
      </c>
      <c r="AK282" s="289">
        <v>0</v>
      </c>
      <c r="AL282" s="289">
        <v>0</v>
      </c>
      <c r="AM282" s="289">
        <v>0</v>
      </c>
      <c r="AN282" s="289">
        <v>1409.86</v>
      </c>
      <c r="AO282" s="289">
        <v>0</v>
      </c>
      <c r="AP282" s="289">
        <v>2145.5700000000002</v>
      </c>
      <c r="AQ282" s="289">
        <v>818349.51</v>
      </c>
      <c r="AR282" s="289">
        <v>565546.06999999995</v>
      </c>
      <c r="AS282" s="289">
        <v>71977.09</v>
      </c>
      <c r="AT282" s="289">
        <v>68456.05</v>
      </c>
      <c r="AU282" s="289">
        <v>16087.77</v>
      </c>
      <c r="AV282" s="289">
        <v>0</v>
      </c>
      <c r="AW282" s="289">
        <v>61455.95</v>
      </c>
      <c r="AX282" s="289">
        <v>195875.17</v>
      </c>
      <c r="AY282" s="289">
        <v>211727.43</v>
      </c>
      <c r="AZ282" s="289">
        <v>104313.57</v>
      </c>
      <c r="BA282" s="289">
        <v>706228.4</v>
      </c>
      <c r="BB282" s="289">
        <v>25542.53</v>
      </c>
      <c r="BC282" s="289">
        <v>47887.03</v>
      </c>
      <c r="BD282" s="289">
        <v>4502.5</v>
      </c>
      <c r="BE282" s="289">
        <v>67635.53</v>
      </c>
      <c r="BF282" s="289">
        <v>479600.9</v>
      </c>
      <c r="BG282" s="289">
        <v>211323.03</v>
      </c>
      <c r="BH282" s="289">
        <v>0</v>
      </c>
      <c r="BI282" s="289">
        <v>0</v>
      </c>
      <c r="BJ282" s="289">
        <v>0</v>
      </c>
      <c r="BK282" s="289">
        <v>0</v>
      </c>
      <c r="BL282" s="289">
        <v>0</v>
      </c>
      <c r="BM282" s="289">
        <v>0</v>
      </c>
      <c r="BN282" s="289">
        <v>0</v>
      </c>
      <c r="BO282" s="289">
        <v>295217</v>
      </c>
      <c r="BP282" s="289">
        <v>162964</v>
      </c>
      <c r="BQ282" s="289">
        <v>951759.53</v>
      </c>
      <c r="BR282" s="289">
        <v>1566931.58</v>
      </c>
      <c r="BS282" s="289">
        <v>1246976.53</v>
      </c>
      <c r="BT282" s="289">
        <v>1729895.58</v>
      </c>
      <c r="BU282" s="289">
        <v>0</v>
      </c>
      <c r="BV282" s="289">
        <v>0</v>
      </c>
      <c r="BW282" s="289">
        <v>418411.53</v>
      </c>
      <c r="BX282" s="289">
        <v>0</v>
      </c>
      <c r="BY282" s="289">
        <v>0</v>
      </c>
      <c r="BZ282" s="289">
        <v>0</v>
      </c>
      <c r="CA282" s="289">
        <v>0</v>
      </c>
      <c r="CB282" s="289">
        <v>0</v>
      </c>
      <c r="CC282" s="289">
        <v>0</v>
      </c>
      <c r="CD282" s="289">
        <v>0</v>
      </c>
      <c r="CE282" s="289">
        <v>0</v>
      </c>
      <c r="CF282" s="289">
        <v>0</v>
      </c>
      <c r="CG282" s="289">
        <v>0</v>
      </c>
      <c r="CH282" s="289">
        <v>33208.28</v>
      </c>
      <c r="CI282" s="289">
        <v>0</v>
      </c>
      <c r="CJ282" s="289">
        <v>0</v>
      </c>
      <c r="CK282" s="289">
        <v>0</v>
      </c>
      <c r="CL282" s="289">
        <v>0</v>
      </c>
      <c r="CM282" s="289">
        <v>107716</v>
      </c>
      <c r="CN282" s="289">
        <v>42406</v>
      </c>
      <c r="CO282" s="289">
        <v>0</v>
      </c>
      <c r="CP282" s="289">
        <v>0</v>
      </c>
      <c r="CQ282" s="289">
        <v>0</v>
      </c>
      <c r="CR282" s="289">
        <v>57.57</v>
      </c>
      <c r="CS282" s="289">
        <v>12186</v>
      </c>
      <c r="CT282" s="289">
        <v>50923.16</v>
      </c>
      <c r="CU282" s="289">
        <v>0</v>
      </c>
      <c r="CV282" s="289">
        <v>0</v>
      </c>
      <c r="CW282" s="289">
        <v>0</v>
      </c>
      <c r="CX282" s="289">
        <v>20454.05</v>
      </c>
      <c r="CY282" s="289">
        <v>0</v>
      </c>
      <c r="CZ282" s="289">
        <v>0</v>
      </c>
      <c r="DA282" s="289">
        <v>0</v>
      </c>
      <c r="DB282" s="289">
        <v>0</v>
      </c>
      <c r="DC282" s="289">
        <v>0</v>
      </c>
      <c r="DD282" s="289">
        <v>0</v>
      </c>
      <c r="DE282" s="289">
        <v>0</v>
      </c>
      <c r="DF282" s="289">
        <v>0</v>
      </c>
      <c r="DG282" s="289">
        <v>0</v>
      </c>
      <c r="DH282" s="289">
        <v>0</v>
      </c>
      <c r="DI282" s="289">
        <v>522593.81</v>
      </c>
      <c r="DJ282" s="289">
        <v>0</v>
      </c>
      <c r="DK282" s="289">
        <v>0</v>
      </c>
      <c r="DL282" s="289">
        <v>44194.6</v>
      </c>
      <c r="DM282" s="289">
        <v>41905.19</v>
      </c>
      <c r="DN282" s="289">
        <v>0</v>
      </c>
      <c r="DO282" s="289">
        <v>0</v>
      </c>
      <c r="DP282" s="289">
        <v>1776</v>
      </c>
      <c r="DQ282" s="289">
        <v>0</v>
      </c>
      <c r="DR282" s="289">
        <v>0</v>
      </c>
      <c r="DS282" s="289">
        <v>0</v>
      </c>
      <c r="DT282" s="289">
        <v>0</v>
      </c>
      <c r="DU282" s="289">
        <v>0</v>
      </c>
      <c r="DV282" s="289">
        <v>74892.990000000005</v>
      </c>
      <c r="DW282" s="289">
        <v>0</v>
      </c>
      <c r="DX282" s="289">
        <v>7088.72</v>
      </c>
      <c r="DY282" s="289">
        <v>6824.36</v>
      </c>
      <c r="DZ282" s="289">
        <v>3210</v>
      </c>
      <c r="EA282" s="289">
        <v>1710</v>
      </c>
      <c r="EB282" s="289">
        <v>264.36</v>
      </c>
      <c r="EC282" s="289">
        <v>1500</v>
      </c>
      <c r="ED282" s="289">
        <v>0</v>
      </c>
      <c r="EE282" s="289">
        <v>0</v>
      </c>
      <c r="EF282" s="289">
        <v>0</v>
      </c>
      <c r="EG282" s="289">
        <v>0</v>
      </c>
      <c r="EH282" s="289">
        <v>0</v>
      </c>
      <c r="EI282" s="289">
        <v>0</v>
      </c>
      <c r="EJ282" s="289">
        <v>0</v>
      </c>
      <c r="EK282" s="289">
        <v>0</v>
      </c>
      <c r="EL282" s="289">
        <v>0</v>
      </c>
      <c r="EM282" s="289">
        <v>0</v>
      </c>
      <c r="EN282" s="289">
        <v>0</v>
      </c>
      <c r="EO282" s="289">
        <v>0</v>
      </c>
      <c r="EP282" s="289">
        <v>0</v>
      </c>
      <c r="EQ282" s="289">
        <v>0</v>
      </c>
      <c r="ER282" s="289">
        <v>0</v>
      </c>
      <c r="ES282" s="289">
        <v>0</v>
      </c>
      <c r="ET282" s="289">
        <v>0</v>
      </c>
      <c r="EU282" s="289">
        <v>31688.87</v>
      </c>
      <c r="EV282" s="289">
        <v>36630.050000000003</v>
      </c>
      <c r="EW282" s="289">
        <v>117967.11</v>
      </c>
      <c r="EX282" s="289">
        <v>113025.93</v>
      </c>
      <c r="EY282" s="289">
        <v>0</v>
      </c>
      <c r="EZ282" s="289">
        <v>0</v>
      </c>
      <c r="FA282" s="289">
        <v>0</v>
      </c>
      <c r="FB282" s="289">
        <v>0</v>
      </c>
      <c r="FC282" s="289">
        <v>0</v>
      </c>
      <c r="FD282" s="289">
        <v>0</v>
      </c>
      <c r="FE282" s="289">
        <v>0</v>
      </c>
      <c r="FF282" s="289">
        <v>0</v>
      </c>
      <c r="FG282" s="289">
        <v>0</v>
      </c>
      <c r="FH282" s="289">
        <v>84017.19</v>
      </c>
      <c r="FI282" s="289">
        <v>78627.960000000006</v>
      </c>
      <c r="FJ282" s="289">
        <v>5389.23</v>
      </c>
      <c r="FK282" s="289">
        <v>0</v>
      </c>
    </row>
    <row r="283" spans="1:167" x14ac:dyDescent="0.15">
      <c r="A283" s="287">
        <v>4270</v>
      </c>
      <c r="B283" s="287" t="s">
        <v>732</v>
      </c>
      <c r="C283" s="289">
        <v>0</v>
      </c>
      <c r="D283" s="289">
        <v>3173878.36</v>
      </c>
      <c r="E283" s="289">
        <v>0</v>
      </c>
      <c r="F283" s="289">
        <v>0</v>
      </c>
      <c r="G283" s="289">
        <v>7190.5</v>
      </c>
      <c r="H283" s="289">
        <v>1698.05</v>
      </c>
      <c r="I283" s="289">
        <v>11781.95</v>
      </c>
      <c r="J283" s="289">
        <v>0</v>
      </c>
      <c r="K283" s="289">
        <v>20683</v>
      </c>
      <c r="L283" s="289">
        <v>0</v>
      </c>
      <c r="M283" s="289">
        <v>0</v>
      </c>
      <c r="N283" s="289">
        <v>0</v>
      </c>
      <c r="O283" s="289">
        <v>0</v>
      </c>
      <c r="P283" s="289">
        <v>1448</v>
      </c>
      <c r="Q283" s="289">
        <v>0</v>
      </c>
      <c r="R283" s="289">
        <v>0</v>
      </c>
      <c r="S283" s="289">
        <v>1397.55</v>
      </c>
      <c r="T283" s="289">
        <v>0</v>
      </c>
      <c r="U283" s="289">
        <v>25623.19</v>
      </c>
      <c r="V283" s="289">
        <v>285970</v>
      </c>
      <c r="W283" s="289">
        <v>3311.85</v>
      </c>
      <c r="X283" s="289">
        <v>0</v>
      </c>
      <c r="Y283" s="289">
        <v>51473.77</v>
      </c>
      <c r="Z283" s="289">
        <v>5661.95</v>
      </c>
      <c r="AA283" s="289">
        <v>254461.7</v>
      </c>
      <c r="AB283" s="289">
        <v>17646</v>
      </c>
      <c r="AC283" s="289">
        <v>0</v>
      </c>
      <c r="AD283" s="289">
        <v>12462</v>
      </c>
      <c r="AE283" s="289">
        <v>47481.919999999998</v>
      </c>
      <c r="AF283" s="289">
        <v>0</v>
      </c>
      <c r="AG283" s="289">
        <v>0</v>
      </c>
      <c r="AH283" s="289">
        <v>0</v>
      </c>
      <c r="AI283" s="289">
        <v>0</v>
      </c>
      <c r="AJ283" s="289">
        <v>0</v>
      </c>
      <c r="AK283" s="289">
        <v>1500</v>
      </c>
      <c r="AL283" s="289">
        <v>25243</v>
      </c>
      <c r="AM283" s="289">
        <v>1179</v>
      </c>
      <c r="AN283" s="289">
        <v>37028.58</v>
      </c>
      <c r="AO283" s="289">
        <v>0</v>
      </c>
      <c r="AP283" s="289">
        <v>263.91000000000003</v>
      </c>
      <c r="AQ283" s="289">
        <v>710994.78</v>
      </c>
      <c r="AR283" s="289">
        <v>702395.76</v>
      </c>
      <c r="AS283" s="289">
        <v>129129.89</v>
      </c>
      <c r="AT283" s="289">
        <v>101375.59</v>
      </c>
      <c r="AU283" s="289">
        <v>68796.429999999993</v>
      </c>
      <c r="AV283" s="289">
        <v>0</v>
      </c>
      <c r="AW283" s="289">
        <v>90332.4</v>
      </c>
      <c r="AX283" s="289">
        <v>88044.28</v>
      </c>
      <c r="AY283" s="289">
        <v>163964.24</v>
      </c>
      <c r="AZ283" s="289">
        <v>164317.51</v>
      </c>
      <c r="BA283" s="289">
        <v>793058.47</v>
      </c>
      <c r="BB283" s="289">
        <v>41198.239999999998</v>
      </c>
      <c r="BC283" s="289">
        <v>48993.65</v>
      </c>
      <c r="BD283" s="289">
        <v>3736</v>
      </c>
      <c r="BE283" s="289">
        <v>4964</v>
      </c>
      <c r="BF283" s="289">
        <v>416883.92</v>
      </c>
      <c r="BG283" s="289">
        <v>264267.99</v>
      </c>
      <c r="BH283" s="289">
        <v>0</v>
      </c>
      <c r="BI283" s="289">
        <v>0</v>
      </c>
      <c r="BJ283" s="289">
        <v>0</v>
      </c>
      <c r="BK283" s="289">
        <v>0</v>
      </c>
      <c r="BL283" s="289">
        <v>0</v>
      </c>
      <c r="BM283" s="289">
        <v>0</v>
      </c>
      <c r="BN283" s="289">
        <v>0</v>
      </c>
      <c r="BO283" s="289">
        <v>0</v>
      </c>
      <c r="BP283" s="289">
        <v>0</v>
      </c>
      <c r="BQ283" s="289">
        <v>1447247.97</v>
      </c>
      <c r="BR283" s="289">
        <v>1642179.1</v>
      </c>
      <c r="BS283" s="289">
        <v>1447247.97</v>
      </c>
      <c r="BT283" s="289">
        <v>1642179.1</v>
      </c>
      <c r="BU283" s="289">
        <v>0</v>
      </c>
      <c r="BV283" s="289">
        <v>0</v>
      </c>
      <c r="BW283" s="289">
        <v>366481.41</v>
      </c>
      <c r="BX283" s="289">
        <v>0</v>
      </c>
      <c r="BY283" s="289">
        <v>0</v>
      </c>
      <c r="BZ283" s="289">
        <v>0</v>
      </c>
      <c r="CA283" s="289">
        <v>0</v>
      </c>
      <c r="CB283" s="289">
        <v>53082.02</v>
      </c>
      <c r="CC283" s="289">
        <v>83818.25</v>
      </c>
      <c r="CD283" s="289">
        <v>0</v>
      </c>
      <c r="CE283" s="289">
        <v>0</v>
      </c>
      <c r="CF283" s="289">
        <v>0</v>
      </c>
      <c r="CG283" s="289">
        <v>0</v>
      </c>
      <c r="CH283" s="289">
        <v>0</v>
      </c>
      <c r="CI283" s="289">
        <v>0</v>
      </c>
      <c r="CJ283" s="289">
        <v>0</v>
      </c>
      <c r="CK283" s="289">
        <v>0</v>
      </c>
      <c r="CL283" s="289">
        <v>0</v>
      </c>
      <c r="CM283" s="289">
        <v>94096</v>
      </c>
      <c r="CN283" s="289">
        <v>0</v>
      </c>
      <c r="CO283" s="289">
        <v>0</v>
      </c>
      <c r="CP283" s="289">
        <v>0</v>
      </c>
      <c r="CQ283" s="289">
        <v>0</v>
      </c>
      <c r="CR283" s="289">
        <v>0</v>
      </c>
      <c r="CS283" s="289">
        <v>0</v>
      </c>
      <c r="CT283" s="289">
        <v>54341.67</v>
      </c>
      <c r="CU283" s="289">
        <v>0</v>
      </c>
      <c r="CV283" s="289">
        <v>0</v>
      </c>
      <c r="CW283" s="289">
        <v>0</v>
      </c>
      <c r="CX283" s="289">
        <v>0</v>
      </c>
      <c r="CY283" s="289">
        <v>0</v>
      </c>
      <c r="CZ283" s="289">
        <v>0</v>
      </c>
      <c r="DA283" s="289">
        <v>0</v>
      </c>
      <c r="DB283" s="289">
        <v>0</v>
      </c>
      <c r="DC283" s="289">
        <v>0</v>
      </c>
      <c r="DD283" s="289">
        <v>0</v>
      </c>
      <c r="DE283" s="289">
        <v>0</v>
      </c>
      <c r="DF283" s="289">
        <v>0</v>
      </c>
      <c r="DG283" s="289">
        <v>0</v>
      </c>
      <c r="DH283" s="289">
        <v>0</v>
      </c>
      <c r="DI283" s="289">
        <v>329064.84999999998</v>
      </c>
      <c r="DJ283" s="289">
        <v>0</v>
      </c>
      <c r="DK283" s="289">
        <v>0</v>
      </c>
      <c r="DL283" s="289">
        <v>10622.44</v>
      </c>
      <c r="DM283" s="289">
        <v>90849.89</v>
      </c>
      <c r="DN283" s="289">
        <v>0</v>
      </c>
      <c r="DO283" s="289">
        <v>0</v>
      </c>
      <c r="DP283" s="289">
        <v>39903.39</v>
      </c>
      <c r="DQ283" s="289">
        <v>264.02999999999997</v>
      </c>
      <c r="DR283" s="289">
        <v>0</v>
      </c>
      <c r="DS283" s="289">
        <v>0</v>
      </c>
      <c r="DT283" s="289">
        <v>0</v>
      </c>
      <c r="DU283" s="289">
        <v>0</v>
      </c>
      <c r="DV283" s="289">
        <v>167103.41</v>
      </c>
      <c r="DW283" s="289">
        <v>14011.34</v>
      </c>
      <c r="DX283" s="289">
        <v>41970.16</v>
      </c>
      <c r="DY283" s="289">
        <v>42467</v>
      </c>
      <c r="DZ283" s="289">
        <v>85086.32</v>
      </c>
      <c r="EA283" s="289">
        <v>61321.23</v>
      </c>
      <c r="EB283" s="289">
        <v>23268.25</v>
      </c>
      <c r="EC283" s="289">
        <v>0</v>
      </c>
      <c r="ED283" s="289">
        <v>0</v>
      </c>
      <c r="EE283" s="289">
        <v>0</v>
      </c>
      <c r="EF283" s="289">
        <v>0</v>
      </c>
      <c r="EG283" s="289">
        <v>0</v>
      </c>
      <c r="EH283" s="289">
        <v>0</v>
      </c>
      <c r="EI283" s="289">
        <v>0</v>
      </c>
      <c r="EJ283" s="289">
        <v>0</v>
      </c>
      <c r="EK283" s="289">
        <v>0</v>
      </c>
      <c r="EL283" s="289">
        <v>0</v>
      </c>
      <c r="EM283" s="289">
        <v>22174.02</v>
      </c>
      <c r="EN283" s="289">
        <v>150355.29999999999</v>
      </c>
      <c r="EO283" s="289">
        <v>150450.49</v>
      </c>
      <c r="EP283" s="289">
        <v>95.19</v>
      </c>
      <c r="EQ283" s="289">
        <v>0</v>
      </c>
      <c r="ER283" s="289">
        <v>0</v>
      </c>
      <c r="ES283" s="289">
        <v>0</v>
      </c>
      <c r="ET283" s="289">
        <v>0</v>
      </c>
      <c r="EU283" s="289">
        <v>0</v>
      </c>
      <c r="EV283" s="289">
        <v>0</v>
      </c>
      <c r="EW283" s="289">
        <v>133742.41</v>
      </c>
      <c r="EX283" s="289">
        <v>133742.41</v>
      </c>
      <c r="EY283" s="289">
        <v>0</v>
      </c>
      <c r="EZ283" s="289">
        <v>16625.22</v>
      </c>
      <c r="FA283" s="289">
        <v>14583.98</v>
      </c>
      <c r="FB283" s="289">
        <v>26137</v>
      </c>
      <c r="FC283" s="289">
        <v>0</v>
      </c>
      <c r="FD283" s="289">
        <v>28178.240000000002</v>
      </c>
      <c r="FE283" s="289">
        <v>0</v>
      </c>
      <c r="FF283" s="289">
        <v>0</v>
      </c>
      <c r="FG283" s="289">
        <v>0</v>
      </c>
      <c r="FH283" s="289">
        <v>24708.03</v>
      </c>
      <c r="FI283" s="289">
        <v>24708.03</v>
      </c>
      <c r="FJ283" s="289">
        <v>0</v>
      </c>
      <c r="FK283" s="289">
        <v>0</v>
      </c>
    </row>
    <row r="284" spans="1:167" x14ac:dyDescent="0.15">
      <c r="A284" s="287">
        <v>4305</v>
      </c>
      <c r="B284" s="287" t="s">
        <v>733</v>
      </c>
      <c r="C284" s="289">
        <v>0</v>
      </c>
      <c r="D284" s="289">
        <v>2831673.33</v>
      </c>
      <c r="E284" s="289">
        <v>27759.05</v>
      </c>
      <c r="F284" s="289">
        <v>4984.83</v>
      </c>
      <c r="G284" s="289">
        <v>26640.959999999999</v>
      </c>
      <c r="H284" s="289">
        <v>3348.22</v>
      </c>
      <c r="I284" s="289">
        <v>21509.38</v>
      </c>
      <c r="J284" s="289">
        <v>851.62</v>
      </c>
      <c r="K284" s="289">
        <v>1153476</v>
      </c>
      <c r="L284" s="289">
        <v>0</v>
      </c>
      <c r="M284" s="289">
        <v>0</v>
      </c>
      <c r="N284" s="289">
        <v>0</v>
      </c>
      <c r="O284" s="289">
        <v>0</v>
      </c>
      <c r="P284" s="289">
        <v>7794.9</v>
      </c>
      <c r="Q284" s="289">
        <v>0</v>
      </c>
      <c r="R284" s="289">
        <v>0</v>
      </c>
      <c r="S284" s="289">
        <v>0</v>
      </c>
      <c r="T284" s="289">
        <v>0</v>
      </c>
      <c r="U284" s="289">
        <v>71141.850000000006</v>
      </c>
      <c r="V284" s="289">
        <v>7959812</v>
      </c>
      <c r="W284" s="289">
        <v>11068.2</v>
      </c>
      <c r="X284" s="289">
        <v>0</v>
      </c>
      <c r="Y284" s="289">
        <v>311080.64</v>
      </c>
      <c r="Z284" s="289">
        <v>29445.46</v>
      </c>
      <c r="AA284" s="289">
        <v>277514</v>
      </c>
      <c r="AB284" s="289">
        <v>0</v>
      </c>
      <c r="AC284" s="289">
        <v>0</v>
      </c>
      <c r="AD284" s="289">
        <v>32261</v>
      </c>
      <c r="AE284" s="289">
        <v>167093.74</v>
      </c>
      <c r="AF284" s="289">
        <v>0</v>
      </c>
      <c r="AG284" s="289">
        <v>0</v>
      </c>
      <c r="AH284" s="289">
        <v>18553.23</v>
      </c>
      <c r="AI284" s="289">
        <v>0</v>
      </c>
      <c r="AJ284" s="289">
        <v>0</v>
      </c>
      <c r="AK284" s="289">
        <v>0</v>
      </c>
      <c r="AL284" s="289">
        <v>0</v>
      </c>
      <c r="AM284" s="289">
        <v>0</v>
      </c>
      <c r="AN284" s="289">
        <v>27030.28</v>
      </c>
      <c r="AO284" s="289">
        <v>0</v>
      </c>
      <c r="AP284" s="289">
        <v>7950.05</v>
      </c>
      <c r="AQ284" s="289">
        <v>2784509.23</v>
      </c>
      <c r="AR284" s="289">
        <v>2420469.56</v>
      </c>
      <c r="AS284" s="289">
        <v>316328.87</v>
      </c>
      <c r="AT284" s="289">
        <v>359101.54</v>
      </c>
      <c r="AU284" s="289">
        <v>273610.38</v>
      </c>
      <c r="AV284" s="289">
        <v>3291.03</v>
      </c>
      <c r="AW284" s="289">
        <v>263341.71000000002</v>
      </c>
      <c r="AX284" s="289">
        <v>281068.34000000003</v>
      </c>
      <c r="AY284" s="289">
        <v>407023.78</v>
      </c>
      <c r="AZ284" s="289">
        <v>784258.04</v>
      </c>
      <c r="BA284" s="289">
        <v>1977200.89</v>
      </c>
      <c r="BB284" s="289">
        <v>641371.02</v>
      </c>
      <c r="BC284" s="289">
        <v>89184.72</v>
      </c>
      <c r="BD284" s="289">
        <v>988</v>
      </c>
      <c r="BE284" s="289">
        <v>428133.47</v>
      </c>
      <c r="BF284" s="289">
        <v>1522262.49</v>
      </c>
      <c r="BG284" s="289">
        <v>428004.94</v>
      </c>
      <c r="BH284" s="289">
        <v>2535.7399999999998</v>
      </c>
      <c r="BI284" s="289">
        <v>0</v>
      </c>
      <c r="BJ284" s="289">
        <v>0</v>
      </c>
      <c r="BK284" s="289">
        <v>0</v>
      </c>
      <c r="BL284" s="289">
        <v>0</v>
      </c>
      <c r="BM284" s="289">
        <v>0</v>
      </c>
      <c r="BN284" s="289">
        <v>0</v>
      </c>
      <c r="BO284" s="289">
        <v>0</v>
      </c>
      <c r="BP284" s="289">
        <v>0</v>
      </c>
      <c r="BQ284" s="289">
        <v>2991741.99</v>
      </c>
      <c r="BR284" s="289">
        <v>3000046.98</v>
      </c>
      <c r="BS284" s="289">
        <v>2991741.99</v>
      </c>
      <c r="BT284" s="289">
        <v>3000046.98</v>
      </c>
      <c r="BU284" s="289">
        <v>0</v>
      </c>
      <c r="BV284" s="289">
        <v>0</v>
      </c>
      <c r="BW284" s="289">
        <v>958864.49</v>
      </c>
      <c r="BX284" s="289">
        <v>0</v>
      </c>
      <c r="BY284" s="289">
        <v>0</v>
      </c>
      <c r="BZ284" s="289">
        <v>0</v>
      </c>
      <c r="CA284" s="289">
        <v>0</v>
      </c>
      <c r="CB284" s="289">
        <v>0</v>
      </c>
      <c r="CC284" s="289">
        <v>0</v>
      </c>
      <c r="CD284" s="289">
        <v>0</v>
      </c>
      <c r="CE284" s="289">
        <v>0</v>
      </c>
      <c r="CF284" s="289">
        <v>0</v>
      </c>
      <c r="CG284" s="289">
        <v>0</v>
      </c>
      <c r="CH284" s="289">
        <v>36744.660000000003</v>
      </c>
      <c r="CI284" s="289">
        <v>0</v>
      </c>
      <c r="CJ284" s="289">
        <v>0</v>
      </c>
      <c r="CK284" s="289">
        <v>0</v>
      </c>
      <c r="CL284" s="289">
        <v>0</v>
      </c>
      <c r="CM284" s="289">
        <v>335052</v>
      </c>
      <c r="CN284" s="289">
        <v>0</v>
      </c>
      <c r="CO284" s="289">
        <v>0</v>
      </c>
      <c r="CP284" s="289">
        <v>0</v>
      </c>
      <c r="CQ284" s="289">
        <v>0</v>
      </c>
      <c r="CR284" s="289">
        <v>172.71</v>
      </c>
      <c r="CS284" s="289">
        <v>0</v>
      </c>
      <c r="CT284" s="289">
        <v>223405.07</v>
      </c>
      <c r="CU284" s="289">
        <v>0</v>
      </c>
      <c r="CV284" s="289">
        <v>0</v>
      </c>
      <c r="CW284" s="289">
        <v>0</v>
      </c>
      <c r="CX284" s="289">
        <v>70535.3</v>
      </c>
      <c r="CY284" s="289">
        <v>0</v>
      </c>
      <c r="CZ284" s="289">
        <v>0</v>
      </c>
      <c r="DA284" s="289">
        <v>0</v>
      </c>
      <c r="DB284" s="289">
        <v>0</v>
      </c>
      <c r="DC284" s="289">
        <v>33.15</v>
      </c>
      <c r="DD284" s="289">
        <v>145</v>
      </c>
      <c r="DE284" s="289">
        <v>0</v>
      </c>
      <c r="DF284" s="289">
        <v>0</v>
      </c>
      <c r="DG284" s="289">
        <v>0</v>
      </c>
      <c r="DH284" s="289">
        <v>0</v>
      </c>
      <c r="DI284" s="289">
        <v>1007972.4</v>
      </c>
      <c r="DJ284" s="289">
        <v>0</v>
      </c>
      <c r="DK284" s="289">
        <v>0</v>
      </c>
      <c r="DL284" s="289">
        <v>283255.53000000003</v>
      </c>
      <c r="DM284" s="289">
        <v>182322.66</v>
      </c>
      <c r="DN284" s="289">
        <v>0</v>
      </c>
      <c r="DO284" s="289">
        <v>0</v>
      </c>
      <c r="DP284" s="289">
        <v>36778.44</v>
      </c>
      <c r="DQ284" s="289">
        <v>10761.12</v>
      </c>
      <c r="DR284" s="289">
        <v>0</v>
      </c>
      <c r="DS284" s="289">
        <v>0</v>
      </c>
      <c r="DT284" s="289">
        <v>0</v>
      </c>
      <c r="DU284" s="289">
        <v>0</v>
      </c>
      <c r="DV284" s="289">
        <v>103862.23</v>
      </c>
      <c r="DW284" s="289">
        <v>0</v>
      </c>
      <c r="DX284" s="289">
        <v>9316.73</v>
      </c>
      <c r="DY284" s="289">
        <v>8388.4</v>
      </c>
      <c r="DZ284" s="289">
        <v>4740</v>
      </c>
      <c r="EA284" s="289">
        <v>5668.33</v>
      </c>
      <c r="EB284" s="289">
        <v>0</v>
      </c>
      <c r="EC284" s="289">
        <v>0</v>
      </c>
      <c r="ED284" s="289">
        <v>109931.48</v>
      </c>
      <c r="EE284" s="289">
        <v>106901.99</v>
      </c>
      <c r="EF284" s="289">
        <v>403420.51</v>
      </c>
      <c r="EG284" s="289">
        <v>406450</v>
      </c>
      <c r="EH284" s="289">
        <v>0</v>
      </c>
      <c r="EI284" s="289">
        <v>0</v>
      </c>
      <c r="EJ284" s="289">
        <v>0</v>
      </c>
      <c r="EK284" s="289">
        <v>0</v>
      </c>
      <c r="EL284" s="289">
        <v>0</v>
      </c>
      <c r="EM284" s="289">
        <v>2915000</v>
      </c>
      <c r="EN284" s="289">
        <v>477077.43</v>
      </c>
      <c r="EO284" s="289">
        <v>1041164.06</v>
      </c>
      <c r="EP284" s="289">
        <v>564086.63</v>
      </c>
      <c r="EQ284" s="289">
        <v>0</v>
      </c>
      <c r="ER284" s="289">
        <v>0</v>
      </c>
      <c r="ES284" s="289">
        <v>0</v>
      </c>
      <c r="ET284" s="289">
        <v>0</v>
      </c>
      <c r="EU284" s="289">
        <v>27937.119999999999</v>
      </c>
      <c r="EV284" s="289">
        <v>40800.83</v>
      </c>
      <c r="EW284" s="289">
        <v>512418.4</v>
      </c>
      <c r="EX284" s="289">
        <v>499554.69</v>
      </c>
      <c r="EY284" s="289">
        <v>0</v>
      </c>
      <c r="EZ284" s="289">
        <v>0</v>
      </c>
      <c r="FA284" s="289">
        <v>0</v>
      </c>
      <c r="FB284" s="289">
        <v>0</v>
      </c>
      <c r="FC284" s="289">
        <v>0</v>
      </c>
      <c r="FD284" s="289">
        <v>0</v>
      </c>
      <c r="FE284" s="289">
        <v>0</v>
      </c>
      <c r="FF284" s="289">
        <v>0</v>
      </c>
      <c r="FG284" s="289">
        <v>0</v>
      </c>
      <c r="FH284" s="289">
        <v>0</v>
      </c>
      <c r="FI284" s="289">
        <v>0</v>
      </c>
      <c r="FJ284" s="289">
        <v>0</v>
      </c>
      <c r="FK284" s="289">
        <v>0</v>
      </c>
    </row>
    <row r="285" spans="1:167" x14ac:dyDescent="0.15">
      <c r="A285" s="287">
        <v>4312</v>
      </c>
      <c r="B285" s="287" t="s">
        <v>734</v>
      </c>
      <c r="C285" s="289">
        <v>0</v>
      </c>
      <c r="D285" s="289">
        <v>22666268.920000002</v>
      </c>
      <c r="E285" s="289">
        <v>0</v>
      </c>
      <c r="F285" s="289">
        <v>0</v>
      </c>
      <c r="G285" s="289">
        <v>79425.87</v>
      </c>
      <c r="H285" s="289">
        <v>28967.53</v>
      </c>
      <c r="I285" s="289">
        <v>353908.75</v>
      </c>
      <c r="J285" s="289">
        <v>0</v>
      </c>
      <c r="K285" s="289">
        <v>1559095.5</v>
      </c>
      <c r="L285" s="289">
        <v>0</v>
      </c>
      <c r="M285" s="289">
        <v>0</v>
      </c>
      <c r="N285" s="289">
        <v>0</v>
      </c>
      <c r="O285" s="289">
        <v>0</v>
      </c>
      <c r="P285" s="289">
        <v>4335.99</v>
      </c>
      <c r="Q285" s="289">
        <v>0</v>
      </c>
      <c r="R285" s="289">
        <v>0</v>
      </c>
      <c r="S285" s="289">
        <v>0</v>
      </c>
      <c r="T285" s="289">
        <v>0</v>
      </c>
      <c r="U285" s="289">
        <v>179035.4</v>
      </c>
      <c r="V285" s="289">
        <v>4360468</v>
      </c>
      <c r="W285" s="289">
        <v>33764.53</v>
      </c>
      <c r="X285" s="289">
        <v>0</v>
      </c>
      <c r="Y285" s="289">
        <v>0</v>
      </c>
      <c r="Z285" s="289">
        <v>0</v>
      </c>
      <c r="AA285" s="289">
        <v>758691</v>
      </c>
      <c r="AB285" s="289">
        <v>0</v>
      </c>
      <c r="AC285" s="289">
        <v>0</v>
      </c>
      <c r="AD285" s="289">
        <v>24920.01</v>
      </c>
      <c r="AE285" s="289">
        <v>135361.71</v>
      </c>
      <c r="AF285" s="289">
        <v>0</v>
      </c>
      <c r="AG285" s="289">
        <v>0</v>
      </c>
      <c r="AH285" s="289">
        <v>56445.62</v>
      </c>
      <c r="AI285" s="289">
        <v>3855.7</v>
      </c>
      <c r="AJ285" s="289">
        <v>0</v>
      </c>
      <c r="AK285" s="289">
        <v>0</v>
      </c>
      <c r="AL285" s="289">
        <v>238405.94</v>
      </c>
      <c r="AM285" s="289">
        <v>0</v>
      </c>
      <c r="AN285" s="289">
        <v>77592.240000000005</v>
      </c>
      <c r="AO285" s="289">
        <v>0</v>
      </c>
      <c r="AP285" s="289">
        <v>15468.76</v>
      </c>
      <c r="AQ285" s="289">
        <v>6854893.3499999996</v>
      </c>
      <c r="AR285" s="289">
        <v>5463050.7400000002</v>
      </c>
      <c r="AS285" s="289">
        <v>1268735.51</v>
      </c>
      <c r="AT285" s="289">
        <v>604465.6</v>
      </c>
      <c r="AU285" s="289">
        <v>668107</v>
      </c>
      <c r="AV285" s="289">
        <v>183593.64</v>
      </c>
      <c r="AW285" s="289">
        <v>835583.96</v>
      </c>
      <c r="AX285" s="289">
        <v>1678412.78</v>
      </c>
      <c r="AY285" s="289">
        <v>663253.68000000005</v>
      </c>
      <c r="AZ285" s="289">
        <v>1585498.97</v>
      </c>
      <c r="BA285" s="289">
        <v>4727828.3899999997</v>
      </c>
      <c r="BB285" s="289">
        <v>1598343.21</v>
      </c>
      <c r="BC285" s="289">
        <v>277473.34999999998</v>
      </c>
      <c r="BD285" s="289">
        <v>435385.36</v>
      </c>
      <c r="BE285" s="289">
        <v>76011.55</v>
      </c>
      <c r="BF285" s="289">
        <v>2533228.7599999998</v>
      </c>
      <c r="BG285" s="289">
        <v>691215.32</v>
      </c>
      <c r="BH285" s="289">
        <v>17769.13</v>
      </c>
      <c r="BI285" s="289">
        <v>299146.84999999998</v>
      </c>
      <c r="BJ285" s="289">
        <v>329354.25</v>
      </c>
      <c r="BK285" s="289">
        <v>0</v>
      </c>
      <c r="BL285" s="289">
        <v>0</v>
      </c>
      <c r="BM285" s="289">
        <v>0</v>
      </c>
      <c r="BN285" s="289">
        <v>0</v>
      </c>
      <c r="BO285" s="289">
        <v>0</v>
      </c>
      <c r="BP285" s="289">
        <v>0</v>
      </c>
      <c r="BQ285" s="289">
        <v>5980500.5700000003</v>
      </c>
      <c r="BR285" s="289">
        <v>6363454.3399999999</v>
      </c>
      <c r="BS285" s="289">
        <v>6279647.4199999999</v>
      </c>
      <c r="BT285" s="289">
        <v>6692808.5899999999</v>
      </c>
      <c r="BU285" s="289">
        <v>0</v>
      </c>
      <c r="BV285" s="289">
        <v>0</v>
      </c>
      <c r="BW285" s="289">
        <v>2433022.7599999998</v>
      </c>
      <c r="BX285" s="289">
        <v>0</v>
      </c>
      <c r="BY285" s="289">
        <v>0</v>
      </c>
      <c r="BZ285" s="289">
        <v>0</v>
      </c>
      <c r="CA285" s="289">
        <v>0</v>
      </c>
      <c r="CB285" s="289">
        <v>45351.86</v>
      </c>
      <c r="CC285" s="289">
        <v>0</v>
      </c>
      <c r="CD285" s="289">
        <v>0</v>
      </c>
      <c r="CE285" s="289">
        <v>0</v>
      </c>
      <c r="CF285" s="289">
        <v>0</v>
      </c>
      <c r="CG285" s="289">
        <v>0</v>
      </c>
      <c r="CH285" s="289">
        <v>0</v>
      </c>
      <c r="CI285" s="289">
        <v>0</v>
      </c>
      <c r="CJ285" s="289">
        <v>0</v>
      </c>
      <c r="CK285" s="289">
        <v>0</v>
      </c>
      <c r="CL285" s="289">
        <v>0</v>
      </c>
      <c r="CM285" s="289">
        <v>789570</v>
      </c>
      <c r="CN285" s="289">
        <v>0</v>
      </c>
      <c r="CO285" s="289">
        <v>0</v>
      </c>
      <c r="CP285" s="289">
        <v>0</v>
      </c>
      <c r="CQ285" s="289">
        <v>0</v>
      </c>
      <c r="CR285" s="289">
        <v>0</v>
      </c>
      <c r="CS285" s="289">
        <v>0</v>
      </c>
      <c r="CT285" s="289">
        <v>493267.88</v>
      </c>
      <c r="CU285" s="289">
        <v>0</v>
      </c>
      <c r="CV285" s="289">
        <v>0</v>
      </c>
      <c r="CW285" s="289">
        <v>0</v>
      </c>
      <c r="CX285" s="289">
        <v>84654.9</v>
      </c>
      <c r="CY285" s="289">
        <v>0</v>
      </c>
      <c r="CZ285" s="289">
        <v>0</v>
      </c>
      <c r="DA285" s="289">
        <v>0</v>
      </c>
      <c r="DB285" s="289">
        <v>0</v>
      </c>
      <c r="DC285" s="289">
        <v>0</v>
      </c>
      <c r="DD285" s="289">
        <v>0</v>
      </c>
      <c r="DE285" s="289">
        <v>0</v>
      </c>
      <c r="DF285" s="289">
        <v>0</v>
      </c>
      <c r="DG285" s="289">
        <v>605.72</v>
      </c>
      <c r="DH285" s="289">
        <v>0</v>
      </c>
      <c r="DI285" s="289">
        <v>2558569.37</v>
      </c>
      <c r="DJ285" s="289">
        <v>0</v>
      </c>
      <c r="DK285" s="289">
        <v>0</v>
      </c>
      <c r="DL285" s="289">
        <v>352292.8</v>
      </c>
      <c r="DM285" s="289">
        <v>280534.44</v>
      </c>
      <c r="DN285" s="289">
        <v>0</v>
      </c>
      <c r="DO285" s="289">
        <v>0</v>
      </c>
      <c r="DP285" s="289">
        <v>273064.17</v>
      </c>
      <c r="DQ285" s="289">
        <v>352.17</v>
      </c>
      <c r="DR285" s="289">
        <v>0</v>
      </c>
      <c r="DS285" s="289">
        <v>0</v>
      </c>
      <c r="DT285" s="289">
        <v>0</v>
      </c>
      <c r="DU285" s="289">
        <v>0</v>
      </c>
      <c r="DV285" s="289">
        <v>380448.73</v>
      </c>
      <c r="DW285" s="289">
        <v>0</v>
      </c>
      <c r="DX285" s="289">
        <v>120270.86</v>
      </c>
      <c r="DY285" s="289">
        <v>123194.36</v>
      </c>
      <c r="DZ285" s="289">
        <v>18086.39</v>
      </c>
      <c r="EA285" s="289">
        <v>15162.89</v>
      </c>
      <c r="EB285" s="289">
        <v>0</v>
      </c>
      <c r="EC285" s="289">
        <v>0</v>
      </c>
      <c r="ED285" s="289">
        <v>780926.1</v>
      </c>
      <c r="EE285" s="289">
        <v>652429.06999999995</v>
      </c>
      <c r="EF285" s="289">
        <v>9775835.8599999994</v>
      </c>
      <c r="EG285" s="289">
        <v>3457292.69</v>
      </c>
      <c r="EH285" s="289">
        <v>6447040.2000000002</v>
      </c>
      <c r="EI285" s="289">
        <v>0</v>
      </c>
      <c r="EJ285" s="289">
        <v>0</v>
      </c>
      <c r="EK285" s="289">
        <v>0</v>
      </c>
      <c r="EL285" s="289">
        <v>0</v>
      </c>
      <c r="EM285" s="289">
        <v>21858521.190000001</v>
      </c>
      <c r="EN285" s="289">
        <v>697005.1</v>
      </c>
      <c r="EO285" s="289">
        <v>1056192.93</v>
      </c>
      <c r="EP285" s="289">
        <v>551475.11</v>
      </c>
      <c r="EQ285" s="289">
        <v>0</v>
      </c>
      <c r="ER285" s="289">
        <v>192287.28</v>
      </c>
      <c r="ES285" s="289">
        <v>0</v>
      </c>
      <c r="ET285" s="289">
        <v>0</v>
      </c>
      <c r="EU285" s="289">
        <v>198922.48</v>
      </c>
      <c r="EV285" s="289">
        <v>247259.77</v>
      </c>
      <c r="EW285" s="289">
        <v>1002530.27</v>
      </c>
      <c r="EX285" s="289">
        <v>954192.98</v>
      </c>
      <c r="EY285" s="289">
        <v>0</v>
      </c>
      <c r="EZ285" s="289">
        <v>0</v>
      </c>
      <c r="FA285" s="289">
        <v>0</v>
      </c>
      <c r="FB285" s="289">
        <v>0</v>
      </c>
      <c r="FC285" s="289">
        <v>0</v>
      </c>
      <c r="FD285" s="289">
        <v>0</v>
      </c>
      <c r="FE285" s="289">
        <v>0</v>
      </c>
      <c r="FF285" s="289">
        <v>0</v>
      </c>
      <c r="FG285" s="289">
        <v>0</v>
      </c>
      <c r="FH285" s="289">
        <v>2060</v>
      </c>
      <c r="FI285" s="289">
        <v>0</v>
      </c>
      <c r="FJ285" s="289">
        <v>2060</v>
      </c>
      <c r="FK285" s="289">
        <v>0</v>
      </c>
    </row>
    <row r="286" spans="1:167" x14ac:dyDescent="0.15">
      <c r="A286" s="287">
        <v>4330</v>
      </c>
      <c r="B286" s="287" t="s">
        <v>735</v>
      </c>
      <c r="C286" s="289">
        <v>0</v>
      </c>
      <c r="D286" s="289">
        <v>2842268</v>
      </c>
      <c r="E286" s="289">
        <v>0</v>
      </c>
      <c r="F286" s="289">
        <v>425</v>
      </c>
      <c r="G286" s="289">
        <v>4507.3599999999997</v>
      </c>
      <c r="H286" s="289">
        <v>8100.74</v>
      </c>
      <c r="I286" s="289">
        <v>3967.5</v>
      </c>
      <c r="J286" s="289">
        <v>4481</v>
      </c>
      <c r="K286" s="289">
        <v>132247</v>
      </c>
      <c r="L286" s="289">
        <v>0</v>
      </c>
      <c r="M286" s="289">
        <v>0</v>
      </c>
      <c r="N286" s="289">
        <v>0</v>
      </c>
      <c r="O286" s="289">
        <v>0</v>
      </c>
      <c r="P286" s="289">
        <v>201</v>
      </c>
      <c r="Q286" s="289">
        <v>0</v>
      </c>
      <c r="R286" s="289">
        <v>100</v>
      </c>
      <c r="S286" s="289">
        <v>3213</v>
      </c>
      <c r="T286" s="289">
        <v>0</v>
      </c>
      <c r="U286" s="289">
        <v>13945.25</v>
      </c>
      <c r="V286" s="289">
        <v>15403</v>
      </c>
      <c r="W286" s="289">
        <v>2079.25</v>
      </c>
      <c r="X286" s="289">
        <v>0</v>
      </c>
      <c r="Y286" s="289">
        <v>42521.81</v>
      </c>
      <c r="Z286" s="289">
        <v>31546.09</v>
      </c>
      <c r="AA286" s="289">
        <v>106965.67</v>
      </c>
      <c r="AB286" s="289">
        <v>0</v>
      </c>
      <c r="AC286" s="289">
        <v>0</v>
      </c>
      <c r="AD286" s="289">
        <v>6860</v>
      </c>
      <c r="AE286" s="289">
        <v>34208.46</v>
      </c>
      <c r="AF286" s="289">
        <v>0</v>
      </c>
      <c r="AG286" s="289">
        <v>0</v>
      </c>
      <c r="AH286" s="289">
        <v>0</v>
      </c>
      <c r="AI286" s="289">
        <v>15045</v>
      </c>
      <c r="AJ286" s="289">
        <v>0</v>
      </c>
      <c r="AK286" s="289">
        <v>0</v>
      </c>
      <c r="AL286" s="289">
        <v>0</v>
      </c>
      <c r="AM286" s="289">
        <v>0</v>
      </c>
      <c r="AN286" s="289">
        <v>24919.01</v>
      </c>
      <c r="AO286" s="289">
        <v>0</v>
      </c>
      <c r="AP286" s="289">
        <v>1839.83</v>
      </c>
      <c r="AQ286" s="289">
        <v>466074.27</v>
      </c>
      <c r="AR286" s="289">
        <v>601496.12</v>
      </c>
      <c r="AS286" s="289">
        <v>143013.46</v>
      </c>
      <c r="AT286" s="289">
        <v>65298.39</v>
      </c>
      <c r="AU286" s="289">
        <v>77393.440000000002</v>
      </c>
      <c r="AV286" s="289">
        <v>49864.58</v>
      </c>
      <c r="AW286" s="289">
        <v>86208.63</v>
      </c>
      <c r="AX286" s="289">
        <v>83512.34</v>
      </c>
      <c r="AY286" s="289">
        <v>256381.61</v>
      </c>
      <c r="AZ286" s="289">
        <v>11576.8</v>
      </c>
      <c r="BA286" s="289">
        <v>519852.44</v>
      </c>
      <c r="BB286" s="289">
        <v>214862.31</v>
      </c>
      <c r="BC286" s="289">
        <v>42712.25</v>
      </c>
      <c r="BD286" s="289">
        <v>0</v>
      </c>
      <c r="BE286" s="289">
        <v>29771.56</v>
      </c>
      <c r="BF286" s="289">
        <v>204199.67999999999</v>
      </c>
      <c r="BG286" s="289">
        <v>242203.59</v>
      </c>
      <c r="BH286" s="289">
        <v>500</v>
      </c>
      <c r="BI286" s="289">
        <v>0</v>
      </c>
      <c r="BJ286" s="289">
        <v>0</v>
      </c>
      <c r="BK286" s="289">
        <v>0</v>
      </c>
      <c r="BL286" s="289">
        <v>0</v>
      </c>
      <c r="BM286" s="289">
        <v>0</v>
      </c>
      <c r="BN286" s="289">
        <v>0</v>
      </c>
      <c r="BO286" s="289">
        <v>1715797.13</v>
      </c>
      <c r="BP286" s="289">
        <v>1915719.63</v>
      </c>
      <c r="BQ286" s="289">
        <v>0</v>
      </c>
      <c r="BR286" s="289">
        <v>0</v>
      </c>
      <c r="BS286" s="289">
        <v>1715797.13</v>
      </c>
      <c r="BT286" s="289">
        <v>1915719.63</v>
      </c>
      <c r="BU286" s="289">
        <v>0</v>
      </c>
      <c r="BV286" s="289">
        <v>0</v>
      </c>
      <c r="BW286" s="289">
        <v>142714.19</v>
      </c>
      <c r="BX286" s="289">
        <v>0</v>
      </c>
      <c r="BY286" s="289">
        <v>0</v>
      </c>
      <c r="BZ286" s="289">
        <v>0</v>
      </c>
      <c r="CA286" s="289">
        <v>0</v>
      </c>
      <c r="CB286" s="289">
        <v>5335.58</v>
      </c>
      <c r="CC286" s="289">
        <v>0</v>
      </c>
      <c r="CD286" s="289">
        <v>0</v>
      </c>
      <c r="CE286" s="289">
        <v>0</v>
      </c>
      <c r="CF286" s="289">
        <v>0</v>
      </c>
      <c r="CG286" s="289">
        <v>0</v>
      </c>
      <c r="CH286" s="289">
        <v>0</v>
      </c>
      <c r="CI286" s="289">
        <v>0</v>
      </c>
      <c r="CJ286" s="289">
        <v>0</v>
      </c>
      <c r="CK286" s="289">
        <v>0</v>
      </c>
      <c r="CL286" s="289">
        <v>0</v>
      </c>
      <c r="CM286" s="289">
        <v>47506</v>
      </c>
      <c r="CN286" s="289">
        <v>0</v>
      </c>
      <c r="CO286" s="289">
        <v>0</v>
      </c>
      <c r="CP286" s="289">
        <v>0</v>
      </c>
      <c r="CQ286" s="289">
        <v>0</v>
      </c>
      <c r="CR286" s="289">
        <v>0</v>
      </c>
      <c r="CS286" s="289">
        <v>0</v>
      </c>
      <c r="CT286" s="289">
        <v>31295.77</v>
      </c>
      <c r="CU286" s="289">
        <v>0</v>
      </c>
      <c r="CV286" s="289">
        <v>0</v>
      </c>
      <c r="CW286" s="289">
        <v>0</v>
      </c>
      <c r="CX286" s="289">
        <v>0</v>
      </c>
      <c r="CY286" s="289">
        <v>0</v>
      </c>
      <c r="CZ286" s="289">
        <v>0</v>
      </c>
      <c r="DA286" s="289">
        <v>0</v>
      </c>
      <c r="DB286" s="289">
        <v>0</v>
      </c>
      <c r="DC286" s="289">
        <v>0</v>
      </c>
      <c r="DD286" s="289">
        <v>0</v>
      </c>
      <c r="DE286" s="289">
        <v>0</v>
      </c>
      <c r="DF286" s="289">
        <v>0</v>
      </c>
      <c r="DG286" s="289">
        <v>0</v>
      </c>
      <c r="DH286" s="289">
        <v>0</v>
      </c>
      <c r="DI286" s="289">
        <v>172119.59</v>
      </c>
      <c r="DJ286" s="289">
        <v>0</v>
      </c>
      <c r="DK286" s="289">
        <v>0</v>
      </c>
      <c r="DL286" s="289">
        <v>5131.45</v>
      </c>
      <c r="DM286" s="289">
        <v>29498</v>
      </c>
      <c r="DN286" s="289">
        <v>0</v>
      </c>
      <c r="DO286" s="289">
        <v>0</v>
      </c>
      <c r="DP286" s="289">
        <v>0</v>
      </c>
      <c r="DQ286" s="289">
        <v>0</v>
      </c>
      <c r="DR286" s="289">
        <v>0</v>
      </c>
      <c r="DS286" s="289">
        <v>0</v>
      </c>
      <c r="DT286" s="289">
        <v>0</v>
      </c>
      <c r="DU286" s="289">
        <v>0</v>
      </c>
      <c r="DV286" s="289">
        <v>20102.5</v>
      </c>
      <c r="DW286" s="289">
        <v>0</v>
      </c>
      <c r="DX286" s="289">
        <v>12573.7</v>
      </c>
      <c r="DY286" s="289">
        <v>9241.09</v>
      </c>
      <c r="DZ286" s="289">
        <v>5648.69</v>
      </c>
      <c r="EA286" s="289">
        <v>8315.85</v>
      </c>
      <c r="EB286" s="289">
        <v>665.45</v>
      </c>
      <c r="EC286" s="289">
        <v>0</v>
      </c>
      <c r="ED286" s="289">
        <v>0</v>
      </c>
      <c r="EE286" s="289">
        <v>0</v>
      </c>
      <c r="EF286" s="289">
        <v>2244</v>
      </c>
      <c r="EG286" s="289">
        <v>2244</v>
      </c>
      <c r="EH286" s="289">
        <v>0</v>
      </c>
      <c r="EI286" s="289">
        <v>0</v>
      </c>
      <c r="EJ286" s="289">
        <v>0</v>
      </c>
      <c r="EK286" s="289">
        <v>0</v>
      </c>
      <c r="EL286" s="289">
        <v>0</v>
      </c>
      <c r="EM286" s="289">
        <v>0</v>
      </c>
      <c r="EN286" s="289">
        <v>0</v>
      </c>
      <c r="EO286" s="289">
        <v>0</v>
      </c>
      <c r="EP286" s="289">
        <v>0</v>
      </c>
      <c r="EQ286" s="289">
        <v>0</v>
      </c>
      <c r="ER286" s="289">
        <v>0</v>
      </c>
      <c r="ES286" s="289">
        <v>0</v>
      </c>
      <c r="ET286" s="289">
        <v>0</v>
      </c>
      <c r="EU286" s="289">
        <v>0</v>
      </c>
      <c r="EV286" s="289">
        <v>0</v>
      </c>
      <c r="EW286" s="289">
        <v>148226.79999999999</v>
      </c>
      <c r="EX286" s="289">
        <v>148226.79999999999</v>
      </c>
      <c r="EY286" s="289">
        <v>0</v>
      </c>
      <c r="EZ286" s="289">
        <v>6222.49</v>
      </c>
      <c r="FA286" s="289">
        <v>-8273.4</v>
      </c>
      <c r="FB286" s="289">
        <v>92703.42</v>
      </c>
      <c r="FC286" s="289">
        <v>0</v>
      </c>
      <c r="FD286" s="289">
        <v>107199.31</v>
      </c>
      <c r="FE286" s="289">
        <v>0</v>
      </c>
      <c r="FF286" s="289">
        <v>0</v>
      </c>
      <c r="FG286" s="289">
        <v>0</v>
      </c>
      <c r="FH286" s="289">
        <v>0</v>
      </c>
      <c r="FI286" s="289">
        <v>0</v>
      </c>
      <c r="FJ286" s="289">
        <v>0</v>
      </c>
      <c r="FK286" s="289">
        <v>0</v>
      </c>
    </row>
    <row r="287" spans="1:167" x14ac:dyDescent="0.15">
      <c r="A287" s="287">
        <v>4347</v>
      </c>
      <c r="B287" s="287" t="s">
        <v>736</v>
      </c>
      <c r="C287" s="289">
        <v>0</v>
      </c>
      <c r="D287" s="289">
        <v>4584067.33</v>
      </c>
      <c r="E287" s="289">
        <v>4441.1000000000004</v>
      </c>
      <c r="F287" s="289">
        <v>1312</v>
      </c>
      <c r="G287" s="289">
        <v>25118.19</v>
      </c>
      <c r="H287" s="289">
        <v>7576.01</v>
      </c>
      <c r="I287" s="289">
        <v>36782.639999999999</v>
      </c>
      <c r="J287" s="289">
        <v>0</v>
      </c>
      <c r="K287" s="289">
        <v>211982</v>
      </c>
      <c r="L287" s="289">
        <v>0</v>
      </c>
      <c r="M287" s="289">
        <v>0</v>
      </c>
      <c r="N287" s="289">
        <v>0</v>
      </c>
      <c r="O287" s="289">
        <v>0</v>
      </c>
      <c r="P287" s="289">
        <v>5925.4</v>
      </c>
      <c r="Q287" s="289">
        <v>0</v>
      </c>
      <c r="R287" s="289">
        <v>0</v>
      </c>
      <c r="S287" s="289">
        <v>0</v>
      </c>
      <c r="T287" s="289">
        <v>0</v>
      </c>
      <c r="U287" s="289">
        <v>87440.71</v>
      </c>
      <c r="V287" s="289">
        <v>2718191</v>
      </c>
      <c r="W287" s="289">
        <v>14751.71</v>
      </c>
      <c r="X287" s="289">
        <v>0</v>
      </c>
      <c r="Y287" s="289">
        <v>205895.1</v>
      </c>
      <c r="Z287" s="289">
        <v>1807.74</v>
      </c>
      <c r="AA287" s="289">
        <v>351837.81</v>
      </c>
      <c r="AB287" s="289">
        <v>0</v>
      </c>
      <c r="AC287" s="289">
        <v>0</v>
      </c>
      <c r="AD287" s="289">
        <v>168262.32</v>
      </c>
      <c r="AE287" s="289">
        <v>157217.85999999999</v>
      </c>
      <c r="AF287" s="289">
        <v>0</v>
      </c>
      <c r="AG287" s="289">
        <v>0</v>
      </c>
      <c r="AH287" s="289">
        <v>62449.59</v>
      </c>
      <c r="AI287" s="289">
        <v>0</v>
      </c>
      <c r="AJ287" s="289">
        <v>0</v>
      </c>
      <c r="AK287" s="289">
        <v>0</v>
      </c>
      <c r="AL287" s="289">
        <v>36114.160000000003</v>
      </c>
      <c r="AM287" s="289">
        <v>0</v>
      </c>
      <c r="AN287" s="289">
        <v>80918.039999999994</v>
      </c>
      <c r="AO287" s="289">
        <v>0</v>
      </c>
      <c r="AP287" s="289">
        <v>16190.39</v>
      </c>
      <c r="AQ287" s="289">
        <v>1632148.43</v>
      </c>
      <c r="AR287" s="289">
        <v>1632451.99</v>
      </c>
      <c r="AS287" s="289">
        <v>351014.91</v>
      </c>
      <c r="AT287" s="289">
        <v>155807.76</v>
      </c>
      <c r="AU287" s="289">
        <v>137533.70000000001</v>
      </c>
      <c r="AV287" s="289">
        <v>14451.36</v>
      </c>
      <c r="AW287" s="289">
        <v>119466.09</v>
      </c>
      <c r="AX287" s="289">
        <v>196798.5</v>
      </c>
      <c r="AY287" s="289">
        <v>259812.1</v>
      </c>
      <c r="AZ287" s="289">
        <v>490112.94</v>
      </c>
      <c r="BA287" s="289">
        <v>1834608.93</v>
      </c>
      <c r="BB287" s="289">
        <v>340867.26</v>
      </c>
      <c r="BC287" s="289">
        <v>128093.01</v>
      </c>
      <c r="BD287" s="289">
        <v>4351.24</v>
      </c>
      <c r="BE287" s="289">
        <v>129249.68</v>
      </c>
      <c r="BF287" s="289">
        <v>851332.13</v>
      </c>
      <c r="BG287" s="289">
        <v>553701.51</v>
      </c>
      <c r="BH287" s="289">
        <v>8486.49</v>
      </c>
      <c r="BI287" s="289">
        <v>0</v>
      </c>
      <c r="BJ287" s="289">
        <v>0</v>
      </c>
      <c r="BK287" s="289">
        <v>0</v>
      </c>
      <c r="BL287" s="289">
        <v>0</v>
      </c>
      <c r="BM287" s="289">
        <v>0</v>
      </c>
      <c r="BN287" s="289">
        <v>0</v>
      </c>
      <c r="BO287" s="289">
        <v>0</v>
      </c>
      <c r="BP287" s="289">
        <v>0</v>
      </c>
      <c r="BQ287" s="289">
        <v>3444456.24</v>
      </c>
      <c r="BR287" s="289">
        <v>3382449.31</v>
      </c>
      <c r="BS287" s="289">
        <v>3444456.24</v>
      </c>
      <c r="BT287" s="289">
        <v>3382449.31</v>
      </c>
      <c r="BU287" s="289">
        <v>0</v>
      </c>
      <c r="BV287" s="289">
        <v>0</v>
      </c>
      <c r="BW287" s="289">
        <v>851332.13</v>
      </c>
      <c r="BX287" s="289">
        <v>0</v>
      </c>
      <c r="BY287" s="289">
        <v>0</v>
      </c>
      <c r="BZ287" s="289">
        <v>0</v>
      </c>
      <c r="CA287" s="289">
        <v>0</v>
      </c>
      <c r="CB287" s="289">
        <v>0</v>
      </c>
      <c r="CC287" s="289">
        <v>0</v>
      </c>
      <c r="CD287" s="289">
        <v>0</v>
      </c>
      <c r="CE287" s="289">
        <v>0</v>
      </c>
      <c r="CF287" s="289">
        <v>0</v>
      </c>
      <c r="CG287" s="289">
        <v>0</v>
      </c>
      <c r="CH287" s="289">
        <v>3653</v>
      </c>
      <c r="CI287" s="289">
        <v>0</v>
      </c>
      <c r="CJ287" s="289">
        <v>0</v>
      </c>
      <c r="CK287" s="289">
        <v>0</v>
      </c>
      <c r="CL287" s="289">
        <v>0</v>
      </c>
      <c r="CM287" s="289">
        <v>285227</v>
      </c>
      <c r="CN287" s="289">
        <v>0</v>
      </c>
      <c r="CO287" s="289">
        <v>0</v>
      </c>
      <c r="CP287" s="289">
        <v>0</v>
      </c>
      <c r="CQ287" s="289">
        <v>0</v>
      </c>
      <c r="CR287" s="289">
        <v>0</v>
      </c>
      <c r="CS287" s="289">
        <v>0</v>
      </c>
      <c r="CT287" s="289">
        <v>136438.66</v>
      </c>
      <c r="CU287" s="289">
        <v>0</v>
      </c>
      <c r="CV287" s="289">
        <v>0</v>
      </c>
      <c r="CW287" s="289">
        <v>0</v>
      </c>
      <c r="CX287" s="289">
        <v>67730.179999999993</v>
      </c>
      <c r="CY287" s="289">
        <v>0</v>
      </c>
      <c r="CZ287" s="289">
        <v>0</v>
      </c>
      <c r="DA287" s="289">
        <v>0</v>
      </c>
      <c r="DB287" s="289">
        <v>0</v>
      </c>
      <c r="DC287" s="289">
        <v>0</v>
      </c>
      <c r="DD287" s="289">
        <v>0</v>
      </c>
      <c r="DE287" s="289">
        <v>0</v>
      </c>
      <c r="DF287" s="289">
        <v>0</v>
      </c>
      <c r="DG287" s="289">
        <v>0</v>
      </c>
      <c r="DH287" s="289">
        <v>0</v>
      </c>
      <c r="DI287" s="289">
        <v>1012188.79</v>
      </c>
      <c r="DJ287" s="289">
        <v>0</v>
      </c>
      <c r="DK287" s="289">
        <v>0</v>
      </c>
      <c r="DL287" s="289">
        <v>115748.11</v>
      </c>
      <c r="DM287" s="289">
        <v>137945.04</v>
      </c>
      <c r="DN287" s="289">
        <v>0</v>
      </c>
      <c r="DO287" s="289">
        <v>0</v>
      </c>
      <c r="DP287" s="289">
        <v>60438.03</v>
      </c>
      <c r="DQ287" s="289">
        <v>0</v>
      </c>
      <c r="DR287" s="289">
        <v>0</v>
      </c>
      <c r="DS287" s="289">
        <v>0</v>
      </c>
      <c r="DT287" s="289">
        <v>0</v>
      </c>
      <c r="DU287" s="289">
        <v>0</v>
      </c>
      <c r="DV287" s="289">
        <v>18061</v>
      </c>
      <c r="DW287" s="289">
        <v>0</v>
      </c>
      <c r="DX287" s="289">
        <v>49449.82</v>
      </c>
      <c r="DY287" s="289">
        <v>34072.99</v>
      </c>
      <c r="DZ287" s="289">
        <v>29133</v>
      </c>
      <c r="EA287" s="289">
        <v>27248</v>
      </c>
      <c r="EB287" s="289">
        <v>17261.830000000002</v>
      </c>
      <c r="EC287" s="289">
        <v>0</v>
      </c>
      <c r="ED287" s="289">
        <v>41252.26</v>
      </c>
      <c r="EE287" s="289">
        <v>39827.26</v>
      </c>
      <c r="EF287" s="289">
        <v>261616.47</v>
      </c>
      <c r="EG287" s="289">
        <v>159152.26</v>
      </c>
      <c r="EH287" s="289">
        <v>0</v>
      </c>
      <c r="EI287" s="289">
        <v>0</v>
      </c>
      <c r="EJ287" s="289">
        <v>0</v>
      </c>
      <c r="EK287" s="289">
        <v>103889.21</v>
      </c>
      <c r="EL287" s="289">
        <v>0</v>
      </c>
      <c r="EM287" s="289">
        <v>2488988.52</v>
      </c>
      <c r="EN287" s="289">
        <v>0</v>
      </c>
      <c r="EO287" s="289">
        <v>0</v>
      </c>
      <c r="EP287" s="289">
        <v>0</v>
      </c>
      <c r="EQ287" s="289">
        <v>0</v>
      </c>
      <c r="ER287" s="289">
        <v>0</v>
      </c>
      <c r="ES287" s="289">
        <v>0</v>
      </c>
      <c r="ET287" s="289">
        <v>0</v>
      </c>
      <c r="EU287" s="289">
        <v>130463.91</v>
      </c>
      <c r="EV287" s="289">
        <v>93259.42</v>
      </c>
      <c r="EW287" s="289">
        <v>423945.38</v>
      </c>
      <c r="EX287" s="289">
        <v>461149.87</v>
      </c>
      <c r="EY287" s="289">
        <v>0</v>
      </c>
      <c r="EZ287" s="289">
        <v>195748.94</v>
      </c>
      <c r="FA287" s="289">
        <v>261713.97</v>
      </c>
      <c r="FB287" s="289">
        <v>358228.21</v>
      </c>
      <c r="FC287" s="289">
        <v>86816.27</v>
      </c>
      <c r="FD287" s="289">
        <v>205446.91</v>
      </c>
      <c r="FE287" s="289">
        <v>0</v>
      </c>
      <c r="FF287" s="289">
        <v>0</v>
      </c>
      <c r="FG287" s="289">
        <v>0</v>
      </c>
      <c r="FH287" s="289">
        <v>0</v>
      </c>
      <c r="FI287" s="289">
        <v>0</v>
      </c>
      <c r="FJ287" s="289">
        <v>0</v>
      </c>
      <c r="FK287" s="289">
        <v>0</v>
      </c>
    </row>
    <row r="288" spans="1:167" x14ac:dyDescent="0.15">
      <c r="A288" s="287">
        <v>4368</v>
      </c>
      <c r="B288" s="287" t="s">
        <v>737</v>
      </c>
      <c r="C288" s="289">
        <v>215.08</v>
      </c>
      <c r="D288" s="289">
        <v>2896897.53</v>
      </c>
      <c r="E288" s="289">
        <v>0</v>
      </c>
      <c r="F288" s="289">
        <v>0</v>
      </c>
      <c r="G288" s="289">
        <v>20026.57</v>
      </c>
      <c r="H288" s="289">
        <v>960.11</v>
      </c>
      <c r="I288" s="289">
        <v>6898.5</v>
      </c>
      <c r="J288" s="289">
        <v>0</v>
      </c>
      <c r="K288" s="289">
        <v>388649</v>
      </c>
      <c r="L288" s="289">
        <v>0</v>
      </c>
      <c r="M288" s="289">
        <v>0</v>
      </c>
      <c r="N288" s="289">
        <v>0</v>
      </c>
      <c r="O288" s="289">
        <v>0</v>
      </c>
      <c r="P288" s="289">
        <v>9267.09</v>
      </c>
      <c r="Q288" s="289">
        <v>0</v>
      </c>
      <c r="R288" s="289">
        <v>0</v>
      </c>
      <c r="S288" s="289">
        <v>0</v>
      </c>
      <c r="T288" s="289">
        <v>14036</v>
      </c>
      <c r="U288" s="289">
        <v>59627.31</v>
      </c>
      <c r="V288" s="289">
        <v>3117297</v>
      </c>
      <c r="W288" s="289">
        <v>37941.269999999997</v>
      </c>
      <c r="X288" s="289">
        <v>0</v>
      </c>
      <c r="Y288" s="289">
        <v>125327.45</v>
      </c>
      <c r="Z288" s="289">
        <v>6196.07</v>
      </c>
      <c r="AA288" s="289">
        <v>394484.96</v>
      </c>
      <c r="AB288" s="289">
        <v>0</v>
      </c>
      <c r="AC288" s="289">
        <v>0</v>
      </c>
      <c r="AD288" s="289">
        <v>79136.42</v>
      </c>
      <c r="AE288" s="289">
        <v>68587</v>
      </c>
      <c r="AF288" s="289">
        <v>0</v>
      </c>
      <c r="AG288" s="289">
        <v>0</v>
      </c>
      <c r="AH288" s="289">
        <v>15810.71</v>
      </c>
      <c r="AI288" s="289">
        <v>262624.03000000003</v>
      </c>
      <c r="AJ288" s="289">
        <v>0</v>
      </c>
      <c r="AK288" s="289">
        <v>0</v>
      </c>
      <c r="AL288" s="289">
        <v>0</v>
      </c>
      <c r="AM288" s="289">
        <v>14770</v>
      </c>
      <c r="AN288" s="289">
        <v>12421.29</v>
      </c>
      <c r="AO288" s="289">
        <v>0</v>
      </c>
      <c r="AP288" s="289">
        <v>7260.17</v>
      </c>
      <c r="AQ288" s="289">
        <v>1303333.72</v>
      </c>
      <c r="AR288" s="289">
        <v>1465082.03</v>
      </c>
      <c r="AS288" s="289">
        <v>302999.67999999999</v>
      </c>
      <c r="AT288" s="289">
        <v>352648.87</v>
      </c>
      <c r="AU288" s="289">
        <v>176272.27</v>
      </c>
      <c r="AV288" s="289">
        <v>0</v>
      </c>
      <c r="AW288" s="289">
        <v>168197.71</v>
      </c>
      <c r="AX288" s="289">
        <v>126831.08</v>
      </c>
      <c r="AY288" s="289">
        <v>283734.46000000002</v>
      </c>
      <c r="AZ288" s="289">
        <v>396209.7</v>
      </c>
      <c r="BA288" s="289">
        <v>1651794.06</v>
      </c>
      <c r="BB288" s="289">
        <v>238756.66</v>
      </c>
      <c r="BC288" s="289">
        <v>94011</v>
      </c>
      <c r="BD288" s="289">
        <v>0</v>
      </c>
      <c r="BE288" s="289">
        <v>26310.79</v>
      </c>
      <c r="BF288" s="289">
        <v>630420.53</v>
      </c>
      <c r="BG288" s="289">
        <v>419220.73</v>
      </c>
      <c r="BH288" s="289">
        <v>18290.57</v>
      </c>
      <c r="BI288" s="289">
        <v>0</v>
      </c>
      <c r="BJ288" s="289">
        <v>0</v>
      </c>
      <c r="BK288" s="289">
        <v>0</v>
      </c>
      <c r="BL288" s="289">
        <v>0</v>
      </c>
      <c r="BM288" s="289">
        <v>0</v>
      </c>
      <c r="BN288" s="289">
        <v>0</v>
      </c>
      <c r="BO288" s="289">
        <v>237000</v>
      </c>
      <c r="BP288" s="289">
        <v>121000</v>
      </c>
      <c r="BQ288" s="289">
        <v>1864889.6</v>
      </c>
      <c r="BR288" s="289">
        <v>1865209.3</v>
      </c>
      <c r="BS288" s="289">
        <v>2101889.6</v>
      </c>
      <c r="BT288" s="289">
        <v>1986209.3</v>
      </c>
      <c r="BU288" s="289">
        <v>0</v>
      </c>
      <c r="BV288" s="289">
        <v>0</v>
      </c>
      <c r="BW288" s="289">
        <v>551463.99</v>
      </c>
      <c r="BX288" s="289">
        <v>0</v>
      </c>
      <c r="BY288" s="289">
        <v>0</v>
      </c>
      <c r="BZ288" s="289">
        <v>0</v>
      </c>
      <c r="CA288" s="289">
        <v>0</v>
      </c>
      <c r="CB288" s="289">
        <v>10862.33</v>
      </c>
      <c r="CC288" s="289">
        <v>0</v>
      </c>
      <c r="CD288" s="289">
        <v>0</v>
      </c>
      <c r="CE288" s="289">
        <v>0</v>
      </c>
      <c r="CF288" s="289">
        <v>0</v>
      </c>
      <c r="CG288" s="289">
        <v>0</v>
      </c>
      <c r="CH288" s="289">
        <v>41121.47</v>
      </c>
      <c r="CI288" s="289">
        <v>0</v>
      </c>
      <c r="CJ288" s="289">
        <v>0</v>
      </c>
      <c r="CK288" s="289">
        <v>0</v>
      </c>
      <c r="CL288" s="289">
        <v>0</v>
      </c>
      <c r="CM288" s="289">
        <v>109699</v>
      </c>
      <c r="CN288" s="289">
        <v>0</v>
      </c>
      <c r="CO288" s="289">
        <v>0</v>
      </c>
      <c r="CP288" s="289">
        <v>0</v>
      </c>
      <c r="CQ288" s="289">
        <v>0</v>
      </c>
      <c r="CR288" s="289">
        <v>0</v>
      </c>
      <c r="CS288" s="289">
        <v>0</v>
      </c>
      <c r="CT288" s="289">
        <v>75173.16</v>
      </c>
      <c r="CU288" s="289">
        <v>0</v>
      </c>
      <c r="CV288" s="289">
        <v>0</v>
      </c>
      <c r="CW288" s="289">
        <v>0</v>
      </c>
      <c r="CX288" s="289">
        <v>39799.54</v>
      </c>
      <c r="CY288" s="289">
        <v>0</v>
      </c>
      <c r="CZ288" s="289">
        <v>0</v>
      </c>
      <c r="DA288" s="289">
        <v>0</v>
      </c>
      <c r="DB288" s="289">
        <v>0</v>
      </c>
      <c r="DC288" s="289">
        <v>0</v>
      </c>
      <c r="DD288" s="289">
        <v>0</v>
      </c>
      <c r="DE288" s="289">
        <v>0</v>
      </c>
      <c r="DF288" s="289">
        <v>0</v>
      </c>
      <c r="DG288" s="289">
        <v>0</v>
      </c>
      <c r="DH288" s="289">
        <v>0</v>
      </c>
      <c r="DI288" s="289">
        <v>502855.72</v>
      </c>
      <c r="DJ288" s="289">
        <v>0</v>
      </c>
      <c r="DK288" s="289">
        <v>0</v>
      </c>
      <c r="DL288" s="289">
        <v>106148.71</v>
      </c>
      <c r="DM288" s="289">
        <v>66139.89</v>
      </c>
      <c r="DN288" s="289">
        <v>0</v>
      </c>
      <c r="DO288" s="289">
        <v>0</v>
      </c>
      <c r="DP288" s="289">
        <v>53013.52</v>
      </c>
      <c r="DQ288" s="289">
        <v>0</v>
      </c>
      <c r="DR288" s="289">
        <v>0</v>
      </c>
      <c r="DS288" s="289">
        <v>0</v>
      </c>
      <c r="DT288" s="289">
        <v>0</v>
      </c>
      <c r="DU288" s="289">
        <v>0</v>
      </c>
      <c r="DV288" s="289">
        <v>99746.57</v>
      </c>
      <c r="DW288" s="289">
        <v>0</v>
      </c>
      <c r="DX288" s="289">
        <v>80810.06</v>
      </c>
      <c r="DY288" s="289">
        <v>84369.75</v>
      </c>
      <c r="DZ288" s="289">
        <v>91558.7</v>
      </c>
      <c r="EA288" s="289">
        <v>85936.27</v>
      </c>
      <c r="EB288" s="289">
        <v>2062.7399999999998</v>
      </c>
      <c r="EC288" s="289">
        <v>0</v>
      </c>
      <c r="ED288" s="289">
        <v>5864.29</v>
      </c>
      <c r="EE288" s="289">
        <v>5861.83</v>
      </c>
      <c r="EF288" s="289">
        <v>203575.54</v>
      </c>
      <c r="EG288" s="289">
        <v>203578</v>
      </c>
      <c r="EH288" s="289">
        <v>0</v>
      </c>
      <c r="EI288" s="289">
        <v>0</v>
      </c>
      <c r="EJ288" s="289">
        <v>0</v>
      </c>
      <c r="EK288" s="289">
        <v>0</v>
      </c>
      <c r="EL288" s="289">
        <v>0</v>
      </c>
      <c r="EM288" s="289">
        <v>2150000</v>
      </c>
      <c r="EN288" s="289">
        <v>25000</v>
      </c>
      <c r="EO288" s="289">
        <v>50024.5</v>
      </c>
      <c r="EP288" s="289">
        <v>25024.5</v>
      </c>
      <c r="EQ288" s="289">
        <v>0</v>
      </c>
      <c r="ER288" s="289">
        <v>0</v>
      </c>
      <c r="ES288" s="289">
        <v>0</v>
      </c>
      <c r="ET288" s="289">
        <v>0</v>
      </c>
      <c r="EU288" s="289">
        <v>10454.5</v>
      </c>
      <c r="EV288" s="289">
        <v>13964.35</v>
      </c>
      <c r="EW288" s="289">
        <v>292404.46000000002</v>
      </c>
      <c r="EX288" s="289">
        <v>288894.61</v>
      </c>
      <c r="EY288" s="289">
        <v>0</v>
      </c>
      <c r="EZ288" s="289">
        <v>0</v>
      </c>
      <c r="FA288" s="289">
        <v>-3976.12</v>
      </c>
      <c r="FB288" s="289">
        <v>427.93</v>
      </c>
      <c r="FC288" s="289">
        <v>0</v>
      </c>
      <c r="FD288" s="289">
        <v>4404.05</v>
      </c>
      <c r="FE288" s="289">
        <v>0</v>
      </c>
      <c r="FF288" s="289">
        <v>0</v>
      </c>
      <c r="FG288" s="289">
        <v>0</v>
      </c>
      <c r="FH288" s="289">
        <v>0</v>
      </c>
      <c r="FI288" s="289">
        <v>0</v>
      </c>
      <c r="FJ288" s="289">
        <v>0</v>
      </c>
      <c r="FK288" s="289">
        <v>0</v>
      </c>
    </row>
    <row r="289" spans="1:167" x14ac:dyDescent="0.15">
      <c r="A289" s="287">
        <v>4375</v>
      </c>
      <c r="B289" s="287" t="s">
        <v>738</v>
      </c>
      <c r="C289" s="289">
        <v>0</v>
      </c>
      <c r="D289" s="289">
        <v>2925593.27</v>
      </c>
      <c r="E289" s="289">
        <v>0</v>
      </c>
      <c r="F289" s="289">
        <v>1404.35</v>
      </c>
      <c r="G289" s="289">
        <v>22136.25</v>
      </c>
      <c r="H289" s="289">
        <v>5999.48</v>
      </c>
      <c r="I289" s="289">
        <v>6599.75</v>
      </c>
      <c r="J289" s="289">
        <v>0</v>
      </c>
      <c r="K289" s="289">
        <v>339244</v>
      </c>
      <c r="L289" s="289">
        <v>0</v>
      </c>
      <c r="M289" s="289">
        <v>0</v>
      </c>
      <c r="N289" s="289">
        <v>0</v>
      </c>
      <c r="O289" s="289">
        <v>0</v>
      </c>
      <c r="P289" s="289">
        <v>5337.67</v>
      </c>
      <c r="Q289" s="289">
        <v>0</v>
      </c>
      <c r="R289" s="289">
        <v>0</v>
      </c>
      <c r="S289" s="289">
        <v>0</v>
      </c>
      <c r="T289" s="289">
        <v>12020.75</v>
      </c>
      <c r="U289" s="289">
        <v>54429.09</v>
      </c>
      <c r="V289" s="289">
        <v>3301886</v>
      </c>
      <c r="W289" s="289">
        <v>6301.25</v>
      </c>
      <c r="X289" s="289">
        <v>0</v>
      </c>
      <c r="Y289" s="289">
        <v>266320.83</v>
      </c>
      <c r="Z289" s="289">
        <v>33690.980000000003</v>
      </c>
      <c r="AA289" s="289">
        <v>377081.32</v>
      </c>
      <c r="AB289" s="289">
        <v>0</v>
      </c>
      <c r="AC289" s="289">
        <v>0</v>
      </c>
      <c r="AD289" s="289">
        <v>60442.33</v>
      </c>
      <c r="AE289" s="289">
        <v>189798.08</v>
      </c>
      <c r="AF289" s="289">
        <v>0</v>
      </c>
      <c r="AG289" s="289">
        <v>0</v>
      </c>
      <c r="AH289" s="289">
        <v>13644.6</v>
      </c>
      <c r="AI289" s="289">
        <v>0</v>
      </c>
      <c r="AJ289" s="289">
        <v>0</v>
      </c>
      <c r="AK289" s="289">
        <v>0</v>
      </c>
      <c r="AL289" s="289">
        <v>0</v>
      </c>
      <c r="AM289" s="289">
        <v>0</v>
      </c>
      <c r="AN289" s="289">
        <v>12112.23</v>
      </c>
      <c r="AO289" s="289">
        <v>0</v>
      </c>
      <c r="AP289" s="289">
        <v>2688.87</v>
      </c>
      <c r="AQ289" s="289">
        <v>1704455.15</v>
      </c>
      <c r="AR289" s="289">
        <v>1931000.63</v>
      </c>
      <c r="AS289" s="289">
        <v>218105.47</v>
      </c>
      <c r="AT289" s="289">
        <v>248560.33</v>
      </c>
      <c r="AU289" s="289">
        <v>184437.26</v>
      </c>
      <c r="AV289" s="289">
        <v>160</v>
      </c>
      <c r="AW289" s="289">
        <v>195539.91</v>
      </c>
      <c r="AX289" s="289">
        <v>198663.14</v>
      </c>
      <c r="AY289" s="289">
        <v>251541.79</v>
      </c>
      <c r="AZ289" s="289">
        <v>344656.15</v>
      </c>
      <c r="BA289" s="289">
        <v>1118990.3999999999</v>
      </c>
      <c r="BB289" s="289">
        <v>127697</v>
      </c>
      <c r="BC289" s="289">
        <v>70623.16</v>
      </c>
      <c r="BD289" s="289">
        <v>0</v>
      </c>
      <c r="BE289" s="289">
        <v>132254.89000000001</v>
      </c>
      <c r="BF289" s="289">
        <v>537492.91</v>
      </c>
      <c r="BG289" s="289">
        <v>498126.87</v>
      </c>
      <c r="BH289" s="289">
        <v>0</v>
      </c>
      <c r="BI289" s="289">
        <v>26142.49</v>
      </c>
      <c r="BJ289" s="289">
        <v>26142.13</v>
      </c>
      <c r="BK289" s="289">
        <v>0</v>
      </c>
      <c r="BL289" s="289">
        <v>0</v>
      </c>
      <c r="BM289" s="289">
        <v>0</v>
      </c>
      <c r="BN289" s="289">
        <v>0</v>
      </c>
      <c r="BO289" s="289">
        <v>2395567.9700000002</v>
      </c>
      <c r="BP289" s="289">
        <v>2269994.37</v>
      </c>
      <c r="BQ289" s="289">
        <v>0</v>
      </c>
      <c r="BR289" s="289">
        <v>0</v>
      </c>
      <c r="BS289" s="289">
        <v>2421710.46</v>
      </c>
      <c r="BT289" s="289">
        <v>2296136.5</v>
      </c>
      <c r="BU289" s="289">
        <v>0</v>
      </c>
      <c r="BV289" s="289">
        <v>0</v>
      </c>
      <c r="BW289" s="289">
        <v>537492.91</v>
      </c>
      <c r="BX289" s="289">
        <v>0</v>
      </c>
      <c r="BY289" s="289">
        <v>0</v>
      </c>
      <c r="BZ289" s="289">
        <v>0</v>
      </c>
      <c r="CA289" s="289">
        <v>0</v>
      </c>
      <c r="CB289" s="289">
        <v>0</v>
      </c>
      <c r="CC289" s="289">
        <v>0</v>
      </c>
      <c r="CD289" s="289">
        <v>0</v>
      </c>
      <c r="CE289" s="289">
        <v>0</v>
      </c>
      <c r="CF289" s="289">
        <v>0</v>
      </c>
      <c r="CG289" s="289">
        <v>0</v>
      </c>
      <c r="CH289" s="289">
        <v>27691.97</v>
      </c>
      <c r="CI289" s="289">
        <v>0</v>
      </c>
      <c r="CJ289" s="289">
        <v>0</v>
      </c>
      <c r="CK289" s="289">
        <v>0</v>
      </c>
      <c r="CL289" s="289">
        <v>0</v>
      </c>
      <c r="CM289" s="289">
        <v>149596</v>
      </c>
      <c r="CN289" s="289">
        <v>0</v>
      </c>
      <c r="CO289" s="289">
        <v>0</v>
      </c>
      <c r="CP289" s="289">
        <v>0</v>
      </c>
      <c r="CQ289" s="289">
        <v>0</v>
      </c>
      <c r="CR289" s="289">
        <v>0</v>
      </c>
      <c r="CS289" s="289">
        <v>0</v>
      </c>
      <c r="CT289" s="289">
        <v>124743.43</v>
      </c>
      <c r="CU289" s="289">
        <v>0</v>
      </c>
      <c r="CV289" s="289">
        <v>0</v>
      </c>
      <c r="CW289" s="289">
        <v>0</v>
      </c>
      <c r="CX289" s="289">
        <v>93460.97</v>
      </c>
      <c r="CY289" s="289">
        <v>0</v>
      </c>
      <c r="CZ289" s="289">
        <v>0</v>
      </c>
      <c r="DA289" s="289">
        <v>0</v>
      </c>
      <c r="DB289" s="289">
        <v>0</v>
      </c>
      <c r="DC289" s="289">
        <v>0</v>
      </c>
      <c r="DD289" s="289">
        <v>0</v>
      </c>
      <c r="DE289" s="289">
        <v>0</v>
      </c>
      <c r="DF289" s="289">
        <v>0</v>
      </c>
      <c r="DG289" s="289">
        <v>0</v>
      </c>
      <c r="DH289" s="289">
        <v>0</v>
      </c>
      <c r="DI289" s="289">
        <v>638165.32999999996</v>
      </c>
      <c r="DJ289" s="289">
        <v>0</v>
      </c>
      <c r="DK289" s="289">
        <v>0</v>
      </c>
      <c r="DL289" s="289">
        <v>125343.98</v>
      </c>
      <c r="DM289" s="289">
        <v>25908.47</v>
      </c>
      <c r="DN289" s="289">
        <v>0</v>
      </c>
      <c r="DO289" s="289">
        <v>0</v>
      </c>
      <c r="DP289" s="289">
        <v>43667.95</v>
      </c>
      <c r="DQ289" s="289">
        <v>6116.52</v>
      </c>
      <c r="DR289" s="289">
        <v>0</v>
      </c>
      <c r="DS289" s="289">
        <v>0</v>
      </c>
      <c r="DT289" s="289">
        <v>0</v>
      </c>
      <c r="DU289" s="289">
        <v>0</v>
      </c>
      <c r="DV289" s="289">
        <v>93783.03</v>
      </c>
      <c r="DW289" s="289">
        <v>0</v>
      </c>
      <c r="DX289" s="289">
        <v>40541.47</v>
      </c>
      <c r="DY289" s="289">
        <v>43166.12</v>
      </c>
      <c r="DZ289" s="289">
        <v>95272.6</v>
      </c>
      <c r="EA289" s="289">
        <v>86388.66</v>
      </c>
      <c r="EB289" s="289">
        <v>6259.29</v>
      </c>
      <c r="EC289" s="289">
        <v>0</v>
      </c>
      <c r="ED289" s="289">
        <v>0</v>
      </c>
      <c r="EE289" s="289">
        <v>0</v>
      </c>
      <c r="EF289" s="289">
        <v>0</v>
      </c>
      <c r="EG289" s="289">
        <v>0</v>
      </c>
      <c r="EH289" s="289">
        <v>0</v>
      </c>
      <c r="EI289" s="289">
        <v>0</v>
      </c>
      <c r="EJ289" s="289">
        <v>0</v>
      </c>
      <c r="EK289" s="289">
        <v>0</v>
      </c>
      <c r="EL289" s="289">
        <v>0</v>
      </c>
      <c r="EM289" s="289">
        <v>0</v>
      </c>
      <c r="EN289" s="289">
        <v>0</v>
      </c>
      <c r="EO289" s="289">
        <v>0</v>
      </c>
      <c r="EP289" s="289">
        <v>0</v>
      </c>
      <c r="EQ289" s="289">
        <v>0</v>
      </c>
      <c r="ER289" s="289">
        <v>0</v>
      </c>
      <c r="ES289" s="289">
        <v>0</v>
      </c>
      <c r="ET289" s="289">
        <v>0</v>
      </c>
      <c r="EU289" s="289">
        <v>0</v>
      </c>
      <c r="EV289" s="289">
        <v>45012.82</v>
      </c>
      <c r="EW289" s="289">
        <v>369920.18</v>
      </c>
      <c r="EX289" s="289">
        <v>324907.36</v>
      </c>
      <c r="EY289" s="289">
        <v>0</v>
      </c>
      <c r="EZ289" s="289">
        <v>9431.85</v>
      </c>
      <c r="FA289" s="289">
        <v>10978.68</v>
      </c>
      <c r="FB289" s="289">
        <v>26752.52</v>
      </c>
      <c r="FC289" s="289">
        <v>1215.19</v>
      </c>
      <c r="FD289" s="289">
        <v>23990.5</v>
      </c>
      <c r="FE289" s="289">
        <v>0</v>
      </c>
      <c r="FF289" s="289">
        <v>0</v>
      </c>
      <c r="FG289" s="289">
        <v>0</v>
      </c>
      <c r="FH289" s="289">
        <v>0</v>
      </c>
      <c r="FI289" s="289">
        <v>0</v>
      </c>
      <c r="FJ289" s="289">
        <v>0</v>
      </c>
      <c r="FK289" s="289">
        <v>0</v>
      </c>
    </row>
    <row r="290" spans="1:167" x14ac:dyDescent="0.15">
      <c r="A290" s="287">
        <v>4389</v>
      </c>
      <c r="B290" s="287" t="s">
        <v>739</v>
      </c>
      <c r="C290" s="289">
        <v>0</v>
      </c>
      <c r="D290" s="289">
        <v>7396938.6500000004</v>
      </c>
      <c r="E290" s="289">
        <v>0</v>
      </c>
      <c r="F290" s="289">
        <v>6843.15</v>
      </c>
      <c r="G290" s="289">
        <v>45798.62</v>
      </c>
      <c r="H290" s="289">
        <v>12761</v>
      </c>
      <c r="I290" s="289">
        <v>113750.19</v>
      </c>
      <c r="J290" s="289">
        <v>0</v>
      </c>
      <c r="K290" s="289">
        <v>431368.08</v>
      </c>
      <c r="L290" s="289">
        <v>0</v>
      </c>
      <c r="M290" s="289">
        <v>0</v>
      </c>
      <c r="N290" s="289">
        <v>0</v>
      </c>
      <c r="O290" s="289">
        <v>0</v>
      </c>
      <c r="P290" s="289">
        <v>16038.6</v>
      </c>
      <c r="Q290" s="289">
        <v>0</v>
      </c>
      <c r="R290" s="289">
        <v>0</v>
      </c>
      <c r="S290" s="289">
        <v>0</v>
      </c>
      <c r="T290" s="289">
        <v>17851.41</v>
      </c>
      <c r="U290" s="289">
        <v>86285.62</v>
      </c>
      <c r="V290" s="289">
        <v>7800726</v>
      </c>
      <c r="W290" s="289">
        <v>13203.76</v>
      </c>
      <c r="X290" s="289">
        <v>40635</v>
      </c>
      <c r="Y290" s="289">
        <v>0</v>
      </c>
      <c r="Z290" s="289">
        <v>350.29</v>
      </c>
      <c r="AA290" s="289">
        <v>444290</v>
      </c>
      <c r="AB290" s="289">
        <v>0</v>
      </c>
      <c r="AC290" s="289">
        <v>0</v>
      </c>
      <c r="AD290" s="289">
        <v>218303.42</v>
      </c>
      <c r="AE290" s="289">
        <v>324114.96000000002</v>
      </c>
      <c r="AF290" s="289">
        <v>0</v>
      </c>
      <c r="AG290" s="289">
        <v>0</v>
      </c>
      <c r="AH290" s="289">
        <v>87220.36</v>
      </c>
      <c r="AI290" s="289">
        <v>0</v>
      </c>
      <c r="AJ290" s="289">
        <v>0</v>
      </c>
      <c r="AK290" s="289">
        <v>3348.22</v>
      </c>
      <c r="AL290" s="289">
        <v>0</v>
      </c>
      <c r="AM290" s="289">
        <v>2091.6799999999998</v>
      </c>
      <c r="AN290" s="289">
        <v>40943.760000000002</v>
      </c>
      <c r="AO290" s="289">
        <v>0</v>
      </c>
      <c r="AP290" s="289">
        <v>31843.74</v>
      </c>
      <c r="AQ290" s="289">
        <v>3589600.58</v>
      </c>
      <c r="AR290" s="289">
        <v>3242817.72</v>
      </c>
      <c r="AS290" s="289">
        <v>483486.08</v>
      </c>
      <c r="AT290" s="289">
        <v>489786.19</v>
      </c>
      <c r="AU290" s="289">
        <v>365733.56</v>
      </c>
      <c r="AV290" s="289">
        <v>3509.4</v>
      </c>
      <c r="AW290" s="289">
        <v>473128.4</v>
      </c>
      <c r="AX290" s="289">
        <v>696403.22</v>
      </c>
      <c r="AY290" s="289">
        <v>278946.2</v>
      </c>
      <c r="AZ290" s="289">
        <v>934436.08</v>
      </c>
      <c r="BA290" s="289">
        <v>3697033.77</v>
      </c>
      <c r="BB290" s="289">
        <v>560189.55000000005</v>
      </c>
      <c r="BC290" s="289">
        <v>196417.77</v>
      </c>
      <c r="BD290" s="289">
        <v>2931.64</v>
      </c>
      <c r="BE290" s="289">
        <v>574689.81999999995</v>
      </c>
      <c r="BF290" s="289">
        <v>1794947.44</v>
      </c>
      <c r="BG290" s="289">
        <v>434189.79</v>
      </c>
      <c r="BH290" s="289">
        <v>823.44</v>
      </c>
      <c r="BI290" s="289">
        <v>0</v>
      </c>
      <c r="BJ290" s="289">
        <v>0</v>
      </c>
      <c r="BK290" s="289">
        <v>0</v>
      </c>
      <c r="BL290" s="289">
        <v>0</v>
      </c>
      <c r="BM290" s="289">
        <v>0</v>
      </c>
      <c r="BN290" s="289">
        <v>0</v>
      </c>
      <c r="BO290" s="289">
        <v>0</v>
      </c>
      <c r="BP290" s="289">
        <v>0</v>
      </c>
      <c r="BQ290" s="289">
        <v>3586647.73</v>
      </c>
      <c r="BR290" s="289">
        <v>2902283.59</v>
      </c>
      <c r="BS290" s="289">
        <v>3586647.73</v>
      </c>
      <c r="BT290" s="289">
        <v>2902283.59</v>
      </c>
      <c r="BU290" s="289">
        <v>0</v>
      </c>
      <c r="BV290" s="289">
        <v>0</v>
      </c>
      <c r="BW290" s="289">
        <v>1653537.65</v>
      </c>
      <c r="BX290" s="289">
        <v>0</v>
      </c>
      <c r="BY290" s="289">
        <v>0</v>
      </c>
      <c r="BZ290" s="289">
        <v>0</v>
      </c>
      <c r="CA290" s="289">
        <v>0</v>
      </c>
      <c r="CB290" s="289">
        <v>0</v>
      </c>
      <c r="CC290" s="289">
        <v>0</v>
      </c>
      <c r="CD290" s="289">
        <v>0</v>
      </c>
      <c r="CE290" s="289">
        <v>0</v>
      </c>
      <c r="CF290" s="289">
        <v>0</v>
      </c>
      <c r="CG290" s="289">
        <v>0</v>
      </c>
      <c r="CH290" s="289">
        <v>0</v>
      </c>
      <c r="CI290" s="289">
        <v>0</v>
      </c>
      <c r="CJ290" s="289">
        <v>0</v>
      </c>
      <c r="CK290" s="289">
        <v>0</v>
      </c>
      <c r="CL290" s="289">
        <v>0</v>
      </c>
      <c r="CM290" s="289">
        <v>514838</v>
      </c>
      <c r="CN290" s="289">
        <v>25339</v>
      </c>
      <c r="CO290" s="289">
        <v>9124</v>
      </c>
      <c r="CP290" s="289">
        <v>0</v>
      </c>
      <c r="CQ290" s="289">
        <v>0</v>
      </c>
      <c r="CR290" s="289">
        <v>0</v>
      </c>
      <c r="CS290" s="289">
        <v>7281</v>
      </c>
      <c r="CT290" s="289">
        <v>251158.45</v>
      </c>
      <c r="CU290" s="289">
        <v>0</v>
      </c>
      <c r="CV290" s="289">
        <v>0</v>
      </c>
      <c r="CW290" s="289">
        <v>0</v>
      </c>
      <c r="CX290" s="289">
        <v>30974.14</v>
      </c>
      <c r="CY290" s="289">
        <v>0</v>
      </c>
      <c r="CZ290" s="289">
        <v>0</v>
      </c>
      <c r="DA290" s="289">
        <v>0</v>
      </c>
      <c r="DB290" s="289">
        <v>0</v>
      </c>
      <c r="DC290" s="289">
        <v>0</v>
      </c>
      <c r="DD290" s="289">
        <v>0</v>
      </c>
      <c r="DE290" s="289">
        <v>0</v>
      </c>
      <c r="DF290" s="289">
        <v>0</v>
      </c>
      <c r="DG290" s="289">
        <v>0</v>
      </c>
      <c r="DH290" s="289">
        <v>0</v>
      </c>
      <c r="DI290" s="289">
        <v>1868129.8</v>
      </c>
      <c r="DJ290" s="289">
        <v>0</v>
      </c>
      <c r="DK290" s="289">
        <v>0</v>
      </c>
      <c r="DL290" s="289">
        <v>280235.58</v>
      </c>
      <c r="DM290" s="289">
        <v>170718.24</v>
      </c>
      <c r="DN290" s="289">
        <v>0</v>
      </c>
      <c r="DO290" s="289">
        <v>0</v>
      </c>
      <c r="DP290" s="289">
        <v>50117.35</v>
      </c>
      <c r="DQ290" s="289">
        <v>0</v>
      </c>
      <c r="DR290" s="289">
        <v>0</v>
      </c>
      <c r="DS290" s="289">
        <v>0</v>
      </c>
      <c r="DT290" s="289">
        <v>59098.879999999997</v>
      </c>
      <c r="DU290" s="289">
        <v>0</v>
      </c>
      <c r="DV290" s="289">
        <v>63952.39</v>
      </c>
      <c r="DW290" s="289">
        <v>0</v>
      </c>
      <c r="DX290" s="289">
        <v>1898.52</v>
      </c>
      <c r="DY290" s="289">
        <v>52013.95</v>
      </c>
      <c r="DZ290" s="289">
        <v>196630.24</v>
      </c>
      <c r="EA290" s="289">
        <v>63048.97</v>
      </c>
      <c r="EB290" s="289">
        <v>83465.84</v>
      </c>
      <c r="EC290" s="289">
        <v>0</v>
      </c>
      <c r="ED290" s="289">
        <v>431643.74</v>
      </c>
      <c r="EE290" s="289">
        <v>379411.65</v>
      </c>
      <c r="EF290" s="289">
        <v>1369477.52</v>
      </c>
      <c r="EG290" s="289">
        <v>1280299.6100000001</v>
      </c>
      <c r="EH290" s="289">
        <v>0</v>
      </c>
      <c r="EI290" s="289">
        <v>0</v>
      </c>
      <c r="EJ290" s="289">
        <v>0</v>
      </c>
      <c r="EK290" s="289">
        <v>141410</v>
      </c>
      <c r="EL290" s="289">
        <v>0</v>
      </c>
      <c r="EM290" s="289">
        <v>14595000</v>
      </c>
      <c r="EN290" s="289">
        <v>5758355.6799999997</v>
      </c>
      <c r="EO290" s="289">
        <v>1702.85</v>
      </c>
      <c r="EP290" s="289">
        <v>6312.04</v>
      </c>
      <c r="EQ290" s="289">
        <v>0</v>
      </c>
      <c r="ER290" s="289">
        <v>5762964.8700000001</v>
      </c>
      <c r="ES290" s="289">
        <v>0</v>
      </c>
      <c r="ET290" s="289">
        <v>0</v>
      </c>
      <c r="EU290" s="289">
        <v>79580.88</v>
      </c>
      <c r="EV290" s="289">
        <v>99139.71</v>
      </c>
      <c r="EW290" s="289">
        <v>764802.34</v>
      </c>
      <c r="EX290" s="289">
        <v>745243.51</v>
      </c>
      <c r="EY290" s="289">
        <v>0</v>
      </c>
      <c r="EZ290" s="289">
        <v>0.38</v>
      </c>
      <c r="FA290" s="289">
        <v>0.38</v>
      </c>
      <c r="FB290" s="289">
        <v>0</v>
      </c>
      <c r="FC290" s="289">
        <v>0</v>
      </c>
      <c r="FD290" s="289">
        <v>0</v>
      </c>
      <c r="FE290" s="289">
        <v>0</v>
      </c>
      <c r="FF290" s="289">
        <v>0</v>
      </c>
      <c r="FG290" s="289">
        <v>0</v>
      </c>
      <c r="FH290" s="289">
        <v>0</v>
      </c>
      <c r="FI290" s="289">
        <v>0</v>
      </c>
      <c r="FJ290" s="289">
        <v>0</v>
      </c>
      <c r="FK290" s="289">
        <v>0</v>
      </c>
    </row>
    <row r="291" spans="1:167" x14ac:dyDescent="0.15">
      <c r="A291" s="287">
        <v>4459</v>
      </c>
      <c r="B291" s="287" t="s">
        <v>740</v>
      </c>
      <c r="C291" s="289">
        <v>0</v>
      </c>
      <c r="D291" s="289">
        <v>1442905.3</v>
      </c>
      <c r="E291" s="289">
        <v>0</v>
      </c>
      <c r="F291" s="289">
        <v>0</v>
      </c>
      <c r="G291" s="289">
        <v>13140.21</v>
      </c>
      <c r="H291" s="289">
        <v>4762.42</v>
      </c>
      <c r="I291" s="289">
        <v>14024.48</v>
      </c>
      <c r="J291" s="289">
        <v>0</v>
      </c>
      <c r="K291" s="289">
        <v>260480</v>
      </c>
      <c r="L291" s="289">
        <v>0</v>
      </c>
      <c r="M291" s="289">
        <v>0</v>
      </c>
      <c r="N291" s="289">
        <v>0</v>
      </c>
      <c r="O291" s="289">
        <v>0</v>
      </c>
      <c r="P291" s="289">
        <v>1968</v>
      </c>
      <c r="Q291" s="289">
        <v>0</v>
      </c>
      <c r="R291" s="289">
        <v>0</v>
      </c>
      <c r="S291" s="289">
        <v>0</v>
      </c>
      <c r="T291" s="289">
        <v>0</v>
      </c>
      <c r="U291" s="289">
        <v>28142.47</v>
      </c>
      <c r="V291" s="289">
        <v>1762621</v>
      </c>
      <c r="W291" s="289">
        <v>4627.09</v>
      </c>
      <c r="X291" s="289">
        <v>0</v>
      </c>
      <c r="Y291" s="289">
        <v>0</v>
      </c>
      <c r="Z291" s="289">
        <v>1711.88</v>
      </c>
      <c r="AA291" s="289">
        <v>158115</v>
      </c>
      <c r="AB291" s="289">
        <v>0</v>
      </c>
      <c r="AC291" s="289">
        <v>0</v>
      </c>
      <c r="AD291" s="289">
        <v>16649</v>
      </c>
      <c r="AE291" s="289">
        <v>31695.39</v>
      </c>
      <c r="AF291" s="289">
        <v>0</v>
      </c>
      <c r="AG291" s="289">
        <v>0</v>
      </c>
      <c r="AH291" s="289">
        <v>0</v>
      </c>
      <c r="AI291" s="289">
        <v>16193</v>
      </c>
      <c r="AJ291" s="289">
        <v>0</v>
      </c>
      <c r="AK291" s="289">
        <v>600</v>
      </c>
      <c r="AL291" s="289">
        <v>182000</v>
      </c>
      <c r="AM291" s="289">
        <v>2270</v>
      </c>
      <c r="AN291" s="289">
        <v>1222.5</v>
      </c>
      <c r="AO291" s="289">
        <v>0</v>
      </c>
      <c r="AP291" s="289">
        <v>0</v>
      </c>
      <c r="AQ291" s="289">
        <v>886957.92</v>
      </c>
      <c r="AR291" s="289">
        <v>432633.22</v>
      </c>
      <c r="AS291" s="289">
        <v>160644.42000000001</v>
      </c>
      <c r="AT291" s="289">
        <v>119767.5</v>
      </c>
      <c r="AU291" s="289">
        <v>54006.37</v>
      </c>
      <c r="AV291" s="289">
        <v>0</v>
      </c>
      <c r="AW291" s="289">
        <v>63151.38</v>
      </c>
      <c r="AX291" s="289">
        <v>169449.51</v>
      </c>
      <c r="AY291" s="289">
        <v>155694.18</v>
      </c>
      <c r="AZ291" s="289">
        <v>187425.21</v>
      </c>
      <c r="BA291" s="289">
        <v>885605.83</v>
      </c>
      <c r="BB291" s="289">
        <v>83558.960000000006</v>
      </c>
      <c r="BC291" s="289">
        <v>43262.36</v>
      </c>
      <c r="BD291" s="289">
        <v>76359.28</v>
      </c>
      <c r="BE291" s="289">
        <v>30502.799999999999</v>
      </c>
      <c r="BF291" s="289">
        <v>214269.24</v>
      </c>
      <c r="BG291" s="289">
        <v>200842.93</v>
      </c>
      <c r="BH291" s="289">
        <v>0</v>
      </c>
      <c r="BI291" s="289">
        <v>0</v>
      </c>
      <c r="BJ291" s="289">
        <v>0</v>
      </c>
      <c r="BK291" s="289">
        <v>0</v>
      </c>
      <c r="BL291" s="289">
        <v>0</v>
      </c>
      <c r="BM291" s="289">
        <v>0</v>
      </c>
      <c r="BN291" s="289">
        <v>0</v>
      </c>
      <c r="BO291" s="289">
        <v>0</v>
      </c>
      <c r="BP291" s="289">
        <v>0</v>
      </c>
      <c r="BQ291" s="289">
        <v>1350733.51</v>
      </c>
      <c r="BR291" s="289">
        <v>1529730.14</v>
      </c>
      <c r="BS291" s="289">
        <v>1350733.51</v>
      </c>
      <c r="BT291" s="289">
        <v>1529730.14</v>
      </c>
      <c r="BU291" s="289">
        <v>0</v>
      </c>
      <c r="BV291" s="289">
        <v>0</v>
      </c>
      <c r="BW291" s="289">
        <v>214269.24</v>
      </c>
      <c r="BX291" s="289">
        <v>0</v>
      </c>
      <c r="BY291" s="289">
        <v>0</v>
      </c>
      <c r="BZ291" s="289">
        <v>0</v>
      </c>
      <c r="CA291" s="289">
        <v>0</v>
      </c>
      <c r="CB291" s="289">
        <v>22123.67</v>
      </c>
      <c r="CC291" s="289">
        <v>24672</v>
      </c>
      <c r="CD291" s="289">
        <v>0</v>
      </c>
      <c r="CE291" s="289">
        <v>0</v>
      </c>
      <c r="CF291" s="289">
        <v>0</v>
      </c>
      <c r="CG291" s="289">
        <v>0</v>
      </c>
      <c r="CH291" s="289">
        <v>0</v>
      </c>
      <c r="CI291" s="289">
        <v>0</v>
      </c>
      <c r="CJ291" s="289">
        <v>0</v>
      </c>
      <c r="CK291" s="289">
        <v>0</v>
      </c>
      <c r="CL291" s="289">
        <v>0</v>
      </c>
      <c r="CM291" s="289">
        <v>68705</v>
      </c>
      <c r="CN291" s="289">
        <v>0</v>
      </c>
      <c r="CO291" s="289">
        <v>0</v>
      </c>
      <c r="CP291" s="289">
        <v>0</v>
      </c>
      <c r="CQ291" s="289">
        <v>0</v>
      </c>
      <c r="CR291" s="289">
        <v>115.14</v>
      </c>
      <c r="CS291" s="289">
        <v>0</v>
      </c>
      <c r="CT291" s="289">
        <v>69322</v>
      </c>
      <c r="CU291" s="289">
        <v>0</v>
      </c>
      <c r="CV291" s="289">
        <v>0</v>
      </c>
      <c r="CW291" s="289">
        <v>0</v>
      </c>
      <c r="CX291" s="289">
        <v>5012.87</v>
      </c>
      <c r="CY291" s="289">
        <v>0</v>
      </c>
      <c r="CZ291" s="289">
        <v>0</v>
      </c>
      <c r="DA291" s="289">
        <v>0</v>
      </c>
      <c r="DB291" s="289">
        <v>0</v>
      </c>
      <c r="DC291" s="289">
        <v>0</v>
      </c>
      <c r="DD291" s="289">
        <v>0</v>
      </c>
      <c r="DE291" s="289">
        <v>0</v>
      </c>
      <c r="DF291" s="289">
        <v>0</v>
      </c>
      <c r="DG291" s="289">
        <v>0</v>
      </c>
      <c r="DH291" s="289">
        <v>0</v>
      </c>
      <c r="DI291" s="289">
        <v>269356.42</v>
      </c>
      <c r="DJ291" s="289">
        <v>0</v>
      </c>
      <c r="DK291" s="289">
        <v>0</v>
      </c>
      <c r="DL291" s="289">
        <v>9699.99</v>
      </c>
      <c r="DM291" s="289">
        <v>12005.26</v>
      </c>
      <c r="DN291" s="289">
        <v>0</v>
      </c>
      <c r="DO291" s="289">
        <v>0</v>
      </c>
      <c r="DP291" s="289">
        <v>35938.47</v>
      </c>
      <c r="DQ291" s="289">
        <v>3350</v>
      </c>
      <c r="DR291" s="289">
        <v>0</v>
      </c>
      <c r="DS291" s="289">
        <v>0</v>
      </c>
      <c r="DT291" s="289">
        <v>0</v>
      </c>
      <c r="DU291" s="289">
        <v>0</v>
      </c>
      <c r="DV291" s="289">
        <v>67517.78</v>
      </c>
      <c r="DW291" s="289">
        <v>6352</v>
      </c>
      <c r="DX291" s="289">
        <v>0</v>
      </c>
      <c r="DY291" s="289">
        <v>0</v>
      </c>
      <c r="DZ291" s="289">
        <v>0</v>
      </c>
      <c r="EA291" s="289">
        <v>0</v>
      </c>
      <c r="EB291" s="289">
        <v>0</v>
      </c>
      <c r="EC291" s="289">
        <v>0</v>
      </c>
      <c r="ED291" s="289">
        <v>27898.05</v>
      </c>
      <c r="EE291" s="289">
        <v>52621.15</v>
      </c>
      <c r="EF291" s="289">
        <v>1771091.1</v>
      </c>
      <c r="EG291" s="289">
        <v>200056.55</v>
      </c>
      <c r="EH291" s="289">
        <v>1546311.45</v>
      </c>
      <c r="EI291" s="289">
        <v>0</v>
      </c>
      <c r="EJ291" s="289">
        <v>0</v>
      </c>
      <c r="EK291" s="289">
        <v>0</v>
      </c>
      <c r="EL291" s="289">
        <v>0</v>
      </c>
      <c r="EM291" s="289">
        <v>2697098.25</v>
      </c>
      <c r="EN291" s="289">
        <v>0</v>
      </c>
      <c r="EO291" s="289">
        <v>1897917.28</v>
      </c>
      <c r="EP291" s="289">
        <v>2004956.83</v>
      </c>
      <c r="EQ291" s="289">
        <v>0</v>
      </c>
      <c r="ER291" s="289">
        <v>107039.55</v>
      </c>
      <c r="ES291" s="289">
        <v>0</v>
      </c>
      <c r="ET291" s="289">
        <v>0</v>
      </c>
      <c r="EU291" s="289">
        <v>3931.68</v>
      </c>
      <c r="EV291" s="289">
        <v>3916.09</v>
      </c>
      <c r="EW291" s="289">
        <v>167723.4</v>
      </c>
      <c r="EX291" s="289">
        <v>167738.99</v>
      </c>
      <c r="EY291" s="289">
        <v>0</v>
      </c>
      <c r="EZ291" s="289">
        <v>0</v>
      </c>
      <c r="FA291" s="289">
        <v>0</v>
      </c>
      <c r="FB291" s="289">
        <v>0</v>
      </c>
      <c r="FC291" s="289">
        <v>0</v>
      </c>
      <c r="FD291" s="289">
        <v>0</v>
      </c>
      <c r="FE291" s="289">
        <v>0</v>
      </c>
      <c r="FF291" s="289">
        <v>0</v>
      </c>
      <c r="FG291" s="289">
        <v>0</v>
      </c>
      <c r="FH291" s="289">
        <v>0</v>
      </c>
      <c r="FI291" s="289">
        <v>0</v>
      </c>
      <c r="FJ291" s="289">
        <v>0</v>
      </c>
      <c r="FK291" s="289">
        <v>0</v>
      </c>
    </row>
    <row r="292" spans="1:167" x14ac:dyDescent="0.15">
      <c r="A292" s="287">
        <v>4473</v>
      </c>
      <c r="B292" s="287" t="s">
        <v>741</v>
      </c>
      <c r="C292" s="289">
        <v>0</v>
      </c>
      <c r="D292" s="289">
        <v>9604227.5500000007</v>
      </c>
      <c r="E292" s="289">
        <v>0</v>
      </c>
      <c r="F292" s="289">
        <v>18047.759999999998</v>
      </c>
      <c r="G292" s="289">
        <v>30149.66</v>
      </c>
      <c r="H292" s="289">
        <v>12930.78</v>
      </c>
      <c r="I292" s="289">
        <v>232828.04</v>
      </c>
      <c r="J292" s="289">
        <v>0</v>
      </c>
      <c r="K292" s="289">
        <v>1276711</v>
      </c>
      <c r="L292" s="289">
        <v>0</v>
      </c>
      <c r="M292" s="289">
        <v>0</v>
      </c>
      <c r="N292" s="289">
        <v>0</v>
      </c>
      <c r="O292" s="289">
        <v>0</v>
      </c>
      <c r="P292" s="289">
        <v>0</v>
      </c>
      <c r="Q292" s="289">
        <v>0</v>
      </c>
      <c r="R292" s="289">
        <v>0</v>
      </c>
      <c r="S292" s="289">
        <v>0</v>
      </c>
      <c r="T292" s="289">
        <v>1000</v>
      </c>
      <c r="U292" s="289">
        <v>146383.95000000001</v>
      </c>
      <c r="V292" s="289">
        <v>10944948</v>
      </c>
      <c r="W292" s="289">
        <v>19304.75</v>
      </c>
      <c r="X292" s="289">
        <v>0</v>
      </c>
      <c r="Y292" s="289">
        <v>0</v>
      </c>
      <c r="Z292" s="289">
        <v>52795.1</v>
      </c>
      <c r="AA292" s="289">
        <v>701332</v>
      </c>
      <c r="AB292" s="289">
        <v>0</v>
      </c>
      <c r="AC292" s="289">
        <v>0</v>
      </c>
      <c r="AD292" s="289">
        <v>65345.3</v>
      </c>
      <c r="AE292" s="289">
        <v>246035.76</v>
      </c>
      <c r="AF292" s="289">
        <v>0</v>
      </c>
      <c r="AG292" s="289">
        <v>0</v>
      </c>
      <c r="AH292" s="289">
        <v>16850.98</v>
      </c>
      <c r="AI292" s="289">
        <v>0</v>
      </c>
      <c r="AJ292" s="289">
        <v>0</v>
      </c>
      <c r="AK292" s="289">
        <v>367910</v>
      </c>
      <c r="AL292" s="289">
        <v>0</v>
      </c>
      <c r="AM292" s="289">
        <v>642.16</v>
      </c>
      <c r="AN292" s="289">
        <v>33986.870000000003</v>
      </c>
      <c r="AO292" s="289">
        <v>0</v>
      </c>
      <c r="AP292" s="289">
        <v>7408.96</v>
      </c>
      <c r="AQ292" s="289">
        <v>5227154.34</v>
      </c>
      <c r="AR292" s="289">
        <v>3412680.35</v>
      </c>
      <c r="AS292" s="289">
        <v>951063.59</v>
      </c>
      <c r="AT292" s="289">
        <v>623080.76</v>
      </c>
      <c r="AU292" s="289">
        <v>386567.17</v>
      </c>
      <c r="AV292" s="289">
        <v>283603.83</v>
      </c>
      <c r="AW292" s="289">
        <v>615188.30000000005</v>
      </c>
      <c r="AX292" s="289">
        <v>628719.5</v>
      </c>
      <c r="AY292" s="289">
        <v>510577.65</v>
      </c>
      <c r="AZ292" s="289">
        <v>1365493.67</v>
      </c>
      <c r="BA292" s="289">
        <v>3724136.14</v>
      </c>
      <c r="BB292" s="289">
        <v>533182.04</v>
      </c>
      <c r="BC292" s="289">
        <v>195013.94</v>
      </c>
      <c r="BD292" s="289">
        <v>11126.44</v>
      </c>
      <c r="BE292" s="289">
        <v>428216.06</v>
      </c>
      <c r="BF292" s="289">
        <v>2583087.54</v>
      </c>
      <c r="BG292" s="289">
        <v>1492392.24</v>
      </c>
      <c r="BH292" s="289">
        <v>39814.1</v>
      </c>
      <c r="BI292" s="289">
        <v>349902.52</v>
      </c>
      <c r="BJ292" s="289">
        <v>346455.21</v>
      </c>
      <c r="BK292" s="289">
        <v>0</v>
      </c>
      <c r="BL292" s="289">
        <v>0</v>
      </c>
      <c r="BM292" s="289">
        <v>0</v>
      </c>
      <c r="BN292" s="289">
        <v>0</v>
      </c>
      <c r="BO292" s="289">
        <v>0</v>
      </c>
      <c r="BP292" s="289">
        <v>344330</v>
      </c>
      <c r="BQ292" s="289">
        <v>4755524.54</v>
      </c>
      <c r="BR292" s="289">
        <v>5182382.8099999996</v>
      </c>
      <c r="BS292" s="289">
        <v>5105427.0599999996</v>
      </c>
      <c r="BT292" s="289">
        <v>5873168.0199999996</v>
      </c>
      <c r="BU292" s="289">
        <v>0</v>
      </c>
      <c r="BV292" s="289">
        <v>0</v>
      </c>
      <c r="BW292" s="289">
        <v>2583087.54</v>
      </c>
      <c r="BX292" s="289">
        <v>0</v>
      </c>
      <c r="BY292" s="289">
        <v>0</v>
      </c>
      <c r="BZ292" s="289">
        <v>0</v>
      </c>
      <c r="CA292" s="289">
        <v>0</v>
      </c>
      <c r="CB292" s="289">
        <v>0</v>
      </c>
      <c r="CC292" s="289">
        <v>54654.43</v>
      </c>
      <c r="CD292" s="289">
        <v>0</v>
      </c>
      <c r="CE292" s="289">
        <v>0</v>
      </c>
      <c r="CF292" s="289">
        <v>0</v>
      </c>
      <c r="CG292" s="289">
        <v>0</v>
      </c>
      <c r="CH292" s="289">
        <v>0</v>
      </c>
      <c r="CI292" s="289">
        <v>0</v>
      </c>
      <c r="CJ292" s="289">
        <v>0</v>
      </c>
      <c r="CK292" s="289">
        <v>0</v>
      </c>
      <c r="CL292" s="289">
        <v>0</v>
      </c>
      <c r="CM292" s="289">
        <v>961419</v>
      </c>
      <c r="CN292" s="289">
        <v>0</v>
      </c>
      <c r="CO292" s="289">
        <v>0</v>
      </c>
      <c r="CP292" s="289">
        <v>0</v>
      </c>
      <c r="CQ292" s="289">
        <v>0</v>
      </c>
      <c r="CR292" s="289">
        <v>0</v>
      </c>
      <c r="CS292" s="289">
        <v>0</v>
      </c>
      <c r="CT292" s="289">
        <v>560468.13</v>
      </c>
      <c r="CU292" s="289">
        <v>0</v>
      </c>
      <c r="CV292" s="289">
        <v>0</v>
      </c>
      <c r="CW292" s="289">
        <v>0</v>
      </c>
      <c r="CX292" s="289">
        <v>137627.18</v>
      </c>
      <c r="CY292" s="289">
        <v>0</v>
      </c>
      <c r="CZ292" s="289">
        <v>0</v>
      </c>
      <c r="DA292" s="289">
        <v>0</v>
      </c>
      <c r="DB292" s="289">
        <v>0</v>
      </c>
      <c r="DC292" s="289">
        <v>0</v>
      </c>
      <c r="DD292" s="289">
        <v>0</v>
      </c>
      <c r="DE292" s="289">
        <v>0</v>
      </c>
      <c r="DF292" s="289">
        <v>0</v>
      </c>
      <c r="DG292" s="289">
        <v>0</v>
      </c>
      <c r="DH292" s="289">
        <v>0</v>
      </c>
      <c r="DI292" s="289">
        <v>3320698.25</v>
      </c>
      <c r="DJ292" s="289">
        <v>0</v>
      </c>
      <c r="DK292" s="289">
        <v>0</v>
      </c>
      <c r="DL292" s="289">
        <v>476775.74</v>
      </c>
      <c r="DM292" s="289">
        <v>246853.53</v>
      </c>
      <c r="DN292" s="289">
        <v>0</v>
      </c>
      <c r="DO292" s="289">
        <v>0</v>
      </c>
      <c r="DP292" s="289">
        <v>150206.75</v>
      </c>
      <c r="DQ292" s="289">
        <v>0</v>
      </c>
      <c r="DR292" s="289">
        <v>0</v>
      </c>
      <c r="DS292" s="289">
        <v>0</v>
      </c>
      <c r="DT292" s="289">
        <v>0</v>
      </c>
      <c r="DU292" s="289">
        <v>0</v>
      </c>
      <c r="DV292" s="289">
        <v>77140.17</v>
      </c>
      <c r="DW292" s="289">
        <v>25581.84</v>
      </c>
      <c r="DX292" s="289">
        <v>77718.38</v>
      </c>
      <c r="DY292" s="289">
        <v>87560.320000000007</v>
      </c>
      <c r="DZ292" s="289">
        <v>108007.92</v>
      </c>
      <c r="EA292" s="289">
        <v>59152.480000000003</v>
      </c>
      <c r="EB292" s="289">
        <v>39013.5</v>
      </c>
      <c r="EC292" s="289">
        <v>0</v>
      </c>
      <c r="ED292" s="289">
        <v>300522.55</v>
      </c>
      <c r="EE292" s="289">
        <v>290043.38</v>
      </c>
      <c r="EF292" s="289">
        <v>1448663.33</v>
      </c>
      <c r="EG292" s="289">
        <v>1292525</v>
      </c>
      <c r="EH292" s="289">
        <v>0</v>
      </c>
      <c r="EI292" s="289">
        <v>0</v>
      </c>
      <c r="EJ292" s="289">
        <v>0</v>
      </c>
      <c r="EK292" s="289">
        <v>166617.5</v>
      </c>
      <c r="EL292" s="289">
        <v>0</v>
      </c>
      <c r="EM292" s="289">
        <v>10132691.859999999</v>
      </c>
      <c r="EN292" s="289">
        <v>0</v>
      </c>
      <c r="EO292" s="289">
        <v>0</v>
      </c>
      <c r="EP292" s="289">
        <v>0</v>
      </c>
      <c r="EQ292" s="289">
        <v>0</v>
      </c>
      <c r="ER292" s="289">
        <v>0</v>
      </c>
      <c r="ES292" s="289">
        <v>0</v>
      </c>
      <c r="ET292" s="289">
        <v>0</v>
      </c>
      <c r="EU292" s="289">
        <v>80903.149999999994</v>
      </c>
      <c r="EV292" s="289">
        <v>100703.85</v>
      </c>
      <c r="EW292" s="289">
        <v>865345.36</v>
      </c>
      <c r="EX292" s="289">
        <v>845544.66</v>
      </c>
      <c r="EY292" s="289">
        <v>0</v>
      </c>
      <c r="EZ292" s="289">
        <v>436758.53</v>
      </c>
      <c r="FA292" s="289">
        <v>521862.08</v>
      </c>
      <c r="FB292" s="289">
        <v>884321.57</v>
      </c>
      <c r="FC292" s="289">
        <v>221517.51</v>
      </c>
      <c r="FD292" s="289">
        <v>577700.51</v>
      </c>
      <c r="FE292" s="289">
        <v>0</v>
      </c>
      <c r="FF292" s="289">
        <v>0</v>
      </c>
      <c r="FG292" s="289">
        <v>0</v>
      </c>
      <c r="FH292" s="289">
        <v>47305</v>
      </c>
      <c r="FI292" s="289">
        <v>26603.7</v>
      </c>
      <c r="FJ292" s="289">
        <v>20701.3</v>
      </c>
      <c r="FK292" s="289">
        <v>0</v>
      </c>
    </row>
    <row r="293" spans="1:167" x14ac:dyDescent="0.15">
      <c r="A293" s="287">
        <v>4501</v>
      </c>
      <c r="B293" s="287" t="s">
        <v>742</v>
      </c>
      <c r="C293" s="289">
        <v>12500</v>
      </c>
      <c r="D293" s="289">
        <v>11396838.550000001</v>
      </c>
      <c r="E293" s="289">
        <v>0</v>
      </c>
      <c r="F293" s="289">
        <v>292147.03999999998</v>
      </c>
      <c r="G293" s="289">
        <v>50962.71</v>
      </c>
      <c r="H293" s="289">
        <v>29700.51</v>
      </c>
      <c r="I293" s="289">
        <v>163904.04999999999</v>
      </c>
      <c r="J293" s="289">
        <v>11947</v>
      </c>
      <c r="K293" s="289">
        <v>1400378</v>
      </c>
      <c r="L293" s="289">
        <v>0</v>
      </c>
      <c r="M293" s="289">
        <v>0</v>
      </c>
      <c r="N293" s="289">
        <v>0</v>
      </c>
      <c r="O293" s="289">
        <v>0</v>
      </c>
      <c r="P293" s="289">
        <v>16803.419999999998</v>
      </c>
      <c r="Q293" s="289">
        <v>0</v>
      </c>
      <c r="R293" s="289">
        <v>0</v>
      </c>
      <c r="S293" s="289">
        <v>0</v>
      </c>
      <c r="T293" s="289">
        <v>0</v>
      </c>
      <c r="U293" s="289">
        <v>161601.24</v>
      </c>
      <c r="V293" s="289">
        <v>13743525</v>
      </c>
      <c r="W293" s="289">
        <v>47239.68</v>
      </c>
      <c r="X293" s="289">
        <v>0</v>
      </c>
      <c r="Y293" s="289">
        <v>628875.24</v>
      </c>
      <c r="Z293" s="289">
        <v>22542.18</v>
      </c>
      <c r="AA293" s="289">
        <v>630239</v>
      </c>
      <c r="AB293" s="289">
        <v>18131</v>
      </c>
      <c r="AC293" s="289">
        <v>0</v>
      </c>
      <c r="AD293" s="289">
        <v>81442.13</v>
      </c>
      <c r="AE293" s="289">
        <v>326813.18</v>
      </c>
      <c r="AF293" s="289">
        <v>0</v>
      </c>
      <c r="AG293" s="289">
        <v>0</v>
      </c>
      <c r="AH293" s="289">
        <v>39807.49</v>
      </c>
      <c r="AI293" s="289">
        <v>0</v>
      </c>
      <c r="AJ293" s="289">
        <v>0</v>
      </c>
      <c r="AK293" s="289">
        <v>82585.679999999993</v>
      </c>
      <c r="AL293" s="289">
        <v>0</v>
      </c>
      <c r="AM293" s="289">
        <v>30187.53</v>
      </c>
      <c r="AN293" s="289">
        <v>49937.06</v>
      </c>
      <c r="AO293" s="289">
        <v>0</v>
      </c>
      <c r="AP293" s="289">
        <v>13290.67</v>
      </c>
      <c r="AQ293" s="289">
        <v>4447851.2</v>
      </c>
      <c r="AR293" s="289">
        <v>4879624.67</v>
      </c>
      <c r="AS293" s="289">
        <v>1072610.24</v>
      </c>
      <c r="AT293" s="289">
        <v>686520.78</v>
      </c>
      <c r="AU293" s="289">
        <v>481876.13</v>
      </c>
      <c r="AV293" s="289">
        <v>13248.14</v>
      </c>
      <c r="AW293" s="289">
        <v>750471.91</v>
      </c>
      <c r="AX293" s="289">
        <v>1166481.6599999999</v>
      </c>
      <c r="AY293" s="289">
        <v>601757.5</v>
      </c>
      <c r="AZ293" s="289">
        <v>1736250.96</v>
      </c>
      <c r="BA293" s="289">
        <v>5364107.42</v>
      </c>
      <c r="BB293" s="289">
        <v>338966.18</v>
      </c>
      <c r="BC293" s="289">
        <v>369505.74</v>
      </c>
      <c r="BD293" s="289">
        <v>18746.23</v>
      </c>
      <c r="BE293" s="289">
        <v>86822.3</v>
      </c>
      <c r="BF293" s="289">
        <v>3540084.99</v>
      </c>
      <c r="BG293" s="289">
        <v>1944162.12</v>
      </c>
      <c r="BH293" s="289">
        <v>17330.13</v>
      </c>
      <c r="BI293" s="289">
        <v>0</v>
      </c>
      <c r="BJ293" s="289">
        <v>0</v>
      </c>
      <c r="BK293" s="289">
        <v>2607307.89</v>
      </c>
      <c r="BL293" s="289">
        <v>3015927.95</v>
      </c>
      <c r="BM293" s="289">
        <v>0</v>
      </c>
      <c r="BN293" s="289">
        <v>0</v>
      </c>
      <c r="BO293" s="289">
        <v>0</v>
      </c>
      <c r="BP293" s="289">
        <v>720000</v>
      </c>
      <c r="BQ293" s="289">
        <v>6254993.0899999999</v>
      </c>
      <c r="BR293" s="289">
        <v>6861353.0899999999</v>
      </c>
      <c r="BS293" s="289">
        <v>8862300.9800000004</v>
      </c>
      <c r="BT293" s="289">
        <v>10597281.039999999</v>
      </c>
      <c r="BU293" s="289">
        <v>0</v>
      </c>
      <c r="BV293" s="289">
        <v>0</v>
      </c>
      <c r="BW293" s="289">
        <v>2341632.9900000002</v>
      </c>
      <c r="BX293" s="289">
        <v>0</v>
      </c>
      <c r="BY293" s="289">
        <v>0</v>
      </c>
      <c r="BZ293" s="289">
        <v>0</v>
      </c>
      <c r="CA293" s="289">
        <v>0</v>
      </c>
      <c r="CB293" s="289">
        <v>0</v>
      </c>
      <c r="CC293" s="289">
        <v>61961.69</v>
      </c>
      <c r="CD293" s="289">
        <v>0</v>
      </c>
      <c r="CE293" s="289">
        <v>0</v>
      </c>
      <c r="CF293" s="289">
        <v>0</v>
      </c>
      <c r="CG293" s="289">
        <v>0</v>
      </c>
      <c r="CH293" s="289">
        <v>170675.86</v>
      </c>
      <c r="CI293" s="289">
        <v>0</v>
      </c>
      <c r="CJ293" s="289">
        <v>9044.11</v>
      </c>
      <c r="CK293" s="289">
        <v>0</v>
      </c>
      <c r="CL293" s="289">
        <v>0</v>
      </c>
      <c r="CM293" s="289">
        <v>667951</v>
      </c>
      <c r="CN293" s="289">
        <v>25918</v>
      </c>
      <c r="CO293" s="289">
        <v>0</v>
      </c>
      <c r="CP293" s="289">
        <v>0</v>
      </c>
      <c r="CQ293" s="289">
        <v>0</v>
      </c>
      <c r="CR293" s="289">
        <v>575.70000000000005</v>
      </c>
      <c r="CS293" s="289">
        <v>7449</v>
      </c>
      <c r="CT293" s="289">
        <v>480410.97</v>
      </c>
      <c r="CU293" s="289">
        <v>0</v>
      </c>
      <c r="CV293" s="289">
        <v>0</v>
      </c>
      <c r="CW293" s="289">
        <v>0</v>
      </c>
      <c r="CX293" s="289">
        <v>229001.59</v>
      </c>
      <c r="CY293" s="289">
        <v>0</v>
      </c>
      <c r="CZ293" s="289">
        <v>0</v>
      </c>
      <c r="DA293" s="289">
        <v>0</v>
      </c>
      <c r="DB293" s="289">
        <v>0</v>
      </c>
      <c r="DC293" s="289">
        <v>0</v>
      </c>
      <c r="DD293" s="289">
        <v>0</v>
      </c>
      <c r="DE293" s="289">
        <v>0</v>
      </c>
      <c r="DF293" s="289">
        <v>0</v>
      </c>
      <c r="DG293" s="289">
        <v>0</v>
      </c>
      <c r="DH293" s="289">
        <v>0</v>
      </c>
      <c r="DI293" s="289">
        <v>2532249.4700000002</v>
      </c>
      <c r="DJ293" s="289">
        <v>0</v>
      </c>
      <c r="DK293" s="289">
        <v>0</v>
      </c>
      <c r="DL293" s="289">
        <v>429925.51</v>
      </c>
      <c r="DM293" s="289">
        <v>145283.19</v>
      </c>
      <c r="DN293" s="289">
        <v>0</v>
      </c>
      <c r="DO293" s="289">
        <v>0</v>
      </c>
      <c r="DP293" s="289">
        <v>228002.11</v>
      </c>
      <c r="DQ293" s="289">
        <v>2529.35</v>
      </c>
      <c r="DR293" s="289">
        <v>0</v>
      </c>
      <c r="DS293" s="289">
        <v>0</v>
      </c>
      <c r="DT293" s="289">
        <v>0</v>
      </c>
      <c r="DU293" s="289">
        <v>12500</v>
      </c>
      <c r="DV293" s="289">
        <v>643303</v>
      </c>
      <c r="DW293" s="289">
        <v>828.28</v>
      </c>
      <c r="DX293" s="289">
        <v>159510.71</v>
      </c>
      <c r="DY293" s="289">
        <v>151698.43</v>
      </c>
      <c r="DZ293" s="289">
        <v>1321.85</v>
      </c>
      <c r="EA293" s="289">
        <v>9000</v>
      </c>
      <c r="EB293" s="289">
        <v>134.13</v>
      </c>
      <c r="EC293" s="289">
        <v>0</v>
      </c>
      <c r="ED293" s="289">
        <v>0</v>
      </c>
      <c r="EE293" s="289">
        <v>0</v>
      </c>
      <c r="EF293" s="289">
        <v>0</v>
      </c>
      <c r="EG293" s="289">
        <v>0</v>
      </c>
      <c r="EH293" s="289">
        <v>0</v>
      </c>
      <c r="EI293" s="289">
        <v>0</v>
      </c>
      <c r="EJ293" s="289">
        <v>0</v>
      </c>
      <c r="EK293" s="289">
        <v>0</v>
      </c>
      <c r="EL293" s="289">
        <v>0</v>
      </c>
      <c r="EM293" s="289">
        <v>0</v>
      </c>
      <c r="EN293" s="289">
        <v>983812</v>
      </c>
      <c r="EO293" s="289">
        <v>2182264</v>
      </c>
      <c r="EP293" s="289">
        <v>1198452</v>
      </c>
      <c r="EQ293" s="289">
        <v>0</v>
      </c>
      <c r="ER293" s="289">
        <v>0</v>
      </c>
      <c r="ES293" s="289">
        <v>0</v>
      </c>
      <c r="ET293" s="289">
        <v>0</v>
      </c>
      <c r="EU293" s="289">
        <v>328650.82</v>
      </c>
      <c r="EV293" s="289">
        <v>346242.72</v>
      </c>
      <c r="EW293" s="289">
        <v>1086086.51</v>
      </c>
      <c r="EX293" s="289">
        <v>1068494.6100000001</v>
      </c>
      <c r="EY293" s="289">
        <v>0</v>
      </c>
      <c r="EZ293" s="289">
        <v>0</v>
      </c>
      <c r="FA293" s="289">
        <v>0</v>
      </c>
      <c r="FB293" s="289">
        <v>0</v>
      </c>
      <c r="FC293" s="289">
        <v>0</v>
      </c>
      <c r="FD293" s="289">
        <v>0</v>
      </c>
      <c r="FE293" s="289">
        <v>0</v>
      </c>
      <c r="FF293" s="289">
        <v>0</v>
      </c>
      <c r="FG293" s="289">
        <v>0</v>
      </c>
      <c r="FH293" s="289">
        <v>0</v>
      </c>
      <c r="FI293" s="289">
        <v>0</v>
      </c>
      <c r="FJ293" s="289">
        <v>0</v>
      </c>
      <c r="FK293" s="289">
        <v>0</v>
      </c>
    </row>
    <row r="294" spans="1:167" x14ac:dyDescent="0.15">
      <c r="A294" s="287">
        <v>4508</v>
      </c>
      <c r="B294" s="287" t="s">
        <v>743</v>
      </c>
      <c r="C294" s="289">
        <v>0</v>
      </c>
      <c r="D294" s="289">
        <v>2008815.17</v>
      </c>
      <c r="E294" s="289">
        <v>0</v>
      </c>
      <c r="F294" s="289">
        <v>72.8</v>
      </c>
      <c r="G294" s="289">
        <v>7853.3</v>
      </c>
      <c r="H294" s="289">
        <v>1037.94</v>
      </c>
      <c r="I294" s="289">
        <v>4846.91</v>
      </c>
      <c r="J294" s="289">
        <v>0</v>
      </c>
      <c r="K294" s="289">
        <v>800481.84</v>
      </c>
      <c r="L294" s="289">
        <v>0</v>
      </c>
      <c r="M294" s="289">
        <v>0</v>
      </c>
      <c r="N294" s="289">
        <v>0</v>
      </c>
      <c r="O294" s="289">
        <v>0</v>
      </c>
      <c r="P294" s="289">
        <v>5674.76</v>
      </c>
      <c r="Q294" s="289">
        <v>0</v>
      </c>
      <c r="R294" s="289">
        <v>0</v>
      </c>
      <c r="S294" s="289">
        <v>0</v>
      </c>
      <c r="T294" s="289">
        <v>0</v>
      </c>
      <c r="U294" s="289">
        <v>25290.32</v>
      </c>
      <c r="V294" s="289">
        <v>2534466</v>
      </c>
      <c r="W294" s="289">
        <v>6045.01</v>
      </c>
      <c r="X294" s="289">
        <v>0</v>
      </c>
      <c r="Y294" s="289">
        <v>0</v>
      </c>
      <c r="Z294" s="289">
        <v>778.6</v>
      </c>
      <c r="AA294" s="289">
        <v>207635</v>
      </c>
      <c r="AB294" s="289">
        <v>0</v>
      </c>
      <c r="AC294" s="289">
        <v>0</v>
      </c>
      <c r="AD294" s="289">
        <v>14211</v>
      </c>
      <c r="AE294" s="289">
        <v>67576</v>
      </c>
      <c r="AF294" s="289">
        <v>0</v>
      </c>
      <c r="AG294" s="289">
        <v>0</v>
      </c>
      <c r="AH294" s="289">
        <v>5764.05</v>
      </c>
      <c r="AI294" s="289">
        <v>26194</v>
      </c>
      <c r="AJ294" s="289">
        <v>0</v>
      </c>
      <c r="AK294" s="289">
        <v>0</v>
      </c>
      <c r="AL294" s="289">
        <v>0</v>
      </c>
      <c r="AM294" s="289">
        <v>155492.06</v>
      </c>
      <c r="AN294" s="289">
        <v>0</v>
      </c>
      <c r="AO294" s="289">
        <v>0</v>
      </c>
      <c r="AP294" s="289">
        <v>0</v>
      </c>
      <c r="AQ294" s="289">
        <v>1064938.17</v>
      </c>
      <c r="AR294" s="289">
        <v>738682.31</v>
      </c>
      <c r="AS294" s="289">
        <v>197171.01</v>
      </c>
      <c r="AT294" s="289">
        <v>124915.77</v>
      </c>
      <c r="AU294" s="289">
        <v>156053.97</v>
      </c>
      <c r="AV294" s="289">
        <v>27975.09</v>
      </c>
      <c r="AW294" s="289">
        <v>194565.26</v>
      </c>
      <c r="AX294" s="289">
        <v>104161.12</v>
      </c>
      <c r="AY294" s="289">
        <v>150670.5</v>
      </c>
      <c r="AZ294" s="289">
        <v>298404.2</v>
      </c>
      <c r="BA294" s="289">
        <v>1407891.03</v>
      </c>
      <c r="BB294" s="289">
        <v>120493.21</v>
      </c>
      <c r="BC294" s="289">
        <v>81172.97</v>
      </c>
      <c r="BD294" s="289">
        <v>0</v>
      </c>
      <c r="BE294" s="289">
        <v>205835.58</v>
      </c>
      <c r="BF294" s="289">
        <v>343014.68</v>
      </c>
      <c r="BG294" s="289">
        <v>848713.12</v>
      </c>
      <c r="BH294" s="289">
        <v>0</v>
      </c>
      <c r="BI294" s="289">
        <v>0</v>
      </c>
      <c r="BJ294" s="289">
        <v>0</v>
      </c>
      <c r="BK294" s="289">
        <v>0</v>
      </c>
      <c r="BL294" s="289">
        <v>0</v>
      </c>
      <c r="BM294" s="289">
        <v>0</v>
      </c>
      <c r="BN294" s="289">
        <v>0</v>
      </c>
      <c r="BO294" s="289">
        <v>0</v>
      </c>
      <c r="BP294" s="289">
        <v>0</v>
      </c>
      <c r="BQ294" s="289">
        <v>1893530.42</v>
      </c>
      <c r="BR294" s="289">
        <v>1701107.19</v>
      </c>
      <c r="BS294" s="289">
        <v>1893530.42</v>
      </c>
      <c r="BT294" s="289">
        <v>1701107.19</v>
      </c>
      <c r="BU294" s="289">
        <v>0</v>
      </c>
      <c r="BV294" s="289">
        <v>0</v>
      </c>
      <c r="BW294" s="289">
        <v>340042.69</v>
      </c>
      <c r="BX294" s="289">
        <v>0</v>
      </c>
      <c r="BY294" s="289">
        <v>0</v>
      </c>
      <c r="BZ294" s="289">
        <v>0</v>
      </c>
      <c r="CA294" s="289">
        <v>0</v>
      </c>
      <c r="CB294" s="289">
        <v>30435.78</v>
      </c>
      <c r="CC294" s="289">
        <v>0</v>
      </c>
      <c r="CD294" s="289">
        <v>0</v>
      </c>
      <c r="CE294" s="289">
        <v>0</v>
      </c>
      <c r="CF294" s="289">
        <v>0</v>
      </c>
      <c r="CG294" s="289">
        <v>0</v>
      </c>
      <c r="CH294" s="289">
        <v>14641.7</v>
      </c>
      <c r="CI294" s="289">
        <v>0</v>
      </c>
      <c r="CJ294" s="289">
        <v>0</v>
      </c>
      <c r="CK294" s="289">
        <v>0</v>
      </c>
      <c r="CL294" s="289">
        <v>0</v>
      </c>
      <c r="CM294" s="289">
        <v>66656</v>
      </c>
      <c r="CN294" s="289">
        <v>0</v>
      </c>
      <c r="CO294" s="289">
        <v>0</v>
      </c>
      <c r="CP294" s="289">
        <v>0</v>
      </c>
      <c r="CQ294" s="289">
        <v>0</v>
      </c>
      <c r="CR294" s="289">
        <v>115.14</v>
      </c>
      <c r="CS294" s="289">
        <v>0</v>
      </c>
      <c r="CT294" s="289">
        <v>74502</v>
      </c>
      <c r="CU294" s="289">
        <v>0</v>
      </c>
      <c r="CV294" s="289">
        <v>0</v>
      </c>
      <c r="CW294" s="289">
        <v>0</v>
      </c>
      <c r="CX294" s="289">
        <v>67350.080000000002</v>
      </c>
      <c r="CY294" s="289">
        <v>0</v>
      </c>
      <c r="CZ294" s="289">
        <v>0</v>
      </c>
      <c r="DA294" s="289">
        <v>0</v>
      </c>
      <c r="DB294" s="289">
        <v>0</v>
      </c>
      <c r="DC294" s="289">
        <v>0</v>
      </c>
      <c r="DD294" s="289">
        <v>0</v>
      </c>
      <c r="DE294" s="289">
        <v>0</v>
      </c>
      <c r="DF294" s="289">
        <v>0</v>
      </c>
      <c r="DG294" s="289">
        <v>0</v>
      </c>
      <c r="DH294" s="289">
        <v>0</v>
      </c>
      <c r="DI294" s="289">
        <v>324252.81</v>
      </c>
      <c r="DJ294" s="289">
        <v>0</v>
      </c>
      <c r="DK294" s="289">
        <v>0</v>
      </c>
      <c r="DL294" s="289">
        <v>46001.760000000002</v>
      </c>
      <c r="DM294" s="289">
        <v>22993.62</v>
      </c>
      <c r="DN294" s="289">
        <v>0</v>
      </c>
      <c r="DO294" s="289">
        <v>0</v>
      </c>
      <c r="DP294" s="289">
        <v>71801.2</v>
      </c>
      <c r="DQ294" s="289">
        <v>0</v>
      </c>
      <c r="DR294" s="289">
        <v>0</v>
      </c>
      <c r="DS294" s="289">
        <v>0</v>
      </c>
      <c r="DT294" s="289">
        <v>0</v>
      </c>
      <c r="DU294" s="289">
        <v>0</v>
      </c>
      <c r="DV294" s="289">
        <v>128694</v>
      </c>
      <c r="DW294" s="289">
        <v>0</v>
      </c>
      <c r="DX294" s="289">
        <v>44394.17</v>
      </c>
      <c r="DY294" s="289">
        <v>33539.86</v>
      </c>
      <c r="DZ294" s="289">
        <v>53333.87</v>
      </c>
      <c r="EA294" s="289">
        <v>62799.73</v>
      </c>
      <c r="EB294" s="289">
        <v>1388.45</v>
      </c>
      <c r="EC294" s="289">
        <v>0</v>
      </c>
      <c r="ED294" s="289">
        <v>0.57999999999999996</v>
      </c>
      <c r="EE294" s="289">
        <v>0.16</v>
      </c>
      <c r="EF294" s="289">
        <v>86079</v>
      </c>
      <c r="EG294" s="289">
        <v>44377.7</v>
      </c>
      <c r="EH294" s="289">
        <v>0</v>
      </c>
      <c r="EI294" s="289">
        <v>0</v>
      </c>
      <c r="EJ294" s="289">
        <v>0</v>
      </c>
      <c r="EK294" s="289">
        <v>41701.72</v>
      </c>
      <c r="EL294" s="289">
        <v>0</v>
      </c>
      <c r="EM294" s="289">
        <v>694040.75</v>
      </c>
      <c r="EN294" s="289">
        <v>0</v>
      </c>
      <c r="EO294" s="289">
        <v>0</v>
      </c>
      <c r="EP294" s="289">
        <v>0</v>
      </c>
      <c r="EQ294" s="289">
        <v>0</v>
      </c>
      <c r="ER294" s="289">
        <v>0</v>
      </c>
      <c r="ES294" s="289">
        <v>0</v>
      </c>
      <c r="ET294" s="289">
        <v>0</v>
      </c>
      <c r="EU294" s="289">
        <v>0</v>
      </c>
      <c r="EV294" s="289">
        <v>11998.22</v>
      </c>
      <c r="EW294" s="289">
        <v>185218.51</v>
      </c>
      <c r="EX294" s="289">
        <v>173220.29</v>
      </c>
      <c r="EY294" s="289">
        <v>0</v>
      </c>
      <c r="EZ294" s="289">
        <v>39.39</v>
      </c>
      <c r="FA294" s="289">
        <v>0.39</v>
      </c>
      <c r="FB294" s="289">
        <v>4961</v>
      </c>
      <c r="FC294" s="289">
        <v>0</v>
      </c>
      <c r="FD294" s="289">
        <v>5000</v>
      </c>
      <c r="FE294" s="289">
        <v>0</v>
      </c>
      <c r="FF294" s="289">
        <v>0</v>
      </c>
      <c r="FG294" s="289">
        <v>0</v>
      </c>
      <c r="FH294" s="289">
        <v>0</v>
      </c>
      <c r="FI294" s="289">
        <v>0</v>
      </c>
      <c r="FJ294" s="289">
        <v>0</v>
      </c>
      <c r="FK294" s="289">
        <v>0</v>
      </c>
    </row>
    <row r="295" spans="1:167" x14ac:dyDescent="0.15">
      <c r="A295" s="287">
        <v>4515</v>
      </c>
      <c r="B295" s="287" t="s">
        <v>744</v>
      </c>
      <c r="C295" s="289">
        <v>1000</v>
      </c>
      <c r="D295" s="289">
        <v>13532808.119999999</v>
      </c>
      <c r="E295" s="289">
        <v>42397.74</v>
      </c>
      <c r="F295" s="289">
        <v>37868.699999999997</v>
      </c>
      <c r="G295" s="289">
        <v>170961.5</v>
      </c>
      <c r="H295" s="289">
        <v>25117.62</v>
      </c>
      <c r="I295" s="289">
        <v>275142.77</v>
      </c>
      <c r="J295" s="289">
        <v>0</v>
      </c>
      <c r="K295" s="289">
        <v>1158263</v>
      </c>
      <c r="L295" s="289">
        <v>0</v>
      </c>
      <c r="M295" s="289">
        <v>1970.4</v>
      </c>
      <c r="N295" s="289">
        <v>0</v>
      </c>
      <c r="O295" s="289">
        <v>0</v>
      </c>
      <c r="P295" s="289">
        <v>15044</v>
      </c>
      <c r="Q295" s="289">
        <v>0</v>
      </c>
      <c r="R295" s="289">
        <v>0</v>
      </c>
      <c r="S295" s="289">
        <v>0</v>
      </c>
      <c r="T295" s="289">
        <v>0</v>
      </c>
      <c r="U295" s="289">
        <v>140133</v>
      </c>
      <c r="V295" s="289">
        <v>13356501</v>
      </c>
      <c r="W295" s="289">
        <v>42573.01</v>
      </c>
      <c r="X295" s="289">
        <v>11964</v>
      </c>
      <c r="Y295" s="289">
        <v>0</v>
      </c>
      <c r="Z295" s="289">
        <v>0</v>
      </c>
      <c r="AA295" s="289">
        <v>701605</v>
      </c>
      <c r="AB295" s="289">
        <v>0</v>
      </c>
      <c r="AC295" s="289">
        <v>0</v>
      </c>
      <c r="AD295" s="289">
        <v>61134.89</v>
      </c>
      <c r="AE295" s="289">
        <v>212859.16</v>
      </c>
      <c r="AF295" s="289">
        <v>0</v>
      </c>
      <c r="AG295" s="289">
        <v>0</v>
      </c>
      <c r="AH295" s="289">
        <v>67076.91</v>
      </c>
      <c r="AI295" s="289">
        <v>0</v>
      </c>
      <c r="AJ295" s="289">
        <v>0</v>
      </c>
      <c r="AK295" s="289">
        <v>39897</v>
      </c>
      <c r="AL295" s="289">
        <v>0</v>
      </c>
      <c r="AM295" s="289">
        <v>12917.31</v>
      </c>
      <c r="AN295" s="289">
        <v>65401.48</v>
      </c>
      <c r="AO295" s="289">
        <v>0</v>
      </c>
      <c r="AP295" s="289">
        <v>958.08</v>
      </c>
      <c r="AQ295" s="289">
        <v>6052569.6299999999</v>
      </c>
      <c r="AR295" s="289">
        <v>6779141.4100000001</v>
      </c>
      <c r="AS295" s="289">
        <v>788135.86</v>
      </c>
      <c r="AT295" s="289">
        <v>1048304</v>
      </c>
      <c r="AU295" s="289">
        <v>442831.91</v>
      </c>
      <c r="AV295" s="289">
        <v>110258.47</v>
      </c>
      <c r="AW295" s="289">
        <v>875110.81</v>
      </c>
      <c r="AX295" s="289">
        <v>1040754.94</v>
      </c>
      <c r="AY295" s="289">
        <v>494452.51</v>
      </c>
      <c r="AZ295" s="289">
        <v>1630582.89</v>
      </c>
      <c r="BA295" s="289">
        <v>4741737.3499999996</v>
      </c>
      <c r="BB295" s="289">
        <v>800320.09</v>
      </c>
      <c r="BC295" s="289">
        <v>240354.95</v>
      </c>
      <c r="BD295" s="289">
        <v>19326.86</v>
      </c>
      <c r="BE295" s="289">
        <v>49715.95</v>
      </c>
      <c r="BF295" s="289">
        <v>3835493.17</v>
      </c>
      <c r="BG295" s="289">
        <v>973103.5</v>
      </c>
      <c r="BH295" s="289">
        <v>5185.08</v>
      </c>
      <c r="BI295" s="289">
        <v>0</v>
      </c>
      <c r="BJ295" s="289">
        <v>0</v>
      </c>
      <c r="BK295" s="289">
        <v>41871.89</v>
      </c>
      <c r="BL295" s="289">
        <v>54783.03</v>
      </c>
      <c r="BM295" s="289">
        <v>170821</v>
      </c>
      <c r="BN295" s="289">
        <v>5900</v>
      </c>
      <c r="BO295" s="289">
        <v>33817</v>
      </c>
      <c r="BP295" s="289">
        <v>0</v>
      </c>
      <c r="BQ295" s="289">
        <v>6706175.6600000001</v>
      </c>
      <c r="BR295" s="289">
        <v>6938217.8300000001</v>
      </c>
      <c r="BS295" s="289">
        <v>6952685.5499999998</v>
      </c>
      <c r="BT295" s="289">
        <v>6998900.8600000003</v>
      </c>
      <c r="BU295" s="289">
        <v>0</v>
      </c>
      <c r="BV295" s="289">
        <v>0</v>
      </c>
      <c r="BW295" s="289">
        <v>3523791.17</v>
      </c>
      <c r="BX295" s="289">
        <v>0</v>
      </c>
      <c r="BY295" s="289">
        <v>0</v>
      </c>
      <c r="BZ295" s="289">
        <v>0</v>
      </c>
      <c r="CA295" s="289">
        <v>0</v>
      </c>
      <c r="CB295" s="289">
        <v>0</v>
      </c>
      <c r="CC295" s="289">
        <v>0</v>
      </c>
      <c r="CD295" s="289">
        <v>0</v>
      </c>
      <c r="CE295" s="289">
        <v>0</v>
      </c>
      <c r="CF295" s="289">
        <v>0</v>
      </c>
      <c r="CG295" s="289">
        <v>0</v>
      </c>
      <c r="CH295" s="289">
        <v>18677.88</v>
      </c>
      <c r="CI295" s="289">
        <v>0</v>
      </c>
      <c r="CJ295" s="289">
        <v>0</v>
      </c>
      <c r="CK295" s="289">
        <v>0</v>
      </c>
      <c r="CL295" s="289">
        <v>0</v>
      </c>
      <c r="CM295" s="289">
        <v>1098383</v>
      </c>
      <c r="CN295" s="289">
        <v>0</v>
      </c>
      <c r="CO295" s="289">
        <v>0</v>
      </c>
      <c r="CP295" s="289">
        <v>0</v>
      </c>
      <c r="CQ295" s="289">
        <v>0</v>
      </c>
      <c r="CR295" s="289">
        <v>518.13</v>
      </c>
      <c r="CS295" s="289">
        <v>0</v>
      </c>
      <c r="CT295" s="289">
        <v>484481.25</v>
      </c>
      <c r="CU295" s="289">
        <v>0</v>
      </c>
      <c r="CV295" s="289">
        <v>0</v>
      </c>
      <c r="CW295" s="289">
        <v>0</v>
      </c>
      <c r="CX295" s="289">
        <v>92245.49</v>
      </c>
      <c r="CY295" s="289">
        <v>0</v>
      </c>
      <c r="CZ295" s="289">
        <v>0</v>
      </c>
      <c r="DA295" s="289">
        <v>0</v>
      </c>
      <c r="DB295" s="289">
        <v>0</v>
      </c>
      <c r="DC295" s="289">
        <v>0</v>
      </c>
      <c r="DD295" s="289">
        <v>0</v>
      </c>
      <c r="DE295" s="289">
        <v>0</v>
      </c>
      <c r="DF295" s="289">
        <v>0</v>
      </c>
      <c r="DG295" s="289">
        <v>0</v>
      </c>
      <c r="DH295" s="289">
        <v>0</v>
      </c>
      <c r="DI295" s="289">
        <v>3762638.27</v>
      </c>
      <c r="DJ295" s="289">
        <v>0</v>
      </c>
      <c r="DK295" s="289">
        <v>0</v>
      </c>
      <c r="DL295" s="289">
        <v>663046.92000000004</v>
      </c>
      <c r="DM295" s="289">
        <v>291674.34999999998</v>
      </c>
      <c r="DN295" s="289">
        <v>0</v>
      </c>
      <c r="DO295" s="289">
        <v>0</v>
      </c>
      <c r="DP295" s="289">
        <v>316736.14</v>
      </c>
      <c r="DQ295" s="289">
        <v>6400.95</v>
      </c>
      <c r="DR295" s="289">
        <v>0</v>
      </c>
      <c r="DS295" s="289">
        <v>0</v>
      </c>
      <c r="DT295" s="289">
        <v>0</v>
      </c>
      <c r="DU295" s="289">
        <v>0</v>
      </c>
      <c r="DV295" s="289">
        <v>177600.29</v>
      </c>
      <c r="DW295" s="289">
        <v>0</v>
      </c>
      <c r="DX295" s="289">
        <v>257546.79</v>
      </c>
      <c r="DY295" s="289">
        <v>289437.99</v>
      </c>
      <c r="DZ295" s="289">
        <v>268534.38</v>
      </c>
      <c r="EA295" s="289">
        <v>186010.36</v>
      </c>
      <c r="EB295" s="289">
        <v>50632.82</v>
      </c>
      <c r="EC295" s="289">
        <v>0</v>
      </c>
      <c r="ED295" s="289">
        <v>974891.37</v>
      </c>
      <c r="EE295" s="289">
        <v>1317922.74</v>
      </c>
      <c r="EF295" s="289">
        <v>2453101.37</v>
      </c>
      <c r="EG295" s="289">
        <v>1873117.5</v>
      </c>
      <c r="EH295" s="289">
        <v>0</v>
      </c>
      <c r="EI295" s="289">
        <v>0</v>
      </c>
      <c r="EJ295" s="289">
        <v>0</v>
      </c>
      <c r="EK295" s="289">
        <v>236952.5</v>
      </c>
      <c r="EL295" s="289">
        <v>0</v>
      </c>
      <c r="EM295" s="289">
        <v>34160579.5</v>
      </c>
      <c r="EN295" s="289">
        <v>28707351.399999999</v>
      </c>
      <c r="EO295" s="289">
        <v>4545077.9000000004</v>
      </c>
      <c r="EP295" s="289">
        <v>169326.06</v>
      </c>
      <c r="EQ295" s="289">
        <v>0</v>
      </c>
      <c r="ER295" s="289">
        <v>24315165.75</v>
      </c>
      <c r="ES295" s="289">
        <v>0</v>
      </c>
      <c r="ET295" s="289">
        <v>16433.810000000001</v>
      </c>
      <c r="EU295" s="289">
        <v>193493.04</v>
      </c>
      <c r="EV295" s="289">
        <v>257640.56</v>
      </c>
      <c r="EW295" s="289">
        <v>907906.89</v>
      </c>
      <c r="EX295" s="289">
        <v>843577.01</v>
      </c>
      <c r="EY295" s="289">
        <v>182.36</v>
      </c>
      <c r="EZ295" s="289">
        <v>87150.87</v>
      </c>
      <c r="FA295" s="289">
        <v>84054.92</v>
      </c>
      <c r="FB295" s="289">
        <v>264267.15000000002</v>
      </c>
      <c r="FC295" s="289">
        <v>145655.29</v>
      </c>
      <c r="FD295" s="289">
        <v>121287.36</v>
      </c>
      <c r="FE295" s="289">
        <v>420.45</v>
      </c>
      <c r="FF295" s="289">
        <v>0</v>
      </c>
      <c r="FG295" s="289">
        <v>0</v>
      </c>
      <c r="FH295" s="289">
        <v>56982.68</v>
      </c>
      <c r="FI295" s="289">
        <v>0</v>
      </c>
      <c r="FJ295" s="289">
        <v>54982.68</v>
      </c>
      <c r="FK295" s="289">
        <v>2000</v>
      </c>
    </row>
    <row r="296" spans="1:167" x14ac:dyDescent="0.15">
      <c r="A296" s="287">
        <v>4522</v>
      </c>
      <c r="B296" s="287" t="s">
        <v>745</v>
      </c>
      <c r="C296" s="289">
        <v>0</v>
      </c>
      <c r="D296" s="289">
        <v>3356532</v>
      </c>
      <c r="E296" s="289">
        <v>0</v>
      </c>
      <c r="F296" s="289">
        <v>700.2</v>
      </c>
      <c r="G296" s="289">
        <v>11655.51</v>
      </c>
      <c r="H296" s="289">
        <v>7693.58</v>
      </c>
      <c r="I296" s="289">
        <v>1520.87</v>
      </c>
      <c r="J296" s="289">
        <v>0</v>
      </c>
      <c r="K296" s="289">
        <v>163465</v>
      </c>
      <c r="L296" s="289">
        <v>0</v>
      </c>
      <c r="M296" s="289">
        <v>0</v>
      </c>
      <c r="N296" s="289">
        <v>0</v>
      </c>
      <c r="O296" s="289">
        <v>0</v>
      </c>
      <c r="P296" s="289">
        <v>1700</v>
      </c>
      <c r="Q296" s="289">
        <v>0</v>
      </c>
      <c r="R296" s="289">
        <v>0</v>
      </c>
      <c r="S296" s="289">
        <v>0</v>
      </c>
      <c r="T296" s="289">
        <v>0</v>
      </c>
      <c r="U296" s="289">
        <v>43410.97</v>
      </c>
      <c r="V296" s="289">
        <v>73585</v>
      </c>
      <c r="W296" s="289">
        <v>3363.92</v>
      </c>
      <c r="X296" s="289">
        <v>0</v>
      </c>
      <c r="Y296" s="289">
        <v>42521.81</v>
      </c>
      <c r="Z296" s="289">
        <v>30956.75</v>
      </c>
      <c r="AA296" s="289">
        <v>198661.32</v>
      </c>
      <c r="AB296" s="289">
        <v>0</v>
      </c>
      <c r="AC296" s="289">
        <v>0</v>
      </c>
      <c r="AD296" s="289">
        <v>3371.34</v>
      </c>
      <c r="AE296" s="289">
        <v>44905.55</v>
      </c>
      <c r="AF296" s="289">
        <v>0</v>
      </c>
      <c r="AG296" s="289">
        <v>0</v>
      </c>
      <c r="AH296" s="289">
        <v>57634.59</v>
      </c>
      <c r="AI296" s="289">
        <v>0</v>
      </c>
      <c r="AJ296" s="289">
        <v>0</v>
      </c>
      <c r="AK296" s="289">
        <v>6955</v>
      </c>
      <c r="AL296" s="289">
        <v>0</v>
      </c>
      <c r="AM296" s="289">
        <v>120</v>
      </c>
      <c r="AN296" s="289">
        <v>16065</v>
      </c>
      <c r="AO296" s="289">
        <v>0</v>
      </c>
      <c r="AP296" s="289">
        <v>332.4</v>
      </c>
      <c r="AQ296" s="289">
        <v>550524.63</v>
      </c>
      <c r="AR296" s="289">
        <v>495753.64</v>
      </c>
      <c r="AS296" s="289">
        <v>130614.98</v>
      </c>
      <c r="AT296" s="289">
        <v>65983.240000000005</v>
      </c>
      <c r="AU296" s="289">
        <v>70327.820000000007</v>
      </c>
      <c r="AV296" s="289">
        <v>654.78</v>
      </c>
      <c r="AW296" s="289">
        <v>17717.59</v>
      </c>
      <c r="AX296" s="289">
        <v>165560.29</v>
      </c>
      <c r="AY296" s="289">
        <v>201487.6</v>
      </c>
      <c r="AZ296" s="289">
        <v>153017.10999999999</v>
      </c>
      <c r="BA296" s="289">
        <v>721470.63</v>
      </c>
      <c r="BB296" s="289">
        <v>180</v>
      </c>
      <c r="BC296" s="289">
        <v>44401.75</v>
      </c>
      <c r="BD296" s="289">
        <v>0</v>
      </c>
      <c r="BE296" s="289">
        <v>18886.95</v>
      </c>
      <c r="BF296" s="289">
        <v>443148.1</v>
      </c>
      <c r="BG296" s="289">
        <v>345376.4</v>
      </c>
      <c r="BH296" s="289">
        <v>8303.5300000000007</v>
      </c>
      <c r="BI296" s="289">
        <v>0</v>
      </c>
      <c r="BJ296" s="289">
        <v>0</v>
      </c>
      <c r="BK296" s="289">
        <v>0</v>
      </c>
      <c r="BL296" s="289">
        <v>0</v>
      </c>
      <c r="BM296" s="289">
        <v>0</v>
      </c>
      <c r="BN296" s="289">
        <v>0</v>
      </c>
      <c r="BO296" s="289">
        <v>0</v>
      </c>
      <c r="BP296" s="289">
        <v>0</v>
      </c>
      <c r="BQ296" s="289">
        <v>2351882.9500000002</v>
      </c>
      <c r="BR296" s="289">
        <v>2983624.72</v>
      </c>
      <c r="BS296" s="289">
        <v>2351882.9500000002</v>
      </c>
      <c r="BT296" s="289">
        <v>2983624.72</v>
      </c>
      <c r="BU296" s="289">
        <v>0</v>
      </c>
      <c r="BV296" s="289">
        <v>0</v>
      </c>
      <c r="BW296" s="289">
        <v>309360.23</v>
      </c>
      <c r="BX296" s="289">
        <v>0</v>
      </c>
      <c r="BY296" s="289">
        <v>0</v>
      </c>
      <c r="BZ296" s="289">
        <v>0</v>
      </c>
      <c r="CA296" s="289">
        <v>1343.12</v>
      </c>
      <c r="CB296" s="289">
        <v>11160.5</v>
      </c>
      <c r="CC296" s="289">
        <v>53503.91</v>
      </c>
      <c r="CD296" s="289">
        <v>0</v>
      </c>
      <c r="CE296" s="289">
        <v>0</v>
      </c>
      <c r="CF296" s="289">
        <v>0</v>
      </c>
      <c r="CG296" s="289">
        <v>0</v>
      </c>
      <c r="CH296" s="289">
        <v>16835</v>
      </c>
      <c r="CI296" s="289">
        <v>0</v>
      </c>
      <c r="CJ296" s="289">
        <v>0</v>
      </c>
      <c r="CK296" s="289">
        <v>0</v>
      </c>
      <c r="CL296" s="289">
        <v>0</v>
      </c>
      <c r="CM296" s="289">
        <v>102840</v>
      </c>
      <c r="CN296" s="289">
        <v>0</v>
      </c>
      <c r="CO296" s="289">
        <v>0</v>
      </c>
      <c r="CP296" s="289">
        <v>0</v>
      </c>
      <c r="CQ296" s="289">
        <v>0</v>
      </c>
      <c r="CR296" s="289">
        <v>0</v>
      </c>
      <c r="CS296" s="289">
        <v>0</v>
      </c>
      <c r="CT296" s="289">
        <v>26283.51</v>
      </c>
      <c r="CU296" s="289">
        <v>0</v>
      </c>
      <c r="CV296" s="289">
        <v>0</v>
      </c>
      <c r="CW296" s="289">
        <v>0</v>
      </c>
      <c r="CX296" s="289">
        <v>13288.34</v>
      </c>
      <c r="CY296" s="289">
        <v>0</v>
      </c>
      <c r="CZ296" s="289">
        <v>0</v>
      </c>
      <c r="DA296" s="289">
        <v>0</v>
      </c>
      <c r="DB296" s="289">
        <v>0</v>
      </c>
      <c r="DC296" s="289">
        <v>0</v>
      </c>
      <c r="DD296" s="289">
        <v>78</v>
      </c>
      <c r="DE296" s="289">
        <v>0</v>
      </c>
      <c r="DF296" s="289">
        <v>0</v>
      </c>
      <c r="DG296" s="289">
        <v>0</v>
      </c>
      <c r="DH296" s="289">
        <v>0</v>
      </c>
      <c r="DI296" s="289">
        <v>368293.8</v>
      </c>
      <c r="DJ296" s="289">
        <v>0</v>
      </c>
      <c r="DK296" s="289">
        <v>0</v>
      </c>
      <c r="DL296" s="289">
        <v>58544.68</v>
      </c>
      <c r="DM296" s="289">
        <v>36998.9</v>
      </c>
      <c r="DN296" s="289">
        <v>0</v>
      </c>
      <c r="DO296" s="289">
        <v>0</v>
      </c>
      <c r="DP296" s="289">
        <v>2408.5</v>
      </c>
      <c r="DQ296" s="289">
        <v>0</v>
      </c>
      <c r="DR296" s="289">
        <v>0</v>
      </c>
      <c r="DS296" s="289">
        <v>0</v>
      </c>
      <c r="DT296" s="289">
        <v>0</v>
      </c>
      <c r="DU296" s="289">
        <v>0</v>
      </c>
      <c r="DV296" s="289">
        <v>54634</v>
      </c>
      <c r="DW296" s="289">
        <v>13812.73</v>
      </c>
      <c r="DX296" s="289">
        <v>0</v>
      </c>
      <c r="DY296" s="289">
        <v>0</v>
      </c>
      <c r="DZ296" s="289">
        <v>0</v>
      </c>
      <c r="EA296" s="289">
        <v>0</v>
      </c>
      <c r="EB296" s="289">
        <v>0</v>
      </c>
      <c r="EC296" s="289">
        <v>0</v>
      </c>
      <c r="ED296" s="289">
        <v>0</v>
      </c>
      <c r="EE296" s="289">
        <v>0</v>
      </c>
      <c r="EF296" s="289">
        <v>0</v>
      </c>
      <c r="EG296" s="289">
        <v>0</v>
      </c>
      <c r="EH296" s="289">
        <v>0</v>
      </c>
      <c r="EI296" s="289">
        <v>0</v>
      </c>
      <c r="EJ296" s="289">
        <v>0</v>
      </c>
      <c r="EK296" s="289">
        <v>0</v>
      </c>
      <c r="EL296" s="289">
        <v>0</v>
      </c>
      <c r="EM296" s="289">
        <v>0</v>
      </c>
      <c r="EN296" s="289">
        <v>0</v>
      </c>
      <c r="EO296" s="289">
        <v>0</v>
      </c>
      <c r="EP296" s="289">
        <v>0</v>
      </c>
      <c r="EQ296" s="289">
        <v>0</v>
      </c>
      <c r="ER296" s="289">
        <v>0</v>
      </c>
      <c r="ES296" s="289">
        <v>0</v>
      </c>
      <c r="ET296" s="289">
        <v>0</v>
      </c>
      <c r="EU296" s="289">
        <v>0</v>
      </c>
      <c r="EV296" s="289">
        <v>0</v>
      </c>
      <c r="EW296" s="289">
        <v>111869.28</v>
      </c>
      <c r="EX296" s="289">
        <v>111869.28</v>
      </c>
      <c r="EY296" s="289">
        <v>0</v>
      </c>
      <c r="EZ296" s="289">
        <v>39445.4</v>
      </c>
      <c r="FA296" s="289">
        <v>24357.88</v>
      </c>
      <c r="FB296" s="289">
        <v>23540</v>
      </c>
      <c r="FC296" s="289">
        <v>0</v>
      </c>
      <c r="FD296" s="289">
        <v>38627.519999999997</v>
      </c>
      <c r="FE296" s="289">
        <v>0</v>
      </c>
      <c r="FF296" s="289">
        <v>0</v>
      </c>
      <c r="FG296" s="289">
        <v>0</v>
      </c>
      <c r="FH296" s="289">
        <v>81719.259999999995</v>
      </c>
      <c r="FI296" s="289">
        <v>81719.259999999995</v>
      </c>
      <c r="FJ296" s="289">
        <v>0</v>
      </c>
      <c r="FK296" s="289">
        <v>0</v>
      </c>
    </row>
    <row r="297" spans="1:167" x14ac:dyDescent="0.15">
      <c r="A297" s="287">
        <v>4529</v>
      </c>
      <c r="B297" s="287" t="s">
        <v>746</v>
      </c>
      <c r="C297" s="289">
        <v>0</v>
      </c>
      <c r="D297" s="289">
        <v>1694628.82</v>
      </c>
      <c r="E297" s="289">
        <v>0</v>
      </c>
      <c r="F297" s="289">
        <v>206.52</v>
      </c>
      <c r="G297" s="289">
        <v>25074.9</v>
      </c>
      <c r="H297" s="289">
        <v>931.22</v>
      </c>
      <c r="I297" s="289">
        <v>27519.5</v>
      </c>
      <c r="J297" s="289">
        <v>0</v>
      </c>
      <c r="K297" s="289">
        <v>256011</v>
      </c>
      <c r="L297" s="289">
        <v>0</v>
      </c>
      <c r="M297" s="289">
        <v>0</v>
      </c>
      <c r="N297" s="289">
        <v>0</v>
      </c>
      <c r="O297" s="289">
        <v>0</v>
      </c>
      <c r="P297" s="289">
        <v>2528.35</v>
      </c>
      <c r="Q297" s="289">
        <v>0</v>
      </c>
      <c r="R297" s="289">
        <v>0</v>
      </c>
      <c r="S297" s="289">
        <v>0</v>
      </c>
      <c r="T297" s="289">
        <v>0</v>
      </c>
      <c r="U297" s="289">
        <v>24088.46</v>
      </c>
      <c r="V297" s="289">
        <v>2168231</v>
      </c>
      <c r="W297" s="289">
        <v>5005.17</v>
      </c>
      <c r="X297" s="289">
        <v>0</v>
      </c>
      <c r="Y297" s="289">
        <v>55846.22</v>
      </c>
      <c r="Z297" s="289">
        <v>0</v>
      </c>
      <c r="AA297" s="289">
        <v>207267.74</v>
      </c>
      <c r="AB297" s="289">
        <v>0</v>
      </c>
      <c r="AC297" s="289">
        <v>0</v>
      </c>
      <c r="AD297" s="289">
        <v>16062</v>
      </c>
      <c r="AE297" s="289">
        <v>80398.149999999994</v>
      </c>
      <c r="AF297" s="289">
        <v>0</v>
      </c>
      <c r="AG297" s="289">
        <v>0</v>
      </c>
      <c r="AH297" s="289">
        <v>18894.53</v>
      </c>
      <c r="AI297" s="289">
        <v>21640</v>
      </c>
      <c r="AJ297" s="289">
        <v>0</v>
      </c>
      <c r="AK297" s="289">
        <v>0</v>
      </c>
      <c r="AL297" s="289">
        <v>0</v>
      </c>
      <c r="AM297" s="289">
        <v>10165</v>
      </c>
      <c r="AN297" s="289">
        <v>16737.439999999999</v>
      </c>
      <c r="AO297" s="289">
        <v>0</v>
      </c>
      <c r="AP297" s="289">
        <v>1858.15</v>
      </c>
      <c r="AQ297" s="289">
        <v>609165.65</v>
      </c>
      <c r="AR297" s="289">
        <v>861708.57</v>
      </c>
      <c r="AS297" s="289">
        <v>220954.73</v>
      </c>
      <c r="AT297" s="289">
        <v>127530.3</v>
      </c>
      <c r="AU297" s="289">
        <v>147643.44</v>
      </c>
      <c r="AV297" s="289">
        <v>222</v>
      </c>
      <c r="AW297" s="289">
        <v>54970.21</v>
      </c>
      <c r="AX297" s="289">
        <v>229025.19</v>
      </c>
      <c r="AY297" s="289">
        <v>229699.24</v>
      </c>
      <c r="AZ297" s="289">
        <v>228492.53</v>
      </c>
      <c r="BA297" s="289">
        <v>903806.99</v>
      </c>
      <c r="BB297" s="289">
        <v>234149.93</v>
      </c>
      <c r="BC297" s="289">
        <v>42642.5</v>
      </c>
      <c r="BD297" s="289">
        <v>0</v>
      </c>
      <c r="BE297" s="289">
        <v>117600</v>
      </c>
      <c r="BF297" s="289">
        <v>450847.3</v>
      </c>
      <c r="BG297" s="289">
        <v>180145.69</v>
      </c>
      <c r="BH297" s="289">
        <v>0</v>
      </c>
      <c r="BI297" s="289">
        <v>0</v>
      </c>
      <c r="BJ297" s="289">
        <v>0</v>
      </c>
      <c r="BK297" s="289">
        <v>0</v>
      </c>
      <c r="BL297" s="289">
        <v>0</v>
      </c>
      <c r="BM297" s="289">
        <v>915000</v>
      </c>
      <c r="BN297" s="289">
        <v>915000</v>
      </c>
      <c r="BO297" s="289">
        <v>0</v>
      </c>
      <c r="BP297" s="289">
        <v>0</v>
      </c>
      <c r="BQ297" s="289">
        <v>418169.46</v>
      </c>
      <c r="BR297" s="289">
        <v>412659.36</v>
      </c>
      <c r="BS297" s="289">
        <v>1333169.46</v>
      </c>
      <c r="BT297" s="289">
        <v>1327659.3600000001</v>
      </c>
      <c r="BU297" s="289">
        <v>0</v>
      </c>
      <c r="BV297" s="289">
        <v>0</v>
      </c>
      <c r="BW297" s="289">
        <v>446267.1</v>
      </c>
      <c r="BX297" s="289">
        <v>0</v>
      </c>
      <c r="BY297" s="289">
        <v>0</v>
      </c>
      <c r="BZ297" s="289">
        <v>0</v>
      </c>
      <c r="CA297" s="289">
        <v>0</v>
      </c>
      <c r="CB297" s="289">
        <v>0</v>
      </c>
      <c r="CC297" s="289">
        <v>0</v>
      </c>
      <c r="CD297" s="289">
        <v>0</v>
      </c>
      <c r="CE297" s="289">
        <v>0</v>
      </c>
      <c r="CF297" s="289">
        <v>0</v>
      </c>
      <c r="CG297" s="289">
        <v>0</v>
      </c>
      <c r="CH297" s="289">
        <v>1000</v>
      </c>
      <c r="CI297" s="289">
        <v>0</v>
      </c>
      <c r="CJ297" s="289">
        <v>0</v>
      </c>
      <c r="CK297" s="289">
        <v>0</v>
      </c>
      <c r="CL297" s="289">
        <v>0</v>
      </c>
      <c r="CM297" s="289">
        <v>143732</v>
      </c>
      <c r="CN297" s="289">
        <v>0</v>
      </c>
      <c r="CO297" s="289">
        <v>0</v>
      </c>
      <c r="CP297" s="289">
        <v>0</v>
      </c>
      <c r="CQ297" s="289">
        <v>0</v>
      </c>
      <c r="CR297" s="289">
        <v>0</v>
      </c>
      <c r="CS297" s="289">
        <v>0</v>
      </c>
      <c r="CT297" s="289">
        <v>84565.119999999995</v>
      </c>
      <c r="CU297" s="289">
        <v>0</v>
      </c>
      <c r="CV297" s="289">
        <v>0</v>
      </c>
      <c r="CW297" s="289">
        <v>0</v>
      </c>
      <c r="CX297" s="289">
        <v>3955.48</v>
      </c>
      <c r="CY297" s="289">
        <v>0</v>
      </c>
      <c r="CZ297" s="289">
        <v>0</v>
      </c>
      <c r="DA297" s="289">
        <v>0</v>
      </c>
      <c r="DB297" s="289">
        <v>0</v>
      </c>
      <c r="DC297" s="289">
        <v>0</v>
      </c>
      <c r="DD297" s="289">
        <v>0</v>
      </c>
      <c r="DE297" s="289">
        <v>0</v>
      </c>
      <c r="DF297" s="289">
        <v>0</v>
      </c>
      <c r="DG297" s="289">
        <v>0</v>
      </c>
      <c r="DH297" s="289">
        <v>0</v>
      </c>
      <c r="DI297" s="289">
        <v>568190.6</v>
      </c>
      <c r="DJ297" s="289">
        <v>0</v>
      </c>
      <c r="DK297" s="289">
        <v>0</v>
      </c>
      <c r="DL297" s="289">
        <v>52652.23</v>
      </c>
      <c r="DM297" s="289">
        <v>55654.21</v>
      </c>
      <c r="DN297" s="289">
        <v>0</v>
      </c>
      <c r="DO297" s="289">
        <v>0</v>
      </c>
      <c r="DP297" s="289">
        <v>0</v>
      </c>
      <c r="DQ297" s="289">
        <v>357.66</v>
      </c>
      <c r="DR297" s="289">
        <v>0</v>
      </c>
      <c r="DS297" s="289">
        <v>0</v>
      </c>
      <c r="DT297" s="289">
        <v>0</v>
      </c>
      <c r="DU297" s="289">
        <v>0</v>
      </c>
      <c r="DV297" s="289">
        <v>2665</v>
      </c>
      <c r="DW297" s="289">
        <v>0</v>
      </c>
      <c r="DX297" s="289">
        <v>50645.06</v>
      </c>
      <c r="DY297" s="289">
        <v>1783.99</v>
      </c>
      <c r="DZ297" s="289">
        <v>38436.550000000003</v>
      </c>
      <c r="EA297" s="289">
        <v>0</v>
      </c>
      <c r="EB297" s="289">
        <v>212.6</v>
      </c>
      <c r="EC297" s="289">
        <v>87085.02</v>
      </c>
      <c r="ED297" s="289">
        <v>257871.99</v>
      </c>
      <c r="EE297" s="289">
        <v>273670.45</v>
      </c>
      <c r="EF297" s="289">
        <v>175274.02</v>
      </c>
      <c r="EG297" s="289">
        <v>159475.56</v>
      </c>
      <c r="EH297" s="289">
        <v>0</v>
      </c>
      <c r="EI297" s="289">
        <v>0</v>
      </c>
      <c r="EJ297" s="289">
        <v>0</v>
      </c>
      <c r="EK297" s="289">
        <v>0</v>
      </c>
      <c r="EL297" s="289">
        <v>0</v>
      </c>
      <c r="EM297" s="289">
        <v>2505000</v>
      </c>
      <c r="EN297" s="289">
        <v>-761077.57</v>
      </c>
      <c r="EO297" s="289">
        <v>0</v>
      </c>
      <c r="EP297" s="289">
        <v>2300000</v>
      </c>
      <c r="EQ297" s="289">
        <v>0</v>
      </c>
      <c r="ER297" s="289">
        <v>1538922.43</v>
      </c>
      <c r="ES297" s="289">
        <v>0</v>
      </c>
      <c r="ET297" s="289">
        <v>0</v>
      </c>
      <c r="EU297" s="289">
        <v>2833.88</v>
      </c>
      <c r="EV297" s="289">
        <v>2833.88</v>
      </c>
      <c r="EW297" s="289">
        <v>215437.5</v>
      </c>
      <c r="EX297" s="289">
        <v>215437.5</v>
      </c>
      <c r="EY297" s="289">
        <v>0</v>
      </c>
      <c r="EZ297" s="289">
        <v>-466.81</v>
      </c>
      <c r="FA297" s="289">
        <v>4071.28</v>
      </c>
      <c r="FB297" s="289">
        <v>15409.97</v>
      </c>
      <c r="FC297" s="289">
        <v>10871.88</v>
      </c>
      <c r="FD297" s="289">
        <v>0</v>
      </c>
      <c r="FE297" s="289">
        <v>0</v>
      </c>
      <c r="FF297" s="289">
        <v>0</v>
      </c>
      <c r="FG297" s="289">
        <v>0</v>
      </c>
      <c r="FH297" s="289">
        <v>0</v>
      </c>
      <c r="FI297" s="289">
        <v>0</v>
      </c>
      <c r="FJ297" s="289">
        <v>0</v>
      </c>
      <c r="FK297" s="289">
        <v>0</v>
      </c>
    </row>
    <row r="298" spans="1:167" x14ac:dyDescent="0.15">
      <c r="A298" s="287">
        <v>4536</v>
      </c>
      <c r="B298" s="287" t="s">
        <v>747</v>
      </c>
      <c r="C298" s="289">
        <v>0</v>
      </c>
      <c r="D298" s="289">
        <v>4586689.2</v>
      </c>
      <c r="E298" s="289">
        <v>0</v>
      </c>
      <c r="F298" s="289">
        <v>2016.94</v>
      </c>
      <c r="G298" s="289">
        <v>51080.88</v>
      </c>
      <c r="H298" s="289">
        <v>13509.62</v>
      </c>
      <c r="I298" s="289">
        <v>66703.87</v>
      </c>
      <c r="J298" s="289">
        <v>21725.46</v>
      </c>
      <c r="K298" s="289">
        <v>725858</v>
      </c>
      <c r="L298" s="289">
        <v>0</v>
      </c>
      <c r="M298" s="289">
        <v>0</v>
      </c>
      <c r="N298" s="289">
        <v>0</v>
      </c>
      <c r="O298" s="289">
        <v>0</v>
      </c>
      <c r="P298" s="289">
        <v>11205.87</v>
      </c>
      <c r="Q298" s="289">
        <v>0</v>
      </c>
      <c r="R298" s="289">
        <v>240</v>
      </c>
      <c r="S298" s="289">
        <v>0</v>
      </c>
      <c r="T298" s="289">
        <v>0</v>
      </c>
      <c r="U298" s="289">
        <v>67729.3</v>
      </c>
      <c r="V298" s="289">
        <v>5596515</v>
      </c>
      <c r="W298" s="289">
        <v>10604.75</v>
      </c>
      <c r="X298" s="289">
        <v>0</v>
      </c>
      <c r="Y298" s="289">
        <v>0</v>
      </c>
      <c r="Z298" s="289">
        <v>5593.62</v>
      </c>
      <c r="AA298" s="289">
        <v>277896</v>
      </c>
      <c r="AB298" s="289">
        <v>0</v>
      </c>
      <c r="AC298" s="289">
        <v>0</v>
      </c>
      <c r="AD298" s="289">
        <v>27674</v>
      </c>
      <c r="AE298" s="289">
        <v>75253.740000000005</v>
      </c>
      <c r="AF298" s="289">
        <v>0</v>
      </c>
      <c r="AG298" s="289">
        <v>0</v>
      </c>
      <c r="AH298" s="289">
        <v>8462.1299999999992</v>
      </c>
      <c r="AI298" s="289">
        <v>0</v>
      </c>
      <c r="AJ298" s="289">
        <v>0</v>
      </c>
      <c r="AK298" s="289">
        <v>0</v>
      </c>
      <c r="AL298" s="289">
        <v>0</v>
      </c>
      <c r="AM298" s="289">
        <v>16690.439999999999</v>
      </c>
      <c r="AN298" s="289">
        <v>17503.27</v>
      </c>
      <c r="AO298" s="289">
        <v>0</v>
      </c>
      <c r="AP298" s="289">
        <v>2565.5300000000002</v>
      </c>
      <c r="AQ298" s="289">
        <v>2095957.97</v>
      </c>
      <c r="AR298" s="289">
        <v>2668055.81</v>
      </c>
      <c r="AS298" s="289">
        <v>626260.80000000005</v>
      </c>
      <c r="AT298" s="289">
        <v>305399.96999999997</v>
      </c>
      <c r="AU298" s="289">
        <v>299956.92</v>
      </c>
      <c r="AV298" s="289">
        <v>65678.98</v>
      </c>
      <c r="AW298" s="289">
        <v>292672.99</v>
      </c>
      <c r="AX298" s="289">
        <v>259896.97</v>
      </c>
      <c r="AY298" s="289">
        <v>308404.87</v>
      </c>
      <c r="AZ298" s="289">
        <v>731218.22</v>
      </c>
      <c r="BA298" s="289">
        <v>1943324.81</v>
      </c>
      <c r="BB298" s="289">
        <v>134108.04</v>
      </c>
      <c r="BC298" s="289">
        <v>221582.67</v>
      </c>
      <c r="BD298" s="289">
        <v>0</v>
      </c>
      <c r="BE298" s="289">
        <v>0</v>
      </c>
      <c r="BF298" s="289">
        <v>1031098.47</v>
      </c>
      <c r="BG298" s="289">
        <v>615294.89</v>
      </c>
      <c r="BH298" s="289">
        <v>1156.8399999999999</v>
      </c>
      <c r="BI298" s="289">
        <v>0</v>
      </c>
      <c r="BJ298" s="289">
        <v>0</v>
      </c>
      <c r="BK298" s="289">
        <v>0</v>
      </c>
      <c r="BL298" s="289">
        <v>0</v>
      </c>
      <c r="BM298" s="289">
        <v>0</v>
      </c>
      <c r="BN298" s="289">
        <v>0</v>
      </c>
      <c r="BO298" s="289">
        <v>4631950.3600000003</v>
      </c>
      <c r="BP298" s="289">
        <v>4617398.76</v>
      </c>
      <c r="BQ298" s="289">
        <v>0</v>
      </c>
      <c r="BR298" s="289">
        <v>0</v>
      </c>
      <c r="BS298" s="289">
        <v>4631950.3600000003</v>
      </c>
      <c r="BT298" s="289">
        <v>4617398.76</v>
      </c>
      <c r="BU298" s="289">
        <v>0</v>
      </c>
      <c r="BV298" s="289">
        <v>0</v>
      </c>
      <c r="BW298" s="289">
        <v>1001098.47</v>
      </c>
      <c r="BX298" s="289">
        <v>0</v>
      </c>
      <c r="BY298" s="289">
        <v>0</v>
      </c>
      <c r="BZ298" s="289">
        <v>0</v>
      </c>
      <c r="CA298" s="289">
        <v>0</v>
      </c>
      <c r="CB298" s="289">
        <v>0</v>
      </c>
      <c r="CC298" s="289">
        <v>0</v>
      </c>
      <c r="CD298" s="289">
        <v>0</v>
      </c>
      <c r="CE298" s="289">
        <v>0</v>
      </c>
      <c r="CF298" s="289">
        <v>0</v>
      </c>
      <c r="CG298" s="289">
        <v>0</v>
      </c>
      <c r="CH298" s="289">
        <v>0</v>
      </c>
      <c r="CI298" s="289">
        <v>0</v>
      </c>
      <c r="CJ298" s="289">
        <v>48440.17</v>
      </c>
      <c r="CK298" s="289">
        <v>0</v>
      </c>
      <c r="CL298" s="289">
        <v>0</v>
      </c>
      <c r="CM298" s="289">
        <v>303921</v>
      </c>
      <c r="CN298" s="289">
        <v>0</v>
      </c>
      <c r="CO298" s="289">
        <v>0</v>
      </c>
      <c r="CP298" s="289">
        <v>0</v>
      </c>
      <c r="CQ298" s="289">
        <v>0</v>
      </c>
      <c r="CR298" s="289">
        <v>402.99</v>
      </c>
      <c r="CS298" s="289">
        <v>0</v>
      </c>
      <c r="CT298" s="289">
        <v>232989.91</v>
      </c>
      <c r="CU298" s="289">
        <v>0</v>
      </c>
      <c r="CV298" s="289">
        <v>0</v>
      </c>
      <c r="CW298" s="289">
        <v>0</v>
      </c>
      <c r="CX298" s="289">
        <v>30726.240000000002</v>
      </c>
      <c r="CY298" s="289">
        <v>0</v>
      </c>
      <c r="CZ298" s="289">
        <v>0</v>
      </c>
      <c r="DA298" s="289">
        <v>0</v>
      </c>
      <c r="DB298" s="289">
        <v>0</v>
      </c>
      <c r="DC298" s="289">
        <v>0</v>
      </c>
      <c r="DD298" s="289">
        <v>0</v>
      </c>
      <c r="DE298" s="289">
        <v>0</v>
      </c>
      <c r="DF298" s="289">
        <v>0</v>
      </c>
      <c r="DG298" s="289">
        <v>0</v>
      </c>
      <c r="DH298" s="289">
        <v>0</v>
      </c>
      <c r="DI298" s="289">
        <v>1239697.06</v>
      </c>
      <c r="DJ298" s="289">
        <v>0</v>
      </c>
      <c r="DK298" s="289">
        <v>0</v>
      </c>
      <c r="DL298" s="289">
        <v>182677.86</v>
      </c>
      <c r="DM298" s="289">
        <v>99324.46</v>
      </c>
      <c r="DN298" s="289">
        <v>0</v>
      </c>
      <c r="DO298" s="289">
        <v>0</v>
      </c>
      <c r="DP298" s="289">
        <v>26514.16</v>
      </c>
      <c r="DQ298" s="289">
        <v>500</v>
      </c>
      <c r="DR298" s="289">
        <v>0</v>
      </c>
      <c r="DS298" s="289">
        <v>0</v>
      </c>
      <c r="DT298" s="289">
        <v>0</v>
      </c>
      <c r="DU298" s="289">
        <v>0</v>
      </c>
      <c r="DV298" s="289">
        <v>59381.4</v>
      </c>
      <c r="DW298" s="289">
        <v>9483.84</v>
      </c>
      <c r="DX298" s="289">
        <v>62182.31</v>
      </c>
      <c r="DY298" s="289">
        <v>64552.06</v>
      </c>
      <c r="DZ298" s="289">
        <v>2564.75</v>
      </c>
      <c r="EA298" s="289">
        <v>195</v>
      </c>
      <c r="EB298" s="289">
        <v>0</v>
      </c>
      <c r="EC298" s="289">
        <v>0</v>
      </c>
      <c r="ED298" s="289">
        <v>285511.90999999997</v>
      </c>
      <c r="EE298" s="289">
        <v>276918.21000000002</v>
      </c>
      <c r="EF298" s="289">
        <v>1177382.2</v>
      </c>
      <c r="EG298" s="289">
        <v>1108264.26</v>
      </c>
      <c r="EH298" s="289">
        <v>0</v>
      </c>
      <c r="EI298" s="289">
        <v>0</v>
      </c>
      <c r="EJ298" s="289">
        <v>0</v>
      </c>
      <c r="EK298" s="289">
        <v>77711.03</v>
      </c>
      <c r="EL298" s="289">
        <v>0.61</v>
      </c>
      <c r="EM298" s="289">
        <v>3968747.87</v>
      </c>
      <c r="EN298" s="289">
        <v>1000</v>
      </c>
      <c r="EO298" s="289">
        <v>31001.51</v>
      </c>
      <c r="EP298" s="289">
        <v>30001.51</v>
      </c>
      <c r="EQ298" s="289">
        <v>0</v>
      </c>
      <c r="ER298" s="289">
        <v>0</v>
      </c>
      <c r="ES298" s="289">
        <v>0</v>
      </c>
      <c r="ET298" s="289">
        <v>0</v>
      </c>
      <c r="EU298" s="289">
        <v>145067.54999999999</v>
      </c>
      <c r="EV298" s="289">
        <v>209845.24</v>
      </c>
      <c r="EW298" s="289">
        <v>479104.58</v>
      </c>
      <c r="EX298" s="289">
        <v>414326.89</v>
      </c>
      <c r="EY298" s="289">
        <v>0</v>
      </c>
      <c r="EZ298" s="289">
        <v>-12423.48</v>
      </c>
      <c r="FA298" s="289">
        <v>-7247.53</v>
      </c>
      <c r="FB298" s="289">
        <v>46364.58</v>
      </c>
      <c r="FC298" s="289">
        <v>0</v>
      </c>
      <c r="FD298" s="289">
        <v>41188.629999999997</v>
      </c>
      <c r="FE298" s="289">
        <v>0</v>
      </c>
      <c r="FF298" s="289">
        <v>0</v>
      </c>
      <c r="FG298" s="289">
        <v>0</v>
      </c>
      <c r="FH298" s="289">
        <v>0</v>
      </c>
      <c r="FI298" s="289">
        <v>0</v>
      </c>
      <c r="FJ298" s="289">
        <v>0</v>
      </c>
      <c r="FK298" s="289">
        <v>0</v>
      </c>
    </row>
    <row r="299" spans="1:167" x14ac:dyDescent="0.15">
      <c r="A299" s="287">
        <v>4543</v>
      </c>
      <c r="B299" s="287" t="s">
        <v>748</v>
      </c>
      <c r="C299" s="289">
        <v>0</v>
      </c>
      <c r="D299" s="289">
        <v>4241529.42</v>
      </c>
      <c r="E299" s="289">
        <v>9800.5499999999993</v>
      </c>
      <c r="F299" s="289">
        <v>1222.43</v>
      </c>
      <c r="G299" s="289">
        <v>46829.42</v>
      </c>
      <c r="H299" s="289">
        <v>1948.68</v>
      </c>
      <c r="I299" s="289">
        <v>51551.74</v>
      </c>
      <c r="J299" s="289">
        <v>0</v>
      </c>
      <c r="K299" s="289">
        <v>489044</v>
      </c>
      <c r="L299" s="289">
        <v>0</v>
      </c>
      <c r="M299" s="289">
        <v>955.08</v>
      </c>
      <c r="N299" s="289">
        <v>0</v>
      </c>
      <c r="O299" s="289">
        <v>0</v>
      </c>
      <c r="P299" s="289">
        <v>8824.9699999999993</v>
      </c>
      <c r="Q299" s="289">
        <v>0</v>
      </c>
      <c r="R299" s="289">
        <v>3900</v>
      </c>
      <c r="S299" s="289">
        <v>0</v>
      </c>
      <c r="T299" s="289">
        <v>0</v>
      </c>
      <c r="U299" s="289">
        <v>72865.91</v>
      </c>
      <c r="V299" s="289">
        <v>7094620</v>
      </c>
      <c r="W299" s="289">
        <v>24475.63</v>
      </c>
      <c r="X299" s="289">
        <v>0</v>
      </c>
      <c r="Y299" s="289">
        <v>375982.35</v>
      </c>
      <c r="Z299" s="289">
        <v>0</v>
      </c>
      <c r="AA299" s="289">
        <v>285901</v>
      </c>
      <c r="AB299" s="289">
        <v>0</v>
      </c>
      <c r="AC299" s="289">
        <v>0</v>
      </c>
      <c r="AD299" s="289">
        <v>54601</v>
      </c>
      <c r="AE299" s="289">
        <v>280451</v>
      </c>
      <c r="AF299" s="289">
        <v>0</v>
      </c>
      <c r="AG299" s="289">
        <v>0</v>
      </c>
      <c r="AH299" s="289">
        <v>15104.86</v>
      </c>
      <c r="AI299" s="289">
        <v>0</v>
      </c>
      <c r="AJ299" s="289">
        <v>0</v>
      </c>
      <c r="AK299" s="289">
        <v>0</v>
      </c>
      <c r="AL299" s="289">
        <v>0</v>
      </c>
      <c r="AM299" s="289">
        <v>3150.36</v>
      </c>
      <c r="AN299" s="289">
        <v>33432.29</v>
      </c>
      <c r="AO299" s="289">
        <v>0</v>
      </c>
      <c r="AP299" s="289">
        <v>1331.13</v>
      </c>
      <c r="AQ299" s="289">
        <v>2767045.95</v>
      </c>
      <c r="AR299" s="289">
        <v>3199369.95</v>
      </c>
      <c r="AS299" s="289">
        <v>494616.79</v>
      </c>
      <c r="AT299" s="289">
        <v>232800.25</v>
      </c>
      <c r="AU299" s="289">
        <v>328166.06</v>
      </c>
      <c r="AV299" s="289">
        <v>37982.42</v>
      </c>
      <c r="AW299" s="289">
        <v>411657.67</v>
      </c>
      <c r="AX299" s="289">
        <v>442345.67</v>
      </c>
      <c r="AY299" s="289">
        <v>296955.03999999998</v>
      </c>
      <c r="AZ299" s="289">
        <v>462649.69</v>
      </c>
      <c r="BA299" s="289">
        <v>2088329.49</v>
      </c>
      <c r="BB299" s="289">
        <v>394426.71</v>
      </c>
      <c r="BC299" s="289">
        <v>153475.39000000001</v>
      </c>
      <c r="BD299" s="289">
        <v>475</v>
      </c>
      <c r="BE299" s="289">
        <v>18812</v>
      </c>
      <c r="BF299" s="289">
        <v>1597589.1</v>
      </c>
      <c r="BG299" s="289">
        <v>286449.78000000003</v>
      </c>
      <c r="BH299" s="289">
        <v>226.01</v>
      </c>
      <c r="BI299" s="289">
        <v>0</v>
      </c>
      <c r="BJ299" s="289">
        <v>0</v>
      </c>
      <c r="BK299" s="289">
        <v>0</v>
      </c>
      <c r="BL299" s="289">
        <v>0</v>
      </c>
      <c r="BM299" s="289">
        <v>0</v>
      </c>
      <c r="BN299" s="289">
        <v>0</v>
      </c>
      <c r="BO299" s="289">
        <v>0</v>
      </c>
      <c r="BP299" s="289">
        <v>0</v>
      </c>
      <c r="BQ299" s="289">
        <v>1837013.66</v>
      </c>
      <c r="BR299" s="289">
        <v>1721162.51</v>
      </c>
      <c r="BS299" s="289">
        <v>1837013.66</v>
      </c>
      <c r="BT299" s="289">
        <v>1721162.51</v>
      </c>
      <c r="BU299" s="289">
        <v>0</v>
      </c>
      <c r="BV299" s="289">
        <v>0</v>
      </c>
      <c r="BW299" s="289">
        <v>1597589.1</v>
      </c>
      <c r="BX299" s="289">
        <v>0</v>
      </c>
      <c r="BY299" s="289">
        <v>0</v>
      </c>
      <c r="BZ299" s="289">
        <v>0</v>
      </c>
      <c r="CA299" s="289">
        <v>0</v>
      </c>
      <c r="CB299" s="289">
        <v>0</v>
      </c>
      <c r="CC299" s="289">
        <v>0</v>
      </c>
      <c r="CD299" s="289">
        <v>0</v>
      </c>
      <c r="CE299" s="289">
        <v>0</v>
      </c>
      <c r="CF299" s="289">
        <v>0</v>
      </c>
      <c r="CG299" s="289">
        <v>0</v>
      </c>
      <c r="CH299" s="289">
        <v>835.1</v>
      </c>
      <c r="CI299" s="289">
        <v>0</v>
      </c>
      <c r="CJ299" s="289">
        <v>0</v>
      </c>
      <c r="CK299" s="289">
        <v>0</v>
      </c>
      <c r="CL299" s="289">
        <v>0</v>
      </c>
      <c r="CM299" s="289">
        <v>631751</v>
      </c>
      <c r="CN299" s="289">
        <v>150000</v>
      </c>
      <c r="CO299" s="289">
        <v>0</v>
      </c>
      <c r="CP299" s="289">
        <v>0</v>
      </c>
      <c r="CQ299" s="289">
        <v>0</v>
      </c>
      <c r="CR299" s="289">
        <v>115.14</v>
      </c>
      <c r="CS299" s="289">
        <v>0</v>
      </c>
      <c r="CT299" s="289">
        <v>264303.96999999997</v>
      </c>
      <c r="CU299" s="289">
        <v>0</v>
      </c>
      <c r="CV299" s="289">
        <v>0</v>
      </c>
      <c r="CW299" s="289">
        <v>0</v>
      </c>
      <c r="CX299" s="289">
        <v>74927.39</v>
      </c>
      <c r="CY299" s="289">
        <v>0</v>
      </c>
      <c r="CZ299" s="289">
        <v>0</v>
      </c>
      <c r="DA299" s="289">
        <v>0</v>
      </c>
      <c r="DB299" s="289">
        <v>0</v>
      </c>
      <c r="DC299" s="289">
        <v>0</v>
      </c>
      <c r="DD299" s="289">
        <v>0</v>
      </c>
      <c r="DE299" s="289">
        <v>0</v>
      </c>
      <c r="DF299" s="289">
        <v>0</v>
      </c>
      <c r="DG299" s="289">
        <v>0</v>
      </c>
      <c r="DH299" s="289">
        <v>0</v>
      </c>
      <c r="DI299" s="289">
        <v>2287162.71</v>
      </c>
      <c r="DJ299" s="289">
        <v>0</v>
      </c>
      <c r="DK299" s="289">
        <v>0</v>
      </c>
      <c r="DL299" s="289">
        <v>79129.289999999994</v>
      </c>
      <c r="DM299" s="289">
        <v>128555.51</v>
      </c>
      <c r="DN299" s="289">
        <v>0</v>
      </c>
      <c r="DO299" s="289">
        <v>0</v>
      </c>
      <c r="DP299" s="289">
        <v>17925.8</v>
      </c>
      <c r="DQ299" s="289">
        <v>66.790000000000006</v>
      </c>
      <c r="DR299" s="289">
        <v>0</v>
      </c>
      <c r="DS299" s="289">
        <v>0</v>
      </c>
      <c r="DT299" s="289">
        <v>0</v>
      </c>
      <c r="DU299" s="289">
        <v>0</v>
      </c>
      <c r="DV299" s="289">
        <v>206681.60000000001</v>
      </c>
      <c r="DW299" s="289">
        <v>0</v>
      </c>
      <c r="DX299" s="289">
        <v>33142.199999999997</v>
      </c>
      <c r="DY299" s="289">
        <v>32808.44</v>
      </c>
      <c r="DZ299" s="289">
        <v>18177.3</v>
      </c>
      <c r="EA299" s="289">
        <v>18511.060000000001</v>
      </c>
      <c r="EB299" s="289">
        <v>0</v>
      </c>
      <c r="EC299" s="289">
        <v>0</v>
      </c>
      <c r="ED299" s="289">
        <v>276494.61</v>
      </c>
      <c r="EE299" s="289">
        <v>504845.81</v>
      </c>
      <c r="EF299" s="289">
        <v>1838599.6</v>
      </c>
      <c r="EG299" s="289">
        <v>1610248.4</v>
      </c>
      <c r="EH299" s="289">
        <v>0</v>
      </c>
      <c r="EI299" s="289">
        <v>0</v>
      </c>
      <c r="EJ299" s="289">
        <v>0</v>
      </c>
      <c r="EK299" s="289">
        <v>0</v>
      </c>
      <c r="EL299" s="289">
        <v>0</v>
      </c>
      <c r="EM299" s="289">
        <v>18914400</v>
      </c>
      <c r="EN299" s="289">
        <v>894604.5</v>
      </c>
      <c r="EO299" s="289">
        <v>15766551.710000001</v>
      </c>
      <c r="EP299" s="289">
        <v>19079100.600000001</v>
      </c>
      <c r="EQ299" s="289">
        <v>0</v>
      </c>
      <c r="ER299" s="289">
        <v>4207153.3899999997</v>
      </c>
      <c r="ES299" s="289">
        <v>0</v>
      </c>
      <c r="ET299" s="289">
        <v>0</v>
      </c>
      <c r="EU299" s="289">
        <v>62874.11</v>
      </c>
      <c r="EV299" s="289">
        <v>45985.98</v>
      </c>
      <c r="EW299" s="289">
        <v>599454.23</v>
      </c>
      <c r="EX299" s="289">
        <v>616342.36</v>
      </c>
      <c r="EY299" s="289">
        <v>0</v>
      </c>
      <c r="EZ299" s="289">
        <v>0</v>
      </c>
      <c r="FA299" s="289">
        <v>-9583.06</v>
      </c>
      <c r="FB299" s="289">
        <v>1391</v>
      </c>
      <c r="FC299" s="289">
        <v>0</v>
      </c>
      <c r="FD299" s="289">
        <v>10974.06</v>
      </c>
      <c r="FE299" s="289">
        <v>0</v>
      </c>
      <c r="FF299" s="289">
        <v>0</v>
      </c>
      <c r="FG299" s="289">
        <v>0</v>
      </c>
      <c r="FH299" s="289">
        <v>0</v>
      </c>
      <c r="FI299" s="289">
        <v>0</v>
      </c>
      <c r="FJ299" s="289">
        <v>0</v>
      </c>
      <c r="FK299" s="289">
        <v>0</v>
      </c>
    </row>
    <row r="300" spans="1:167" x14ac:dyDescent="0.15">
      <c r="A300" s="287">
        <v>4557</v>
      </c>
      <c r="B300" s="287" t="s">
        <v>749</v>
      </c>
      <c r="C300" s="289">
        <v>0</v>
      </c>
      <c r="D300" s="289">
        <v>1508280.55</v>
      </c>
      <c r="E300" s="289">
        <v>0</v>
      </c>
      <c r="F300" s="289">
        <v>2749.65</v>
      </c>
      <c r="G300" s="289">
        <v>10531.33</v>
      </c>
      <c r="H300" s="289">
        <v>1353.25</v>
      </c>
      <c r="I300" s="289">
        <v>9804.1</v>
      </c>
      <c r="J300" s="289">
        <v>0</v>
      </c>
      <c r="K300" s="289">
        <v>777965</v>
      </c>
      <c r="L300" s="289">
        <v>0</v>
      </c>
      <c r="M300" s="289">
        <v>0</v>
      </c>
      <c r="N300" s="289">
        <v>0</v>
      </c>
      <c r="O300" s="289">
        <v>0</v>
      </c>
      <c r="P300" s="289">
        <v>0</v>
      </c>
      <c r="Q300" s="289">
        <v>0</v>
      </c>
      <c r="R300" s="289">
        <v>0</v>
      </c>
      <c r="S300" s="289">
        <v>0</v>
      </c>
      <c r="T300" s="289">
        <v>8051</v>
      </c>
      <c r="U300" s="289">
        <v>18443.36</v>
      </c>
      <c r="V300" s="289">
        <v>2140238</v>
      </c>
      <c r="W300" s="289">
        <v>7745.26</v>
      </c>
      <c r="X300" s="289">
        <v>0</v>
      </c>
      <c r="Y300" s="289">
        <v>118613.48</v>
      </c>
      <c r="Z300" s="289">
        <v>0</v>
      </c>
      <c r="AA300" s="289">
        <v>171368</v>
      </c>
      <c r="AB300" s="289">
        <v>0</v>
      </c>
      <c r="AC300" s="289">
        <v>0</v>
      </c>
      <c r="AD300" s="289">
        <v>22249</v>
      </c>
      <c r="AE300" s="289">
        <v>56325.63</v>
      </c>
      <c r="AF300" s="289">
        <v>0</v>
      </c>
      <c r="AG300" s="289">
        <v>0</v>
      </c>
      <c r="AH300" s="289">
        <v>7407.58</v>
      </c>
      <c r="AI300" s="289">
        <v>53703.040000000001</v>
      </c>
      <c r="AJ300" s="289">
        <v>0</v>
      </c>
      <c r="AK300" s="289">
        <v>0</v>
      </c>
      <c r="AL300" s="289">
        <v>0</v>
      </c>
      <c r="AM300" s="289">
        <v>0</v>
      </c>
      <c r="AN300" s="289">
        <v>0</v>
      </c>
      <c r="AO300" s="289">
        <v>0</v>
      </c>
      <c r="AP300" s="289">
        <v>10844.61</v>
      </c>
      <c r="AQ300" s="289">
        <v>905234.13</v>
      </c>
      <c r="AR300" s="289">
        <v>904214.31</v>
      </c>
      <c r="AS300" s="289">
        <v>263239.63</v>
      </c>
      <c r="AT300" s="289">
        <v>155570.09</v>
      </c>
      <c r="AU300" s="289">
        <v>119987.22</v>
      </c>
      <c r="AV300" s="289">
        <v>7725</v>
      </c>
      <c r="AW300" s="289">
        <v>63291.96</v>
      </c>
      <c r="AX300" s="289">
        <v>92245.09</v>
      </c>
      <c r="AY300" s="289">
        <v>228179.13</v>
      </c>
      <c r="AZ300" s="289">
        <v>275030.17</v>
      </c>
      <c r="BA300" s="289">
        <v>659257.84</v>
      </c>
      <c r="BB300" s="289">
        <v>173940.39</v>
      </c>
      <c r="BC300" s="289">
        <v>63364.34</v>
      </c>
      <c r="BD300" s="289">
        <v>1145.68</v>
      </c>
      <c r="BE300" s="289">
        <v>62480.42</v>
      </c>
      <c r="BF300" s="289">
        <v>534167.19999999995</v>
      </c>
      <c r="BG300" s="289">
        <v>287047.81</v>
      </c>
      <c r="BH300" s="289">
        <v>0</v>
      </c>
      <c r="BI300" s="289">
        <v>0</v>
      </c>
      <c r="BJ300" s="289">
        <v>0</v>
      </c>
      <c r="BK300" s="289">
        <v>0</v>
      </c>
      <c r="BL300" s="289">
        <v>0</v>
      </c>
      <c r="BM300" s="289">
        <v>0</v>
      </c>
      <c r="BN300" s="289">
        <v>0</v>
      </c>
      <c r="BO300" s="289">
        <v>0</v>
      </c>
      <c r="BP300" s="289">
        <v>0</v>
      </c>
      <c r="BQ300" s="289">
        <v>759537.27</v>
      </c>
      <c r="BR300" s="289">
        <v>889089.7</v>
      </c>
      <c r="BS300" s="289">
        <v>759537.27</v>
      </c>
      <c r="BT300" s="289">
        <v>889089.7</v>
      </c>
      <c r="BU300" s="289">
        <v>0</v>
      </c>
      <c r="BV300" s="289">
        <v>0</v>
      </c>
      <c r="BW300" s="289">
        <v>369767.2</v>
      </c>
      <c r="BX300" s="289">
        <v>0</v>
      </c>
      <c r="BY300" s="289">
        <v>0</v>
      </c>
      <c r="BZ300" s="289">
        <v>0</v>
      </c>
      <c r="CA300" s="289">
        <v>0</v>
      </c>
      <c r="CB300" s="289">
        <v>664.28</v>
      </c>
      <c r="CC300" s="289">
        <v>0</v>
      </c>
      <c r="CD300" s="289">
        <v>0</v>
      </c>
      <c r="CE300" s="289">
        <v>0</v>
      </c>
      <c r="CF300" s="289">
        <v>0</v>
      </c>
      <c r="CG300" s="289">
        <v>0</v>
      </c>
      <c r="CH300" s="289">
        <v>349</v>
      </c>
      <c r="CI300" s="289">
        <v>0</v>
      </c>
      <c r="CJ300" s="289">
        <v>0</v>
      </c>
      <c r="CK300" s="289">
        <v>0</v>
      </c>
      <c r="CL300" s="289">
        <v>0</v>
      </c>
      <c r="CM300" s="289">
        <v>97837</v>
      </c>
      <c r="CN300" s="289">
        <v>0</v>
      </c>
      <c r="CO300" s="289">
        <v>0</v>
      </c>
      <c r="CP300" s="289">
        <v>0</v>
      </c>
      <c r="CQ300" s="289">
        <v>0</v>
      </c>
      <c r="CR300" s="289">
        <v>0</v>
      </c>
      <c r="CS300" s="289">
        <v>0</v>
      </c>
      <c r="CT300" s="289">
        <v>81960.28</v>
      </c>
      <c r="CU300" s="289">
        <v>0</v>
      </c>
      <c r="CV300" s="289">
        <v>0</v>
      </c>
      <c r="CW300" s="289">
        <v>0</v>
      </c>
      <c r="CX300" s="289">
        <v>6353.6</v>
      </c>
      <c r="CY300" s="289">
        <v>0</v>
      </c>
      <c r="CZ300" s="289">
        <v>0</v>
      </c>
      <c r="DA300" s="289">
        <v>0</v>
      </c>
      <c r="DB300" s="289">
        <v>0</v>
      </c>
      <c r="DC300" s="289">
        <v>0</v>
      </c>
      <c r="DD300" s="289">
        <v>0</v>
      </c>
      <c r="DE300" s="289">
        <v>0</v>
      </c>
      <c r="DF300" s="289">
        <v>0</v>
      </c>
      <c r="DG300" s="289">
        <v>0</v>
      </c>
      <c r="DH300" s="289">
        <v>0</v>
      </c>
      <c r="DI300" s="289">
        <v>409943.54</v>
      </c>
      <c r="DJ300" s="289">
        <v>0</v>
      </c>
      <c r="DK300" s="289">
        <v>0</v>
      </c>
      <c r="DL300" s="289">
        <v>40722.74</v>
      </c>
      <c r="DM300" s="289">
        <v>34022.44</v>
      </c>
      <c r="DN300" s="289">
        <v>0</v>
      </c>
      <c r="DO300" s="289">
        <v>0</v>
      </c>
      <c r="DP300" s="289">
        <v>4673.92</v>
      </c>
      <c r="DQ300" s="289">
        <v>0</v>
      </c>
      <c r="DR300" s="289">
        <v>0</v>
      </c>
      <c r="DS300" s="289">
        <v>0</v>
      </c>
      <c r="DT300" s="289">
        <v>0</v>
      </c>
      <c r="DU300" s="289">
        <v>0</v>
      </c>
      <c r="DV300" s="289">
        <v>65238.78</v>
      </c>
      <c r="DW300" s="289">
        <v>2329.94</v>
      </c>
      <c r="DX300" s="289">
        <v>19315.27</v>
      </c>
      <c r="DY300" s="289">
        <v>75901.94</v>
      </c>
      <c r="DZ300" s="289">
        <v>77610.7</v>
      </c>
      <c r="EA300" s="289">
        <v>17880.55</v>
      </c>
      <c r="EB300" s="289">
        <v>1243.48</v>
      </c>
      <c r="EC300" s="289">
        <v>1900</v>
      </c>
      <c r="ED300" s="289">
        <v>4223.9399999999996</v>
      </c>
      <c r="EE300" s="289">
        <v>4033.05</v>
      </c>
      <c r="EF300" s="289">
        <v>114402.45</v>
      </c>
      <c r="EG300" s="289">
        <v>114593.34</v>
      </c>
      <c r="EH300" s="289">
        <v>0</v>
      </c>
      <c r="EI300" s="289">
        <v>0</v>
      </c>
      <c r="EJ300" s="289">
        <v>0</v>
      </c>
      <c r="EK300" s="289">
        <v>0</v>
      </c>
      <c r="EL300" s="289">
        <v>0</v>
      </c>
      <c r="EM300" s="289">
        <v>500000</v>
      </c>
      <c r="EN300" s="289">
        <v>6000.59</v>
      </c>
      <c r="EO300" s="289">
        <v>56003.98</v>
      </c>
      <c r="EP300" s="289">
        <v>50003.39</v>
      </c>
      <c r="EQ300" s="289">
        <v>0</v>
      </c>
      <c r="ER300" s="289">
        <v>0</v>
      </c>
      <c r="ES300" s="289">
        <v>0</v>
      </c>
      <c r="ET300" s="289">
        <v>0</v>
      </c>
      <c r="EU300" s="289">
        <v>0</v>
      </c>
      <c r="EV300" s="289">
        <v>21002.13</v>
      </c>
      <c r="EW300" s="289">
        <v>212411.99</v>
      </c>
      <c r="EX300" s="289">
        <v>191409.86</v>
      </c>
      <c r="EY300" s="289">
        <v>0</v>
      </c>
      <c r="EZ300" s="289">
        <v>10749.45</v>
      </c>
      <c r="FA300" s="289">
        <v>13375.87</v>
      </c>
      <c r="FB300" s="289">
        <v>59409.63</v>
      </c>
      <c r="FC300" s="289">
        <v>0</v>
      </c>
      <c r="FD300" s="289">
        <v>56783.21</v>
      </c>
      <c r="FE300" s="289">
        <v>0</v>
      </c>
      <c r="FF300" s="289">
        <v>0</v>
      </c>
      <c r="FG300" s="289">
        <v>0</v>
      </c>
      <c r="FH300" s="289">
        <v>0</v>
      </c>
      <c r="FI300" s="289">
        <v>0</v>
      </c>
      <c r="FJ300" s="289">
        <v>0</v>
      </c>
      <c r="FK300" s="289">
        <v>0</v>
      </c>
    </row>
    <row r="301" spans="1:167" x14ac:dyDescent="0.15">
      <c r="A301" s="287">
        <v>4571</v>
      </c>
      <c r="B301" s="287" t="s">
        <v>750</v>
      </c>
      <c r="C301" s="289">
        <v>7.0000000000000007E-2</v>
      </c>
      <c r="D301" s="289">
        <v>3043685</v>
      </c>
      <c r="E301" s="289">
        <v>0</v>
      </c>
      <c r="F301" s="289">
        <v>4862.74</v>
      </c>
      <c r="G301" s="289">
        <v>10170.17</v>
      </c>
      <c r="H301" s="289">
        <v>1533.02</v>
      </c>
      <c r="I301" s="289">
        <v>10468.700000000001</v>
      </c>
      <c r="J301" s="289">
        <v>21538.93</v>
      </c>
      <c r="K301" s="289">
        <v>244394</v>
      </c>
      <c r="L301" s="289">
        <v>0</v>
      </c>
      <c r="M301" s="289">
        <v>0</v>
      </c>
      <c r="N301" s="289">
        <v>0</v>
      </c>
      <c r="O301" s="289">
        <v>0</v>
      </c>
      <c r="P301" s="289">
        <v>3409.65</v>
      </c>
      <c r="Q301" s="289">
        <v>0</v>
      </c>
      <c r="R301" s="289">
        <v>0</v>
      </c>
      <c r="S301" s="289">
        <v>6183.13</v>
      </c>
      <c r="T301" s="289">
        <v>0</v>
      </c>
      <c r="U301" s="289">
        <v>65057.79</v>
      </c>
      <c r="V301" s="289">
        <v>1446906</v>
      </c>
      <c r="W301" s="289">
        <v>3520</v>
      </c>
      <c r="X301" s="289">
        <v>0</v>
      </c>
      <c r="Y301" s="289">
        <v>100709.56</v>
      </c>
      <c r="Z301" s="289">
        <v>42477.57</v>
      </c>
      <c r="AA301" s="289">
        <v>262262.87</v>
      </c>
      <c r="AB301" s="289">
        <v>0</v>
      </c>
      <c r="AC301" s="289">
        <v>0</v>
      </c>
      <c r="AD301" s="289">
        <v>20000</v>
      </c>
      <c r="AE301" s="289">
        <v>107048</v>
      </c>
      <c r="AF301" s="289">
        <v>0</v>
      </c>
      <c r="AG301" s="289">
        <v>0</v>
      </c>
      <c r="AH301" s="289">
        <v>0</v>
      </c>
      <c r="AI301" s="289">
        <v>19418</v>
      </c>
      <c r="AJ301" s="289">
        <v>0</v>
      </c>
      <c r="AK301" s="289">
        <v>2500</v>
      </c>
      <c r="AL301" s="289">
        <v>0</v>
      </c>
      <c r="AM301" s="289">
        <v>0</v>
      </c>
      <c r="AN301" s="289">
        <v>2270.44</v>
      </c>
      <c r="AO301" s="289">
        <v>0</v>
      </c>
      <c r="AP301" s="289">
        <v>0</v>
      </c>
      <c r="AQ301" s="289">
        <v>1433513.81</v>
      </c>
      <c r="AR301" s="289">
        <v>731319.47</v>
      </c>
      <c r="AS301" s="289">
        <v>222110.48</v>
      </c>
      <c r="AT301" s="289">
        <v>139418.37</v>
      </c>
      <c r="AU301" s="289">
        <v>140612.19</v>
      </c>
      <c r="AV301" s="289">
        <v>0</v>
      </c>
      <c r="AW301" s="289">
        <v>92976.44</v>
      </c>
      <c r="AX301" s="289">
        <v>112153.59</v>
      </c>
      <c r="AY301" s="289">
        <v>276225.23</v>
      </c>
      <c r="AZ301" s="289">
        <v>230993.31</v>
      </c>
      <c r="BA301" s="289">
        <v>912754.58</v>
      </c>
      <c r="BB301" s="289">
        <v>83982.33</v>
      </c>
      <c r="BC301" s="289">
        <v>61013.82</v>
      </c>
      <c r="BD301" s="289">
        <v>9306.08</v>
      </c>
      <c r="BE301" s="289">
        <v>60870.12</v>
      </c>
      <c r="BF301" s="289">
        <v>568840.92000000004</v>
      </c>
      <c r="BG301" s="289">
        <v>333110</v>
      </c>
      <c r="BH301" s="289">
        <v>0</v>
      </c>
      <c r="BI301" s="289">
        <v>0</v>
      </c>
      <c r="BJ301" s="289">
        <v>0</v>
      </c>
      <c r="BK301" s="289">
        <v>0</v>
      </c>
      <c r="BL301" s="289">
        <v>0</v>
      </c>
      <c r="BM301" s="289">
        <v>0</v>
      </c>
      <c r="BN301" s="289">
        <v>0</v>
      </c>
      <c r="BO301" s="289">
        <v>20000</v>
      </c>
      <c r="BP301" s="289">
        <v>20000</v>
      </c>
      <c r="BQ301" s="289">
        <v>937764.67</v>
      </c>
      <c r="BR301" s="289">
        <v>946979.57</v>
      </c>
      <c r="BS301" s="289">
        <v>957764.67</v>
      </c>
      <c r="BT301" s="289">
        <v>966979.57</v>
      </c>
      <c r="BU301" s="289">
        <v>0</v>
      </c>
      <c r="BV301" s="289">
        <v>0</v>
      </c>
      <c r="BW301" s="289">
        <v>437431.98</v>
      </c>
      <c r="BX301" s="289">
        <v>0</v>
      </c>
      <c r="BY301" s="289">
        <v>0</v>
      </c>
      <c r="BZ301" s="289">
        <v>0</v>
      </c>
      <c r="CA301" s="289">
        <v>0</v>
      </c>
      <c r="CB301" s="289">
        <v>0</v>
      </c>
      <c r="CC301" s="289">
        <v>0</v>
      </c>
      <c r="CD301" s="289">
        <v>0</v>
      </c>
      <c r="CE301" s="289">
        <v>0</v>
      </c>
      <c r="CF301" s="289">
        <v>0</v>
      </c>
      <c r="CG301" s="289">
        <v>0</v>
      </c>
      <c r="CH301" s="289">
        <v>23430.73</v>
      </c>
      <c r="CI301" s="289">
        <v>0</v>
      </c>
      <c r="CJ301" s="289">
        <v>0</v>
      </c>
      <c r="CK301" s="289">
        <v>0</v>
      </c>
      <c r="CL301" s="289">
        <v>0</v>
      </c>
      <c r="CM301" s="289">
        <v>131562</v>
      </c>
      <c r="CN301" s="289">
        <v>0</v>
      </c>
      <c r="CO301" s="289">
        <v>0</v>
      </c>
      <c r="CP301" s="289">
        <v>0</v>
      </c>
      <c r="CQ301" s="289">
        <v>0</v>
      </c>
      <c r="CR301" s="289">
        <v>0</v>
      </c>
      <c r="CS301" s="289">
        <v>0</v>
      </c>
      <c r="CT301" s="289">
        <v>97831</v>
      </c>
      <c r="CU301" s="289">
        <v>0</v>
      </c>
      <c r="CV301" s="289">
        <v>0</v>
      </c>
      <c r="CW301" s="289">
        <v>0</v>
      </c>
      <c r="CX301" s="289">
        <v>0</v>
      </c>
      <c r="CY301" s="289">
        <v>0</v>
      </c>
      <c r="CZ301" s="289">
        <v>0</v>
      </c>
      <c r="DA301" s="289">
        <v>0</v>
      </c>
      <c r="DB301" s="289">
        <v>0</v>
      </c>
      <c r="DC301" s="289">
        <v>0</v>
      </c>
      <c r="DD301" s="289">
        <v>0</v>
      </c>
      <c r="DE301" s="289">
        <v>0</v>
      </c>
      <c r="DF301" s="289">
        <v>0</v>
      </c>
      <c r="DG301" s="289">
        <v>0</v>
      </c>
      <c r="DH301" s="289">
        <v>0</v>
      </c>
      <c r="DI301" s="289">
        <v>439259.53</v>
      </c>
      <c r="DJ301" s="289">
        <v>0</v>
      </c>
      <c r="DK301" s="289">
        <v>0</v>
      </c>
      <c r="DL301" s="289">
        <v>104170.18</v>
      </c>
      <c r="DM301" s="289">
        <v>24873.919999999998</v>
      </c>
      <c r="DN301" s="289">
        <v>0</v>
      </c>
      <c r="DO301" s="289">
        <v>0</v>
      </c>
      <c r="DP301" s="289">
        <v>39049.08</v>
      </c>
      <c r="DQ301" s="289">
        <v>0</v>
      </c>
      <c r="DR301" s="289">
        <v>0</v>
      </c>
      <c r="DS301" s="289">
        <v>0</v>
      </c>
      <c r="DT301" s="289">
        <v>0</v>
      </c>
      <c r="DU301" s="289">
        <v>0</v>
      </c>
      <c r="DV301" s="289">
        <v>82903</v>
      </c>
      <c r="DW301" s="289">
        <v>0</v>
      </c>
      <c r="DX301" s="289">
        <v>0</v>
      </c>
      <c r="DY301" s="289">
        <v>0</v>
      </c>
      <c r="DZ301" s="289">
        <v>0</v>
      </c>
      <c r="EA301" s="289">
        <v>0</v>
      </c>
      <c r="EB301" s="289">
        <v>0</v>
      </c>
      <c r="EC301" s="289">
        <v>0</v>
      </c>
      <c r="ED301" s="289">
        <v>14501.07</v>
      </c>
      <c r="EE301" s="289">
        <v>0</v>
      </c>
      <c r="EF301" s="289">
        <v>377811.64</v>
      </c>
      <c r="EG301" s="289">
        <v>329673.7</v>
      </c>
      <c r="EH301" s="289">
        <v>0</v>
      </c>
      <c r="EI301" s="289">
        <v>0</v>
      </c>
      <c r="EJ301" s="289">
        <v>0</v>
      </c>
      <c r="EK301" s="289">
        <v>62638.94</v>
      </c>
      <c r="EL301" s="289">
        <v>7.0000000000000007E-2</v>
      </c>
      <c r="EM301" s="289">
        <v>159000.85</v>
      </c>
      <c r="EN301" s="289">
        <v>0</v>
      </c>
      <c r="EO301" s="289">
        <v>0</v>
      </c>
      <c r="EP301" s="289">
        <v>34085</v>
      </c>
      <c r="EQ301" s="289">
        <v>0</v>
      </c>
      <c r="ER301" s="289">
        <v>34085</v>
      </c>
      <c r="ES301" s="289">
        <v>0</v>
      </c>
      <c r="ET301" s="289">
        <v>0</v>
      </c>
      <c r="EU301" s="289">
        <v>0</v>
      </c>
      <c r="EV301" s="289">
        <v>0</v>
      </c>
      <c r="EW301" s="289">
        <v>204890.95</v>
      </c>
      <c r="EX301" s="289">
        <v>204890.95</v>
      </c>
      <c r="EY301" s="289">
        <v>0</v>
      </c>
      <c r="EZ301" s="289">
        <v>0</v>
      </c>
      <c r="FA301" s="289">
        <v>0</v>
      </c>
      <c r="FB301" s="289">
        <v>0</v>
      </c>
      <c r="FC301" s="289">
        <v>0</v>
      </c>
      <c r="FD301" s="289">
        <v>0</v>
      </c>
      <c r="FE301" s="289">
        <v>0</v>
      </c>
      <c r="FF301" s="289">
        <v>0</v>
      </c>
      <c r="FG301" s="289">
        <v>0</v>
      </c>
      <c r="FH301" s="289">
        <v>0</v>
      </c>
      <c r="FI301" s="289">
        <v>0</v>
      </c>
      <c r="FJ301" s="289">
        <v>0</v>
      </c>
      <c r="FK301" s="289">
        <v>0</v>
      </c>
    </row>
    <row r="302" spans="1:167" x14ac:dyDescent="0.15">
      <c r="A302" s="287">
        <v>4578</v>
      </c>
      <c r="B302" s="287" t="s">
        <v>751</v>
      </c>
      <c r="C302" s="289">
        <v>0</v>
      </c>
      <c r="D302" s="289">
        <v>6393223.4100000001</v>
      </c>
      <c r="E302" s="289">
        <v>12417.37</v>
      </c>
      <c r="F302" s="289">
        <v>0</v>
      </c>
      <c r="G302" s="289">
        <v>67526.39</v>
      </c>
      <c r="H302" s="289">
        <v>4459.99</v>
      </c>
      <c r="I302" s="289">
        <v>92343.08</v>
      </c>
      <c r="J302" s="289">
        <v>0</v>
      </c>
      <c r="K302" s="289">
        <v>129167</v>
      </c>
      <c r="L302" s="289">
        <v>0</v>
      </c>
      <c r="M302" s="289">
        <v>0</v>
      </c>
      <c r="N302" s="289">
        <v>0</v>
      </c>
      <c r="O302" s="289">
        <v>0</v>
      </c>
      <c r="P302" s="289">
        <v>2699.97</v>
      </c>
      <c r="Q302" s="289">
        <v>0</v>
      </c>
      <c r="R302" s="289">
        <v>0</v>
      </c>
      <c r="S302" s="289">
        <v>0</v>
      </c>
      <c r="T302" s="289">
        <v>0</v>
      </c>
      <c r="U302" s="289">
        <v>99870.47</v>
      </c>
      <c r="V302" s="289">
        <v>7943761</v>
      </c>
      <c r="W302" s="289">
        <v>16632.009999999998</v>
      </c>
      <c r="X302" s="289">
        <v>0</v>
      </c>
      <c r="Y302" s="289">
        <v>0</v>
      </c>
      <c r="Z302" s="289">
        <v>0</v>
      </c>
      <c r="AA302" s="289">
        <v>344407</v>
      </c>
      <c r="AB302" s="289">
        <v>0</v>
      </c>
      <c r="AC302" s="289">
        <v>0</v>
      </c>
      <c r="AD302" s="289">
        <v>29967.96</v>
      </c>
      <c r="AE302" s="289">
        <v>100821</v>
      </c>
      <c r="AF302" s="289">
        <v>0</v>
      </c>
      <c r="AG302" s="289">
        <v>0</v>
      </c>
      <c r="AH302" s="289">
        <v>11267.91</v>
      </c>
      <c r="AI302" s="289">
        <v>0</v>
      </c>
      <c r="AJ302" s="289">
        <v>0</v>
      </c>
      <c r="AK302" s="289">
        <v>0</v>
      </c>
      <c r="AL302" s="289">
        <v>0</v>
      </c>
      <c r="AM302" s="289">
        <v>6402.75</v>
      </c>
      <c r="AN302" s="289">
        <v>132584.26999999999</v>
      </c>
      <c r="AO302" s="289">
        <v>0</v>
      </c>
      <c r="AP302" s="289">
        <v>0</v>
      </c>
      <c r="AQ302" s="289">
        <v>2714217.7</v>
      </c>
      <c r="AR302" s="289">
        <v>3211084.23</v>
      </c>
      <c r="AS302" s="289">
        <v>239133.54</v>
      </c>
      <c r="AT302" s="289">
        <v>333005.21999999997</v>
      </c>
      <c r="AU302" s="289">
        <v>272040.55</v>
      </c>
      <c r="AV302" s="289">
        <v>113063.36</v>
      </c>
      <c r="AW302" s="289">
        <v>350681.64</v>
      </c>
      <c r="AX302" s="289">
        <v>554998.38</v>
      </c>
      <c r="AY302" s="289">
        <v>347745.15</v>
      </c>
      <c r="AZ302" s="289">
        <v>877552.9</v>
      </c>
      <c r="BA302" s="289">
        <v>2639168.27</v>
      </c>
      <c r="BB302" s="289">
        <v>301217.67</v>
      </c>
      <c r="BC302" s="289">
        <v>119849.99</v>
      </c>
      <c r="BD302" s="289">
        <v>7862.1</v>
      </c>
      <c r="BE302" s="289">
        <v>372894.42</v>
      </c>
      <c r="BF302" s="289">
        <v>1561785.23</v>
      </c>
      <c r="BG302" s="289">
        <v>576349.43999999994</v>
      </c>
      <c r="BH302" s="289">
        <v>0</v>
      </c>
      <c r="BI302" s="289">
        <v>0</v>
      </c>
      <c r="BJ302" s="289">
        <v>0</v>
      </c>
      <c r="BK302" s="289">
        <v>0</v>
      </c>
      <c r="BL302" s="289">
        <v>0</v>
      </c>
      <c r="BM302" s="289">
        <v>0</v>
      </c>
      <c r="BN302" s="289">
        <v>0</v>
      </c>
      <c r="BO302" s="289">
        <v>0</v>
      </c>
      <c r="BP302" s="289">
        <v>0</v>
      </c>
      <c r="BQ302" s="289">
        <v>3006285.3</v>
      </c>
      <c r="BR302" s="289">
        <v>3801187.09</v>
      </c>
      <c r="BS302" s="289">
        <v>3006285.3</v>
      </c>
      <c r="BT302" s="289">
        <v>3801187.09</v>
      </c>
      <c r="BU302" s="289">
        <v>0</v>
      </c>
      <c r="BV302" s="289">
        <v>0</v>
      </c>
      <c r="BW302" s="289">
        <v>1546785.23</v>
      </c>
      <c r="BX302" s="289">
        <v>0</v>
      </c>
      <c r="BY302" s="289">
        <v>0</v>
      </c>
      <c r="BZ302" s="289">
        <v>0</v>
      </c>
      <c r="CA302" s="289">
        <v>0</v>
      </c>
      <c r="CB302" s="289">
        <v>15361.86</v>
      </c>
      <c r="CC302" s="289">
        <v>0</v>
      </c>
      <c r="CD302" s="289">
        <v>0</v>
      </c>
      <c r="CE302" s="289">
        <v>0</v>
      </c>
      <c r="CF302" s="289">
        <v>0</v>
      </c>
      <c r="CG302" s="289">
        <v>0</v>
      </c>
      <c r="CH302" s="289">
        <v>808</v>
      </c>
      <c r="CI302" s="289">
        <v>0</v>
      </c>
      <c r="CJ302" s="289">
        <v>0</v>
      </c>
      <c r="CK302" s="289">
        <v>0</v>
      </c>
      <c r="CL302" s="289">
        <v>0</v>
      </c>
      <c r="CM302" s="289">
        <v>505722</v>
      </c>
      <c r="CN302" s="289">
        <v>0</v>
      </c>
      <c r="CO302" s="289">
        <v>0</v>
      </c>
      <c r="CP302" s="289">
        <v>0</v>
      </c>
      <c r="CQ302" s="289">
        <v>0</v>
      </c>
      <c r="CR302" s="289">
        <v>230.28</v>
      </c>
      <c r="CS302" s="289">
        <v>0</v>
      </c>
      <c r="CT302" s="289">
        <v>198440.35</v>
      </c>
      <c r="CU302" s="289">
        <v>0</v>
      </c>
      <c r="CV302" s="289">
        <v>0</v>
      </c>
      <c r="CW302" s="289">
        <v>0</v>
      </c>
      <c r="CX302" s="289">
        <v>79580.850000000006</v>
      </c>
      <c r="CY302" s="289">
        <v>0</v>
      </c>
      <c r="CZ302" s="289">
        <v>0</v>
      </c>
      <c r="DA302" s="289">
        <v>0</v>
      </c>
      <c r="DB302" s="289">
        <v>0</v>
      </c>
      <c r="DC302" s="289">
        <v>0</v>
      </c>
      <c r="DD302" s="289">
        <v>0</v>
      </c>
      <c r="DE302" s="289">
        <v>0</v>
      </c>
      <c r="DF302" s="289">
        <v>0</v>
      </c>
      <c r="DG302" s="289">
        <v>0</v>
      </c>
      <c r="DH302" s="289">
        <v>0</v>
      </c>
      <c r="DI302" s="289">
        <v>1768392.17</v>
      </c>
      <c r="DJ302" s="289">
        <v>0</v>
      </c>
      <c r="DK302" s="289">
        <v>0</v>
      </c>
      <c r="DL302" s="289">
        <v>269848.87</v>
      </c>
      <c r="DM302" s="289">
        <v>223290.66</v>
      </c>
      <c r="DN302" s="289">
        <v>383</v>
      </c>
      <c r="DO302" s="289">
        <v>0</v>
      </c>
      <c r="DP302" s="289">
        <v>60989.67</v>
      </c>
      <c r="DQ302" s="289">
        <v>1299.2</v>
      </c>
      <c r="DR302" s="289">
        <v>0</v>
      </c>
      <c r="DS302" s="289">
        <v>0</v>
      </c>
      <c r="DT302" s="289">
        <v>0</v>
      </c>
      <c r="DU302" s="289">
        <v>0</v>
      </c>
      <c r="DV302" s="289">
        <v>22725</v>
      </c>
      <c r="DW302" s="289">
        <v>0</v>
      </c>
      <c r="DX302" s="289">
        <v>36400.36</v>
      </c>
      <c r="DY302" s="289">
        <v>45000</v>
      </c>
      <c r="DZ302" s="289">
        <v>66915.17</v>
      </c>
      <c r="EA302" s="289">
        <v>58249.53</v>
      </c>
      <c r="EB302" s="289">
        <v>66</v>
      </c>
      <c r="EC302" s="289">
        <v>0</v>
      </c>
      <c r="ED302" s="289">
        <v>656587.96</v>
      </c>
      <c r="EE302" s="289">
        <v>645301.80000000005</v>
      </c>
      <c r="EF302" s="289">
        <v>2380601.36</v>
      </c>
      <c r="EG302" s="289">
        <v>2391887.52</v>
      </c>
      <c r="EH302" s="289">
        <v>0</v>
      </c>
      <c r="EI302" s="289">
        <v>0</v>
      </c>
      <c r="EJ302" s="289">
        <v>0</v>
      </c>
      <c r="EK302" s="289">
        <v>0</v>
      </c>
      <c r="EL302" s="289">
        <v>0</v>
      </c>
      <c r="EM302" s="289">
        <v>35560000</v>
      </c>
      <c r="EN302" s="289">
        <v>3609427.37</v>
      </c>
      <c r="EO302" s="289">
        <v>471041.59</v>
      </c>
      <c r="EP302" s="289">
        <v>61005.29</v>
      </c>
      <c r="EQ302" s="289">
        <v>0</v>
      </c>
      <c r="ER302" s="289">
        <v>3199391.07</v>
      </c>
      <c r="ES302" s="289">
        <v>0</v>
      </c>
      <c r="ET302" s="289">
        <v>0</v>
      </c>
      <c r="EU302" s="289">
        <v>89954.45</v>
      </c>
      <c r="EV302" s="289">
        <v>69687.320000000007</v>
      </c>
      <c r="EW302" s="289">
        <v>631994.84</v>
      </c>
      <c r="EX302" s="289">
        <v>648409.53</v>
      </c>
      <c r="EY302" s="289">
        <v>3852.44</v>
      </c>
      <c r="EZ302" s="289">
        <v>141305.13</v>
      </c>
      <c r="FA302" s="289">
        <v>205823.5</v>
      </c>
      <c r="FB302" s="289">
        <v>295752.27</v>
      </c>
      <c r="FC302" s="289">
        <v>0</v>
      </c>
      <c r="FD302" s="289">
        <v>231233.9</v>
      </c>
      <c r="FE302" s="289">
        <v>0</v>
      </c>
      <c r="FF302" s="289">
        <v>0</v>
      </c>
      <c r="FG302" s="289">
        <v>0</v>
      </c>
      <c r="FH302" s="289">
        <v>0</v>
      </c>
      <c r="FI302" s="289">
        <v>0</v>
      </c>
      <c r="FJ302" s="289">
        <v>0</v>
      </c>
      <c r="FK302" s="289">
        <v>0</v>
      </c>
    </row>
    <row r="303" spans="1:167" x14ac:dyDescent="0.15">
      <c r="A303" s="287">
        <v>4606</v>
      </c>
      <c r="B303" s="287" t="s">
        <v>752</v>
      </c>
      <c r="C303" s="289">
        <v>0</v>
      </c>
      <c r="D303" s="289">
        <v>3321414.71</v>
      </c>
      <c r="E303" s="289">
        <v>0</v>
      </c>
      <c r="F303" s="289">
        <v>1307.42</v>
      </c>
      <c r="G303" s="289">
        <v>27297.23</v>
      </c>
      <c r="H303" s="289">
        <v>5047.1000000000004</v>
      </c>
      <c r="I303" s="289">
        <v>21339.16</v>
      </c>
      <c r="J303" s="289">
        <v>0</v>
      </c>
      <c r="K303" s="289">
        <v>251503.79</v>
      </c>
      <c r="L303" s="289">
        <v>0</v>
      </c>
      <c r="M303" s="289">
        <v>0</v>
      </c>
      <c r="N303" s="289">
        <v>0</v>
      </c>
      <c r="O303" s="289">
        <v>0</v>
      </c>
      <c r="P303" s="289">
        <v>12534.95</v>
      </c>
      <c r="Q303" s="289">
        <v>0</v>
      </c>
      <c r="R303" s="289">
        <v>0</v>
      </c>
      <c r="S303" s="289">
        <v>0</v>
      </c>
      <c r="T303" s="289">
        <v>0</v>
      </c>
      <c r="U303" s="289">
        <v>24909.55</v>
      </c>
      <c r="V303" s="289">
        <v>727241</v>
      </c>
      <c r="W303" s="289">
        <v>34813.019999999997</v>
      </c>
      <c r="X303" s="289">
        <v>0</v>
      </c>
      <c r="Y303" s="289">
        <v>76091.67</v>
      </c>
      <c r="Z303" s="289">
        <v>9489.9</v>
      </c>
      <c r="AA303" s="289">
        <v>212989</v>
      </c>
      <c r="AB303" s="289">
        <v>0</v>
      </c>
      <c r="AC303" s="289">
        <v>0</v>
      </c>
      <c r="AD303" s="289">
        <v>20888</v>
      </c>
      <c r="AE303" s="289">
        <v>64716.34</v>
      </c>
      <c r="AF303" s="289">
        <v>0</v>
      </c>
      <c r="AG303" s="289">
        <v>0</v>
      </c>
      <c r="AH303" s="289">
        <v>4102.08</v>
      </c>
      <c r="AI303" s="289">
        <v>18114</v>
      </c>
      <c r="AJ303" s="289">
        <v>0</v>
      </c>
      <c r="AK303" s="289">
        <v>2700</v>
      </c>
      <c r="AL303" s="289">
        <v>0</v>
      </c>
      <c r="AM303" s="289">
        <v>0</v>
      </c>
      <c r="AN303" s="289">
        <v>6182.62</v>
      </c>
      <c r="AO303" s="289">
        <v>0</v>
      </c>
      <c r="AP303" s="289">
        <v>0</v>
      </c>
      <c r="AQ303" s="289">
        <v>884022.31</v>
      </c>
      <c r="AR303" s="289">
        <v>940846.64</v>
      </c>
      <c r="AS303" s="289">
        <v>206001.82</v>
      </c>
      <c r="AT303" s="289">
        <v>139983.35</v>
      </c>
      <c r="AU303" s="289">
        <v>141947.16</v>
      </c>
      <c r="AV303" s="289">
        <v>0</v>
      </c>
      <c r="AW303" s="289">
        <v>93727.21</v>
      </c>
      <c r="AX303" s="289">
        <v>148577.78</v>
      </c>
      <c r="AY303" s="289">
        <v>373419.56</v>
      </c>
      <c r="AZ303" s="289">
        <v>0</v>
      </c>
      <c r="BA303" s="289">
        <v>625911.81999999995</v>
      </c>
      <c r="BB303" s="289">
        <v>0</v>
      </c>
      <c r="BC303" s="289">
        <v>72019.66</v>
      </c>
      <c r="BD303" s="289">
        <v>19668.57</v>
      </c>
      <c r="BE303" s="289">
        <v>0</v>
      </c>
      <c r="BF303" s="289">
        <v>325256.09999999998</v>
      </c>
      <c r="BG303" s="289">
        <v>680375.18</v>
      </c>
      <c r="BH303" s="289">
        <v>0</v>
      </c>
      <c r="BI303" s="289">
        <v>0</v>
      </c>
      <c r="BJ303" s="289">
        <v>0</v>
      </c>
      <c r="BK303" s="289">
        <v>0</v>
      </c>
      <c r="BL303" s="289">
        <v>0</v>
      </c>
      <c r="BM303" s="289">
        <v>0</v>
      </c>
      <c r="BN303" s="289">
        <v>0</v>
      </c>
      <c r="BO303" s="289">
        <v>0</v>
      </c>
      <c r="BP303" s="289">
        <v>0</v>
      </c>
      <c r="BQ303" s="289">
        <v>919011.68</v>
      </c>
      <c r="BR303" s="289">
        <v>1109936.06</v>
      </c>
      <c r="BS303" s="289">
        <v>919011.68</v>
      </c>
      <c r="BT303" s="289">
        <v>1109936.06</v>
      </c>
      <c r="BU303" s="289">
        <v>0</v>
      </c>
      <c r="BV303" s="289">
        <v>0</v>
      </c>
      <c r="BW303" s="289">
        <v>318797.53000000003</v>
      </c>
      <c r="BX303" s="289">
        <v>0</v>
      </c>
      <c r="BY303" s="289">
        <v>0</v>
      </c>
      <c r="BZ303" s="289">
        <v>0</v>
      </c>
      <c r="CA303" s="289">
        <v>0</v>
      </c>
      <c r="CB303" s="289">
        <v>0</v>
      </c>
      <c r="CC303" s="289">
        <v>50</v>
      </c>
      <c r="CD303" s="289">
        <v>0</v>
      </c>
      <c r="CE303" s="289">
        <v>0</v>
      </c>
      <c r="CF303" s="289">
        <v>0</v>
      </c>
      <c r="CG303" s="289">
        <v>0</v>
      </c>
      <c r="CH303" s="289">
        <v>33330.559999999998</v>
      </c>
      <c r="CI303" s="289">
        <v>0</v>
      </c>
      <c r="CJ303" s="289">
        <v>0</v>
      </c>
      <c r="CK303" s="289">
        <v>0</v>
      </c>
      <c r="CL303" s="289">
        <v>0</v>
      </c>
      <c r="CM303" s="289">
        <v>54995</v>
      </c>
      <c r="CN303" s="289">
        <v>0</v>
      </c>
      <c r="CO303" s="289">
        <v>0</v>
      </c>
      <c r="CP303" s="289">
        <v>0</v>
      </c>
      <c r="CQ303" s="289">
        <v>0</v>
      </c>
      <c r="CR303" s="289">
        <v>0</v>
      </c>
      <c r="CS303" s="289">
        <v>0</v>
      </c>
      <c r="CT303" s="289">
        <v>133226.57999999999</v>
      </c>
      <c r="CU303" s="289">
        <v>0</v>
      </c>
      <c r="CV303" s="289">
        <v>0</v>
      </c>
      <c r="CW303" s="289">
        <v>0</v>
      </c>
      <c r="CX303" s="289">
        <v>38678.75</v>
      </c>
      <c r="CY303" s="289">
        <v>0</v>
      </c>
      <c r="CZ303" s="289">
        <v>0</v>
      </c>
      <c r="DA303" s="289">
        <v>0</v>
      </c>
      <c r="DB303" s="289">
        <v>0</v>
      </c>
      <c r="DC303" s="289">
        <v>0</v>
      </c>
      <c r="DD303" s="289">
        <v>0</v>
      </c>
      <c r="DE303" s="289">
        <v>0</v>
      </c>
      <c r="DF303" s="289">
        <v>0</v>
      </c>
      <c r="DG303" s="289">
        <v>0</v>
      </c>
      <c r="DH303" s="289">
        <v>0</v>
      </c>
      <c r="DI303" s="289">
        <v>229402.53</v>
      </c>
      <c r="DJ303" s="289">
        <v>0</v>
      </c>
      <c r="DK303" s="289">
        <v>0</v>
      </c>
      <c r="DL303" s="289">
        <v>97032.98</v>
      </c>
      <c r="DM303" s="289">
        <v>24728.33</v>
      </c>
      <c r="DN303" s="289">
        <v>0</v>
      </c>
      <c r="DO303" s="289">
        <v>0</v>
      </c>
      <c r="DP303" s="289">
        <v>12161.68</v>
      </c>
      <c r="DQ303" s="289">
        <v>0</v>
      </c>
      <c r="DR303" s="289">
        <v>0</v>
      </c>
      <c r="DS303" s="289">
        <v>0</v>
      </c>
      <c r="DT303" s="289">
        <v>0</v>
      </c>
      <c r="DU303" s="289">
        <v>0</v>
      </c>
      <c r="DV303" s="289">
        <v>215752.9</v>
      </c>
      <c r="DW303" s="289">
        <v>0</v>
      </c>
      <c r="DX303" s="289">
        <v>6496.66</v>
      </c>
      <c r="DY303" s="289">
        <v>6618.5</v>
      </c>
      <c r="DZ303" s="289">
        <v>3600</v>
      </c>
      <c r="EA303" s="289">
        <v>3478.16</v>
      </c>
      <c r="EB303" s="289">
        <v>0</v>
      </c>
      <c r="EC303" s="289">
        <v>0</v>
      </c>
      <c r="ED303" s="289">
        <v>127237.3</v>
      </c>
      <c r="EE303" s="289">
        <v>128726.61</v>
      </c>
      <c r="EF303" s="289">
        <v>498450.61</v>
      </c>
      <c r="EG303" s="289">
        <v>117632.17</v>
      </c>
      <c r="EH303" s="289">
        <v>379329.13</v>
      </c>
      <c r="EI303" s="289">
        <v>0</v>
      </c>
      <c r="EJ303" s="289">
        <v>0</v>
      </c>
      <c r="EK303" s="289">
        <v>0</v>
      </c>
      <c r="EL303" s="289">
        <v>0</v>
      </c>
      <c r="EM303" s="289">
        <v>396594.32</v>
      </c>
      <c r="EN303" s="289">
        <v>0</v>
      </c>
      <c r="EO303" s="289">
        <v>0</v>
      </c>
      <c r="EP303" s="289">
        <v>0</v>
      </c>
      <c r="EQ303" s="289">
        <v>0</v>
      </c>
      <c r="ER303" s="289">
        <v>0</v>
      </c>
      <c r="ES303" s="289">
        <v>0</v>
      </c>
      <c r="ET303" s="289">
        <v>0</v>
      </c>
      <c r="EU303" s="289">
        <v>0</v>
      </c>
      <c r="EV303" s="289">
        <v>0</v>
      </c>
      <c r="EW303" s="289">
        <v>140120.23000000001</v>
      </c>
      <c r="EX303" s="289">
        <v>140120.23000000001</v>
      </c>
      <c r="EY303" s="289">
        <v>0</v>
      </c>
      <c r="EZ303" s="289">
        <v>3027.26</v>
      </c>
      <c r="FA303" s="289">
        <v>1031.6600000000001</v>
      </c>
      <c r="FB303" s="289">
        <v>10000</v>
      </c>
      <c r="FC303" s="289">
        <v>11995.6</v>
      </c>
      <c r="FD303" s="289">
        <v>0</v>
      </c>
      <c r="FE303" s="289">
        <v>0</v>
      </c>
      <c r="FF303" s="289">
        <v>0</v>
      </c>
      <c r="FG303" s="289">
        <v>0</v>
      </c>
      <c r="FH303" s="289">
        <v>0</v>
      </c>
      <c r="FI303" s="289">
        <v>0</v>
      </c>
      <c r="FJ303" s="289">
        <v>0</v>
      </c>
      <c r="FK303" s="289">
        <v>0</v>
      </c>
    </row>
    <row r="304" spans="1:167" x14ac:dyDescent="0.15">
      <c r="A304" s="287">
        <v>4613</v>
      </c>
      <c r="B304" s="287" t="s">
        <v>753</v>
      </c>
      <c r="C304" s="289">
        <v>3533.56</v>
      </c>
      <c r="D304" s="289">
        <v>11736189.73</v>
      </c>
      <c r="E304" s="289">
        <v>0</v>
      </c>
      <c r="F304" s="289">
        <v>3768.5</v>
      </c>
      <c r="G304" s="289">
        <v>79444.350000000006</v>
      </c>
      <c r="H304" s="289">
        <v>11016.48</v>
      </c>
      <c r="I304" s="289">
        <v>341307.98</v>
      </c>
      <c r="J304" s="289">
        <v>0</v>
      </c>
      <c r="K304" s="289">
        <v>1318578</v>
      </c>
      <c r="L304" s="289">
        <v>0</v>
      </c>
      <c r="M304" s="289">
        <v>0</v>
      </c>
      <c r="N304" s="289">
        <v>0</v>
      </c>
      <c r="O304" s="289">
        <v>0</v>
      </c>
      <c r="P304" s="289">
        <v>28770.87</v>
      </c>
      <c r="Q304" s="289">
        <v>0</v>
      </c>
      <c r="R304" s="289">
        <v>0</v>
      </c>
      <c r="S304" s="289">
        <v>0</v>
      </c>
      <c r="T304" s="289">
        <v>0</v>
      </c>
      <c r="U304" s="289">
        <v>328089.53000000003</v>
      </c>
      <c r="V304" s="289">
        <v>23468585</v>
      </c>
      <c r="W304" s="289">
        <v>102222.78</v>
      </c>
      <c r="X304" s="289">
        <v>0</v>
      </c>
      <c r="Y304" s="289">
        <v>239464.95</v>
      </c>
      <c r="Z304" s="289">
        <v>3681.21</v>
      </c>
      <c r="AA304" s="289">
        <v>943315</v>
      </c>
      <c r="AB304" s="289">
        <v>0</v>
      </c>
      <c r="AC304" s="289">
        <v>0</v>
      </c>
      <c r="AD304" s="289">
        <v>136941.13</v>
      </c>
      <c r="AE304" s="289">
        <v>304599.42</v>
      </c>
      <c r="AF304" s="289">
        <v>0</v>
      </c>
      <c r="AG304" s="289">
        <v>0</v>
      </c>
      <c r="AH304" s="289">
        <v>125033.51</v>
      </c>
      <c r="AI304" s="289">
        <v>1351.77</v>
      </c>
      <c r="AJ304" s="289">
        <v>0</v>
      </c>
      <c r="AK304" s="289">
        <v>77807</v>
      </c>
      <c r="AL304" s="289">
        <v>0</v>
      </c>
      <c r="AM304" s="289">
        <v>55172.1</v>
      </c>
      <c r="AN304" s="289">
        <v>97551.73</v>
      </c>
      <c r="AO304" s="289">
        <v>0</v>
      </c>
      <c r="AP304" s="289">
        <v>23712.55</v>
      </c>
      <c r="AQ304" s="289">
        <v>10439514.01</v>
      </c>
      <c r="AR304" s="289">
        <v>5265018.37</v>
      </c>
      <c r="AS304" s="289">
        <v>1117592.54</v>
      </c>
      <c r="AT304" s="289">
        <v>916776.77</v>
      </c>
      <c r="AU304" s="289">
        <v>497158.44</v>
      </c>
      <c r="AV304" s="289">
        <v>331993.15999999997</v>
      </c>
      <c r="AW304" s="289">
        <v>1098572.81</v>
      </c>
      <c r="AX304" s="289">
        <v>1525090.24</v>
      </c>
      <c r="AY304" s="289">
        <v>347415.2</v>
      </c>
      <c r="AZ304" s="289">
        <v>1915265.48</v>
      </c>
      <c r="BA304" s="289">
        <v>5574553.1500000004</v>
      </c>
      <c r="BB304" s="289">
        <v>1440227.44</v>
      </c>
      <c r="BC304" s="289">
        <v>422035.4</v>
      </c>
      <c r="BD304" s="289">
        <v>485502.08</v>
      </c>
      <c r="BE304" s="289">
        <v>831052.71</v>
      </c>
      <c r="BF304" s="289">
        <v>4237487.26</v>
      </c>
      <c r="BG304" s="289">
        <v>2467905.79</v>
      </c>
      <c r="BH304" s="289">
        <v>0</v>
      </c>
      <c r="BI304" s="289">
        <v>9631.4500000000007</v>
      </c>
      <c r="BJ304" s="289">
        <v>46969.99</v>
      </c>
      <c r="BK304" s="289">
        <v>0</v>
      </c>
      <c r="BL304" s="289">
        <v>0</v>
      </c>
      <c r="BM304" s="289">
        <v>0</v>
      </c>
      <c r="BN304" s="289">
        <v>25000</v>
      </c>
      <c r="BO304" s="289">
        <v>6488897.0300000003</v>
      </c>
      <c r="BP304" s="289">
        <v>6943534.79</v>
      </c>
      <c r="BQ304" s="289">
        <v>0</v>
      </c>
      <c r="BR304" s="289">
        <v>0</v>
      </c>
      <c r="BS304" s="289">
        <v>6498528.4800000004</v>
      </c>
      <c r="BT304" s="289">
        <v>7015504.7800000003</v>
      </c>
      <c r="BU304" s="289">
        <v>0</v>
      </c>
      <c r="BV304" s="289">
        <v>0</v>
      </c>
      <c r="BW304" s="289">
        <v>4237487.26</v>
      </c>
      <c r="BX304" s="289">
        <v>0</v>
      </c>
      <c r="BY304" s="289">
        <v>0</v>
      </c>
      <c r="BZ304" s="289">
        <v>0</v>
      </c>
      <c r="CA304" s="289">
        <v>0</v>
      </c>
      <c r="CB304" s="289">
        <v>0</v>
      </c>
      <c r="CC304" s="289">
        <v>0</v>
      </c>
      <c r="CD304" s="289">
        <v>0</v>
      </c>
      <c r="CE304" s="289">
        <v>0</v>
      </c>
      <c r="CF304" s="289">
        <v>0</v>
      </c>
      <c r="CG304" s="289">
        <v>0</v>
      </c>
      <c r="CH304" s="289">
        <v>33643.07</v>
      </c>
      <c r="CI304" s="289">
        <v>0</v>
      </c>
      <c r="CJ304" s="289">
        <v>0</v>
      </c>
      <c r="CK304" s="289">
        <v>0</v>
      </c>
      <c r="CL304" s="289">
        <v>0</v>
      </c>
      <c r="CM304" s="289">
        <v>1497071</v>
      </c>
      <c r="CN304" s="289">
        <v>34038</v>
      </c>
      <c r="CO304" s="289">
        <v>0</v>
      </c>
      <c r="CP304" s="289">
        <v>0</v>
      </c>
      <c r="CQ304" s="289">
        <v>0</v>
      </c>
      <c r="CR304" s="289">
        <v>0</v>
      </c>
      <c r="CS304" s="289">
        <v>9780</v>
      </c>
      <c r="CT304" s="289">
        <v>624933.67000000004</v>
      </c>
      <c r="CU304" s="289">
        <v>0</v>
      </c>
      <c r="CV304" s="289">
        <v>0</v>
      </c>
      <c r="CW304" s="289">
        <v>0</v>
      </c>
      <c r="CX304" s="289">
        <v>291075.34000000003</v>
      </c>
      <c r="CY304" s="289">
        <v>0</v>
      </c>
      <c r="CZ304" s="289">
        <v>0</v>
      </c>
      <c r="DA304" s="289">
        <v>0</v>
      </c>
      <c r="DB304" s="289">
        <v>0</v>
      </c>
      <c r="DC304" s="289">
        <v>0</v>
      </c>
      <c r="DD304" s="289">
        <v>0</v>
      </c>
      <c r="DE304" s="289">
        <v>0</v>
      </c>
      <c r="DF304" s="289">
        <v>0</v>
      </c>
      <c r="DG304" s="289">
        <v>0</v>
      </c>
      <c r="DH304" s="289">
        <v>0</v>
      </c>
      <c r="DI304" s="289">
        <v>5320265.51</v>
      </c>
      <c r="DJ304" s="289">
        <v>0</v>
      </c>
      <c r="DK304" s="289">
        <v>0</v>
      </c>
      <c r="DL304" s="289">
        <v>693043.85</v>
      </c>
      <c r="DM304" s="289">
        <v>259049.03</v>
      </c>
      <c r="DN304" s="289">
        <v>0</v>
      </c>
      <c r="DO304" s="289">
        <v>0</v>
      </c>
      <c r="DP304" s="289">
        <v>183053.22</v>
      </c>
      <c r="DQ304" s="289">
        <v>4280.18</v>
      </c>
      <c r="DR304" s="289">
        <v>0</v>
      </c>
      <c r="DS304" s="289">
        <v>0</v>
      </c>
      <c r="DT304" s="289">
        <v>0</v>
      </c>
      <c r="DU304" s="289">
        <v>0</v>
      </c>
      <c r="DV304" s="289">
        <v>268336.55</v>
      </c>
      <c r="DW304" s="289">
        <v>0</v>
      </c>
      <c r="DX304" s="289">
        <v>91095.65</v>
      </c>
      <c r="DY304" s="289">
        <v>249452.3</v>
      </c>
      <c r="DZ304" s="289">
        <v>677610.02</v>
      </c>
      <c r="EA304" s="289">
        <v>454293.75</v>
      </c>
      <c r="EB304" s="289">
        <v>64959.62</v>
      </c>
      <c r="EC304" s="289">
        <v>0</v>
      </c>
      <c r="ED304" s="289">
        <v>297769.96000000002</v>
      </c>
      <c r="EE304" s="289">
        <v>715036.56</v>
      </c>
      <c r="EF304" s="289">
        <v>2755565.06</v>
      </c>
      <c r="EG304" s="289">
        <v>2338298.46</v>
      </c>
      <c r="EH304" s="289">
        <v>0</v>
      </c>
      <c r="EI304" s="289">
        <v>0</v>
      </c>
      <c r="EJ304" s="289">
        <v>0</v>
      </c>
      <c r="EK304" s="289">
        <v>0</v>
      </c>
      <c r="EL304" s="289">
        <v>0</v>
      </c>
      <c r="EM304" s="289">
        <v>10391277.470000001</v>
      </c>
      <c r="EN304" s="289">
        <v>1660886.86</v>
      </c>
      <c r="EO304" s="289">
        <v>11483.81</v>
      </c>
      <c r="EP304" s="289">
        <v>265726.82</v>
      </c>
      <c r="EQ304" s="289">
        <v>0</v>
      </c>
      <c r="ER304" s="289">
        <v>1915129.87</v>
      </c>
      <c r="ES304" s="289">
        <v>0</v>
      </c>
      <c r="ET304" s="289">
        <v>0</v>
      </c>
      <c r="EU304" s="289">
        <v>16830.98</v>
      </c>
      <c r="EV304" s="289">
        <v>58847.54</v>
      </c>
      <c r="EW304" s="289">
        <v>1688213.64</v>
      </c>
      <c r="EX304" s="289">
        <v>1646197.08</v>
      </c>
      <c r="EY304" s="289">
        <v>0</v>
      </c>
      <c r="EZ304" s="289">
        <v>25570.09</v>
      </c>
      <c r="FA304" s="289">
        <v>26747.06</v>
      </c>
      <c r="FB304" s="289">
        <v>713596.25</v>
      </c>
      <c r="FC304" s="289">
        <v>8010.37</v>
      </c>
      <c r="FD304" s="289">
        <v>704408.91</v>
      </c>
      <c r="FE304" s="289">
        <v>0</v>
      </c>
      <c r="FF304" s="289">
        <v>0</v>
      </c>
      <c r="FG304" s="289">
        <v>0</v>
      </c>
      <c r="FH304" s="289">
        <v>9791.85</v>
      </c>
      <c r="FI304" s="289">
        <v>6258.29</v>
      </c>
      <c r="FJ304" s="289">
        <v>0</v>
      </c>
      <c r="FK304" s="289">
        <v>3533.56</v>
      </c>
    </row>
    <row r="305" spans="1:167" x14ac:dyDescent="0.15">
      <c r="A305" s="287">
        <v>4620</v>
      </c>
      <c r="B305" s="287" t="s">
        <v>754</v>
      </c>
      <c r="C305" s="289">
        <v>29687.57</v>
      </c>
      <c r="D305" s="289">
        <v>73799870</v>
      </c>
      <c r="E305" s="289">
        <v>75128.009999999995</v>
      </c>
      <c r="F305" s="289">
        <v>33958.49</v>
      </c>
      <c r="G305" s="289">
        <v>178005.02</v>
      </c>
      <c r="H305" s="289">
        <v>93335.39</v>
      </c>
      <c r="I305" s="289">
        <v>842146.36</v>
      </c>
      <c r="J305" s="289">
        <v>0</v>
      </c>
      <c r="K305" s="289">
        <v>177829</v>
      </c>
      <c r="L305" s="289">
        <v>0</v>
      </c>
      <c r="M305" s="289">
        <v>0</v>
      </c>
      <c r="N305" s="289">
        <v>0</v>
      </c>
      <c r="O305" s="289">
        <v>0</v>
      </c>
      <c r="P305" s="289">
        <v>0</v>
      </c>
      <c r="Q305" s="289">
        <v>0</v>
      </c>
      <c r="R305" s="289">
        <v>0</v>
      </c>
      <c r="S305" s="289">
        <v>0</v>
      </c>
      <c r="T305" s="289">
        <v>0</v>
      </c>
      <c r="U305" s="289">
        <v>8291619.5599999996</v>
      </c>
      <c r="V305" s="289">
        <v>142404106</v>
      </c>
      <c r="W305" s="289">
        <v>295231.90999999997</v>
      </c>
      <c r="X305" s="289">
        <v>95065</v>
      </c>
      <c r="Y305" s="289">
        <v>1577783.08</v>
      </c>
      <c r="Z305" s="289">
        <v>0</v>
      </c>
      <c r="AA305" s="289">
        <v>6650679.5800000001</v>
      </c>
      <c r="AB305" s="289">
        <v>222248.63</v>
      </c>
      <c r="AC305" s="289">
        <v>0</v>
      </c>
      <c r="AD305" s="289">
        <v>2675470.23</v>
      </c>
      <c r="AE305" s="289">
        <v>9454462.5800000001</v>
      </c>
      <c r="AF305" s="289">
        <v>0</v>
      </c>
      <c r="AG305" s="289">
        <v>0</v>
      </c>
      <c r="AH305" s="289">
        <v>1876743.86</v>
      </c>
      <c r="AI305" s="289">
        <v>9803.6</v>
      </c>
      <c r="AJ305" s="289">
        <v>0</v>
      </c>
      <c r="AK305" s="289">
        <v>10472.700000000001</v>
      </c>
      <c r="AL305" s="289">
        <v>2389888.5</v>
      </c>
      <c r="AM305" s="289">
        <v>12949.38</v>
      </c>
      <c r="AN305" s="289">
        <v>320548.09000000003</v>
      </c>
      <c r="AO305" s="289">
        <v>0</v>
      </c>
      <c r="AP305" s="289">
        <v>179835.63</v>
      </c>
      <c r="AQ305" s="289">
        <v>37976218.780000001</v>
      </c>
      <c r="AR305" s="289">
        <v>52689932.329999998</v>
      </c>
      <c r="AS305" s="289">
        <v>5223331.8600000003</v>
      </c>
      <c r="AT305" s="289">
        <v>5164005.32</v>
      </c>
      <c r="AU305" s="289">
        <v>1238928.45</v>
      </c>
      <c r="AV305" s="289">
        <v>206706.52</v>
      </c>
      <c r="AW305" s="289">
        <v>11594990.210000001</v>
      </c>
      <c r="AX305" s="289">
        <v>13707170.699999999</v>
      </c>
      <c r="AY305" s="289">
        <v>3000779.87</v>
      </c>
      <c r="AZ305" s="289">
        <v>13180837.08</v>
      </c>
      <c r="BA305" s="289">
        <v>41565955.789999999</v>
      </c>
      <c r="BB305" s="289">
        <v>9250962.6600000001</v>
      </c>
      <c r="BC305" s="289">
        <v>722919.08</v>
      </c>
      <c r="BD305" s="289">
        <v>485667.02</v>
      </c>
      <c r="BE305" s="289">
        <v>337290.47</v>
      </c>
      <c r="BF305" s="289">
        <v>33457846.510000002</v>
      </c>
      <c r="BG305" s="289">
        <v>19253653.23</v>
      </c>
      <c r="BH305" s="289">
        <v>266034.55</v>
      </c>
      <c r="BI305" s="289">
        <v>6268205.4199999999</v>
      </c>
      <c r="BJ305" s="289">
        <v>4088998.51</v>
      </c>
      <c r="BK305" s="289">
        <v>0</v>
      </c>
      <c r="BL305" s="289">
        <v>0</v>
      </c>
      <c r="BM305" s="289">
        <v>0</v>
      </c>
      <c r="BN305" s="289">
        <v>0</v>
      </c>
      <c r="BO305" s="289">
        <v>20750000</v>
      </c>
      <c r="BP305" s="289">
        <v>20650000</v>
      </c>
      <c r="BQ305" s="289">
        <v>14506916.539999999</v>
      </c>
      <c r="BR305" s="289">
        <v>19159761.190000001</v>
      </c>
      <c r="BS305" s="289">
        <v>41525121.960000001</v>
      </c>
      <c r="BT305" s="289">
        <v>43898759.700000003</v>
      </c>
      <c r="BU305" s="289">
        <v>0</v>
      </c>
      <c r="BV305" s="289">
        <v>0</v>
      </c>
      <c r="BW305" s="289">
        <v>32990846.510000002</v>
      </c>
      <c r="BX305" s="289">
        <v>0</v>
      </c>
      <c r="BY305" s="289">
        <v>0</v>
      </c>
      <c r="BZ305" s="289">
        <v>0</v>
      </c>
      <c r="CA305" s="289">
        <v>0</v>
      </c>
      <c r="CB305" s="289">
        <v>19066.37</v>
      </c>
      <c r="CC305" s="289">
        <v>0</v>
      </c>
      <c r="CD305" s="289">
        <v>0</v>
      </c>
      <c r="CE305" s="289">
        <v>0</v>
      </c>
      <c r="CF305" s="289">
        <v>0</v>
      </c>
      <c r="CG305" s="289">
        <v>0</v>
      </c>
      <c r="CH305" s="289">
        <v>1391.48</v>
      </c>
      <c r="CI305" s="289">
        <v>0</v>
      </c>
      <c r="CJ305" s="289">
        <v>0</v>
      </c>
      <c r="CK305" s="289">
        <v>0</v>
      </c>
      <c r="CL305" s="289">
        <v>0</v>
      </c>
      <c r="CM305" s="289">
        <v>11881611</v>
      </c>
      <c r="CN305" s="289">
        <v>365088</v>
      </c>
      <c r="CO305" s="289">
        <v>0</v>
      </c>
      <c r="CP305" s="289">
        <v>136868</v>
      </c>
      <c r="CQ305" s="289">
        <v>0</v>
      </c>
      <c r="CR305" s="289">
        <v>2705.79</v>
      </c>
      <c r="CS305" s="289">
        <v>59816</v>
      </c>
      <c r="CT305" s="289">
        <v>4927921.6500000004</v>
      </c>
      <c r="CU305" s="289">
        <v>160198.22</v>
      </c>
      <c r="CV305" s="289">
        <v>0</v>
      </c>
      <c r="CW305" s="289">
        <v>0</v>
      </c>
      <c r="CX305" s="289">
        <v>1715061.16</v>
      </c>
      <c r="CY305" s="289">
        <v>0</v>
      </c>
      <c r="CZ305" s="289">
        <v>0</v>
      </c>
      <c r="DA305" s="289">
        <v>0</v>
      </c>
      <c r="DB305" s="289">
        <v>0</v>
      </c>
      <c r="DC305" s="289">
        <v>0</v>
      </c>
      <c r="DD305" s="289">
        <v>0</v>
      </c>
      <c r="DE305" s="289">
        <v>0</v>
      </c>
      <c r="DF305" s="289">
        <v>165.34</v>
      </c>
      <c r="DG305" s="289">
        <v>0</v>
      </c>
      <c r="DH305" s="289">
        <v>0</v>
      </c>
      <c r="DI305" s="289">
        <v>37532822.719999999</v>
      </c>
      <c r="DJ305" s="289">
        <v>0</v>
      </c>
      <c r="DK305" s="289">
        <v>74817.02</v>
      </c>
      <c r="DL305" s="289">
        <v>5775901.6500000004</v>
      </c>
      <c r="DM305" s="289">
        <v>4075896.83</v>
      </c>
      <c r="DN305" s="289">
        <v>350</v>
      </c>
      <c r="DO305" s="289">
        <v>0</v>
      </c>
      <c r="DP305" s="289">
        <v>3841651.55</v>
      </c>
      <c r="DQ305" s="289">
        <v>26877.93</v>
      </c>
      <c r="DR305" s="289">
        <v>241353.97</v>
      </c>
      <c r="DS305" s="289">
        <v>0</v>
      </c>
      <c r="DT305" s="289">
        <v>0</v>
      </c>
      <c r="DU305" s="289">
        <v>0</v>
      </c>
      <c r="DV305" s="289">
        <v>674574.16</v>
      </c>
      <c r="DW305" s="289">
        <v>0</v>
      </c>
      <c r="DX305" s="289">
        <v>433753.12</v>
      </c>
      <c r="DY305" s="289">
        <v>558111.43000000005</v>
      </c>
      <c r="DZ305" s="289">
        <v>1215214.72</v>
      </c>
      <c r="EA305" s="289">
        <v>567216.31999999995</v>
      </c>
      <c r="EB305" s="289">
        <v>510115.53</v>
      </c>
      <c r="EC305" s="289">
        <v>13524.56</v>
      </c>
      <c r="ED305" s="289">
        <v>1292287.33</v>
      </c>
      <c r="EE305" s="289">
        <v>1780531.73</v>
      </c>
      <c r="EF305" s="289">
        <v>15918884.060000001</v>
      </c>
      <c r="EG305" s="289">
        <v>10204075.66</v>
      </c>
      <c r="EH305" s="289">
        <v>5225000</v>
      </c>
      <c r="EI305" s="289">
        <v>0</v>
      </c>
      <c r="EJ305" s="289">
        <v>0</v>
      </c>
      <c r="EK305" s="289">
        <v>1564</v>
      </c>
      <c r="EL305" s="289">
        <v>0</v>
      </c>
      <c r="EM305" s="289">
        <v>105097982.48</v>
      </c>
      <c r="EN305" s="289">
        <v>7940104.9500000002</v>
      </c>
      <c r="EO305" s="289">
        <v>11069890.68</v>
      </c>
      <c r="EP305" s="289">
        <v>14774327.619999999</v>
      </c>
      <c r="EQ305" s="289">
        <v>0</v>
      </c>
      <c r="ER305" s="289">
        <v>11644541.890000001</v>
      </c>
      <c r="ES305" s="289">
        <v>0</v>
      </c>
      <c r="ET305" s="289">
        <v>0</v>
      </c>
      <c r="EU305" s="289">
        <v>1989899.41</v>
      </c>
      <c r="EV305" s="289">
        <v>2046412.3</v>
      </c>
      <c r="EW305" s="289">
        <v>9735996.3200000003</v>
      </c>
      <c r="EX305" s="289">
        <v>9679483.4299999997</v>
      </c>
      <c r="EY305" s="289">
        <v>0</v>
      </c>
      <c r="EZ305" s="289">
        <v>212338.57</v>
      </c>
      <c r="FA305" s="289">
        <v>843855.69</v>
      </c>
      <c r="FB305" s="289">
        <v>1709626.69</v>
      </c>
      <c r="FC305" s="289">
        <v>238764.89</v>
      </c>
      <c r="FD305" s="289">
        <v>839344.68</v>
      </c>
      <c r="FE305" s="289">
        <v>0</v>
      </c>
      <c r="FF305" s="289">
        <v>0</v>
      </c>
      <c r="FG305" s="289">
        <v>0</v>
      </c>
      <c r="FH305" s="289">
        <v>0</v>
      </c>
      <c r="FI305" s="289">
        <v>0</v>
      </c>
      <c r="FJ305" s="289">
        <v>0</v>
      </c>
      <c r="FK305" s="289">
        <v>0</v>
      </c>
    </row>
    <row r="306" spans="1:167" x14ac:dyDescent="0.15">
      <c r="A306" s="287">
        <v>4627</v>
      </c>
      <c r="B306" s="287" t="s">
        <v>755</v>
      </c>
      <c r="C306" s="289">
        <v>0</v>
      </c>
      <c r="D306" s="289">
        <v>4501772</v>
      </c>
      <c r="E306" s="289">
        <v>0</v>
      </c>
      <c r="F306" s="289">
        <v>1466.6</v>
      </c>
      <c r="G306" s="289">
        <v>0</v>
      </c>
      <c r="H306" s="289">
        <v>2903.44</v>
      </c>
      <c r="I306" s="289">
        <v>34729.49</v>
      </c>
      <c r="J306" s="289">
        <v>0</v>
      </c>
      <c r="K306" s="289">
        <v>1229172.6399999999</v>
      </c>
      <c r="L306" s="289">
        <v>0</v>
      </c>
      <c r="M306" s="289">
        <v>0</v>
      </c>
      <c r="N306" s="289">
        <v>0</v>
      </c>
      <c r="O306" s="289">
        <v>0</v>
      </c>
      <c r="P306" s="289">
        <v>0</v>
      </c>
      <c r="Q306" s="289">
        <v>0</v>
      </c>
      <c r="R306" s="289">
        <v>0</v>
      </c>
      <c r="S306" s="289">
        <v>0</v>
      </c>
      <c r="T306" s="289">
        <v>0</v>
      </c>
      <c r="U306" s="289">
        <v>36376.050000000003</v>
      </c>
      <c r="V306" s="289">
        <v>1472094</v>
      </c>
      <c r="W306" s="289">
        <v>6104</v>
      </c>
      <c r="X306" s="289">
        <v>0</v>
      </c>
      <c r="Y306" s="289">
        <v>0</v>
      </c>
      <c r="Z306" s="289">
        <v>0</v>
      </c>
      <c r="AA306" s="289">
        <v>268756.34000000003</v>
      </c>
      <c r="AB306" s="289">
        <v>0</v>
      </c>
      <c r="AC306" s="289">
        <v>0</v>
      </c>
      <c r="AD306" s="289">
        <v>24607.93</v>
      </c>
      <c r="AE306" s="289">
        <v>117700</v>
      </c>
      <c r="AF306" s="289">
        <v>0</v>
      </c>
      <c r="AG306" s="289">
        <v>0</v>
      </c>
      <c r="AH306" s="289">
        <v>11760.07</v>
      </c>
      <c r="AI306" s="289">
        <v>0</v>
      </c>
      <c r="AJ306" s="289">
        <v>0</v>
      </c>
      <c r="AK306" s="289">
        <v>0</v>
      </c>
      <c r="AL306" s="289">
        <v>0</v>
      </c>
      <c r="AM306" s="289">
        <v>8374.7199999999993</v>
      </c>
      <c r="AN306" s="289">
        <v>12556.45</v>
      </c>
      <c r="AO306" s="289">
        <v>0</v>
      </c>
      <c r="AP306" s="289">
        <v>0</v>
      </c>
      <c r="AQ306" s="289">
        <v>1618334.94</v>
      </c>
      <c r="AR306" s="289">
        <v>1517400.68</v>
      </c>
      <c r="AS306" s="289">
        <v>0</v>
      </c>
      <c r="AT306" s="289">
        <v>226206.13</v>
      </c>
      <c r="AU306" s="289">
        <v>56157.27</v>
      </c>
      <c r="AV306" s="289">
        <v>117234.1</v>
      </c>
      <c r="AW306" s="289">
        <v>159853.69</v>
      </c>
      <c r="AX306" s="289">
        <v>303550.71000000002</v>
      </c>
      <c r="AY306" s="289">
        <v>430852.82</v>
      </c>
      <c r="AZ306" s="289">
        <v>3858.04</v>
      </c>
      <c r="BA306" s="289">
        <v>1240266.07</v>
      </c>
      <c r="BB306" s="289">
        <v>275260.14</v>
      </c>
      <c r="BC306" s="289">
        <v>77096.100000000006</v>
      </c>
      <c r="BD306" s="289">
        <v>118399.01</v>
      </c>
      <c r="BE306" s="289">
        <v>105274.78</v>
      </c>
      <c r="BF306" s="289">
        <v>617102.16</v>
      </c>
      <c r="BG306" s="289">
        <v>519264.23</v>
      </c>
      <c r="BH306" s="289">
        <v>608.58000000000004</v>
      </c>
      <c r="BI306" s="289">
        <v>0</v>
      </c>
      <c r="BJ306" s="289">
        <v>0</v>
      </c>
      <c r="BK306" s="289">
        <v>0</v>
      </c>
      <c r="BL306" s="289">
        <v>0</v>
      </c>
      <c r="BM306" s="289">
        <v>0</v>
      </c>
      <c r="BN306" s="289">
        <v>0</v>
      </c>
      <c r="BO306" s="289">
        <v>0</v>
      </c>
      <c r="BP306" s="289">
        <v>0</v>
      </c>
      <c r="BQ306" s="289">
        <v>1343755.59</v>
      </c>
      <c r="BR306" s="289">
        <v>1685409.87</v>
      </c>
      <c r="BS306" s="289">
        <v>1343755.59</v>
      </c>
      <c r="BT306" s="289">
        <v>1685409.87</v>
      </c>
      <c r="BU306" s="289">
        <v>0</v>
      </c>
      <c r="BV306" s="289">
        <v>0</v>
      </c>
      <c r="BW306" s="289">
        <v>617102.16</v>
      </c>
      <c r="BX306" s="289">
        <v>0</v>
      </c>
      <c r="BY306" s="289">
        <v>0</v>
      </c>
      <c r="BZ306" s="289">
        <v>0</v>
      </c>
      <c r="CA306" s="289">
        <v>0</v>
      </c>
      <c r="CB306" s="289">
        <v>0</v>
      </c>
      <c r="CC306" s="289">
        <v>226291.15</v>
      </c>
      <c r="CD306" s="289">
        <v>0</v>
      </c>
      <c r="CE306" s="289">
        <v>0</v>
      </c>
      <c r="CF306" s="289">
        <v>0</v>
      </c>
      <c r="CG306" s="289">
        <v>0</v>
      </c>
      <c r="CH306" s="289">
        <v>40750.33</v>
      </c>
      <c r="CI306" s="289">
        <v>0</v>
      </c>
      <c r="CJ306" s="289">
        <v>0</v>
      </c>
      <c r="CK306" s="289">
        <v>0</v>
      </c>
      <c r="CL306" s="289">
        <v>0</v>
      </c>
      <c r="CM306" s="289">
        <v>192122</v>
      </c>
      <c r="CN306" s="289">
        <v>0</v>
      </c>
      <c r="CO306" s="289">
        <v>0</v>
      </c>
      <c r="CP306" s="289">
        <v>0</v>
      </c>
      <c r="CQ306" s="289">
        <v>0</v>
      </c>
      <c r="CR306" s="289">
        <v>0</v>
      </c>
      <c r="CS306" s="289">
        <v>0</v>
      </c>
      <c r="CT306" s="289">
        <v>114502.79</v>
      </c>
      <c r="CU306" s="289">
        <v>0</v>
      </c>
      <c r="CV306" s="289">
        <v>0</v>
      </c>
      <c r="CW306" s="289">
        <v>0</v>
      </c>
      <c r="CX306" s="289">
        <v>14209.08</v>
      </c>
      <c r="CY306" s="289">
        <v>0</v>
      </c>
      <c r="CZ306" s="289">
        <v>0</v>
      </c>
      <c r="DA306" s="289">
        <v>0</v>
      </c>
      <c r="DB306" s="289">
        <v>0</v>
      </c>
      <c r="DC306" s="289">
        <v>1401.06</v>
      </c>
      <c r="DD306" s="289">
        <v>0</v>
      </c>
      <c r="DE306" s="289">
        <v>0</v>
      </c>
      <c r="DF306" s="289">
        <v>0</v>
      </c>
      <c r="DG306" s="289">
        <v>0</v>
      </c>
      <c r="DH306" s="289">
        <v>0</v>
      </c>
      <c r="DI306" s="289">
        <v>671853.83</v>
      </c>
      <c r="DJ306" s="289">
        <v>0</v>
      </c>
      <c r="DK306" s="289">
        <v>0</v>
      </c>
      <c r="DL306" s="289">
        <v>201951.47</v>
      </c>
      <c r="DM306" s="289">
        <v>226305.65</v>
      </c>
      <c r="DN306" s="289">
        <v>0</v>
      </c>
      <c r="DO306" s="289">
        <v>0</v>
      </c>
      <c r="DP306" s="289">
        <v>150</v>
      </c>
      <c r="DQ306" s="289">
        <v>2648.22</v>
      </c>
      <c r="DR306" s="289">
        <v>0</v>
      </c>
      <c r="DS306" s="289">
        <v>0</v>
      </c>
      <c r="DT306" s="289">
        <v>0</v>
      </c>
      <c r="DU306" s="289">
        <v>0</v>
      </c>
      <c r="DV306" s="289">
        <v>103469.4</v>
      </c>
      <c r="DW306" s="289">
        <v>0</v>
      </c>
      <c r="DX306" s="289">
        <v>33896.559999999998</v>
      </c>
      <c r="DY306" s="289">
        <v>34005.9</v>
      </c>
      <c r="DZ306" s="289">
        <v>101588.7</v>
      </c>
      <c r="EA306" s="289">
        <v>101479.36</v>
      </c>
      <c r="EB306" s="289">
        <v>0</v>
      </c>
      <c r="EC306" s="289">
        <v>0</v>
      </c>
      <c r="ED306" s="289">
        <v>0</v>
      </c>
      <c r="EE306" s="289">
        <v>0</v>
      </c>
      <c r="EF306" s="289">
        <v>0</v>
      </c>
      <c r="EG306" s="289">
        <v>0</v>
      </c>
      <c r="EH306" s="289">
        <v>0</v>
      </c>
      <c r="EI306" s="289">
        <v>0</v>
      </c>
      <c r="EJ306" s="289">
        <v>0</v>
      </c>
      <c r="EK306" s="289">
        <v>0</v>
      </c>
      <c r="EL306" s="289">
        <v>0</v>
      </c>
      <c r="EM306" s="289">
        <v>212900.28</v>
      </c>
      <c r="EN306" s="289">
        <v>0</v>
      </c>
      <c r="EO306" s="289">
        <v>0</v>
      </c>
      <c r="EP306" s="289">
        <v>0</v>
      </c>
      <c r="EQ306" s="289">
        <v>0</v>
      </c>
      <c r="ER306" s="289">
        <v>0</v>
      </c>
      <c r="ES306" s="289">
        <v>0</v>
      </c>
      <c r="ET306" s="289">
        <v>0</v>
      </c>
      <c r="EU306" s="289">
        <v>11834</v>
      </c>
      <c r="EV306" s="289">
        <v>27246.03</v>
      </c>
      <c r="EW306" s="289">
        <v>223377.08</v>
      </c>
      <c r="EX306" s="289">
        <v>207965.05</v>
      </c>
      <c r="EY306" s="289">
        <v>0</v>
      </c>
      <c r="EZ306" s="289">
        <v>0</v>
      </c>
      <c r="FA306" s="289">
        <v>6162.16</v>
      </c>
      <c r="FB306" s="289">
        <v>10000</v>
      </c>
      <c r="FC306" s="289">
        <v>0</v>
      </c>
      <c r="FD306" s="289">
        <v>3837.84</v>
      </c>
      <c r="FE306" s="289">
        <v>0</v>
      </c>
      <c r="FF306" s="289">
        <v>0</v>
      </c>
      <c r="FG306" s="289">
        <v>0</v>
      </c>
      <c r="FH306" s="289">
        <v>0</v>
      </c>
      <c r="FI306" s="289">
        <v>0</v>
      </c>
      <c r="FJ306" s="289">
        <v>0</v>
      </c>
      <c r="FK306" s="289">
        <v>0</v>
      </c>
    </row>
    <row r="307" spans="1:167" x14ac:dyDescent="0.15">
      <c r="A307" s="287">
        <v>4634</v>
      </c>
      <c r="B307" s="287" t="s">
        <v>756</v>
      </c>
      <c r="C307" s="289">
        <v>0</v>
      </c>
      <c r="D307" s="289">
        <v>1790440.72</v>
      </c>
      <c r="E307" s="289">
        <v>1105</v>
      </c>
      <c r="F307" s="289">
        <v>1922.85</v>
      </c>
      <c r="G307" s="289">
        <v>13894.55</v>
      </c>
      <c r="H307" s="289">
        <v>11328.96</v>
      </c>
      <c r="I307" s="289">
        <v>14836.54</v>
      </c>
      <c r="J307" s="289">
        <v>5540</v>
      </c>
      <c r="K307" s="289">
        <v>471673.95</v>
      </c>
      <c r="L307" s="289">
        <v>0</v>
      </c>
      <c r="M307" s="289">
        <v>0</v>
      </c>
      <c r="N307" s="289">
        <v>0</v>
      </c>
      <c r="O307" s="289">
        <v>0</v>
      </c>
      <c r="P307" s="289">
        <v>6888.45</v>
      </c>
      <c r="Q307" s="289">
        <v>0</v>
      </c>
      <c r="R307" s="289">
        <v>0</v>
      </c>
      <c r="S307" s="289">
        <v>0</v>
      </c>
      <c r="T307" s="289">
        <v>0</v>
      </c>
      <c r="U307" s="289">
        <v>31812.62</v>
      </c>
      <c r="V307" s="289">
        <v>3675171</v>
      </c>
      <c r="W307" s="289">
        <v>8838.51</v>
      </c>
      <c r="X307" s="289">
        <v>0</v>
      </c>
      <c r="Y307" s="289">
        <v>129803.43</v>
      </c>
      <c r="Z307" s="289">
        <v>7442</v>
      </c>
      <c r="AA307" s="289">
        <v>291326</v>
      </c>
      <c r="AB307" s="289">
        <v>0</v>
      </c>
      <c r="AC307" s="289">
        <v>0</v>
      </c>
      <c r="AD307" s="289">
        <v>56903.48</v>
      </c>
      <c r="AE307" s="289">
        <v>63693.85</v>
      </c>
      <c r="AF307" s="289">
        <v>0</v>
      </c>
      <c r="AG307" s="289">
        <v>0</v>
      </c>
      <c r="AH307" s="289">
        <v>9430.85</v>
      </c>
      <c r="AI307" s="289">
        <v>70722.39</v>
      </c>
      <c r="AJ307" s="289">
        <v>0</v>
      </c>
      <c r="AK307" s="289">
        <v>100</v>
      </c>
      <c r="AL307" s="289">
        <v>0</v>
      </c>
      <c r="AM307" s="289">
        <v>0</v>
      </c>
      <c r="AN307" s="289">
        <v>26319.54</v>
      </c>
      <c r="AO307" s="289">
        <v>0</v>
      </c>
      <c r="AP307" s="289">
        <v>466.57</v>
      </c>
      <c r="AQ307" s="289">
        <v>1040561.69</v>
      </c>
      <c r="AR307" s="289">
        <v>1559569.58</v>
      </c>
      <c r="AS307" s="289">
        <v>405118.29</v>
      </c>
      <c r="AT307" s="289">
        <v>176640.52</v>
      </c>
      <c r="AU307" s="289">
        <v>108826.17</v>
      </c>
      <c r="AV307" s="289">
        <v>0</v>
      </c>
      <c r="AW307" s="289">
        <v>134366.85999999999</v>
      </c>
      <c r="AX307" s="289">
        <v>134703</v>
      </c>
      <c r="AY307" s="289">
        <v>267133.43</v>
      </c>
      <c r="AZ307" s="289">
        <v>384168.32</v>
      </c>
      <c r="BA307" s="289">
        <v>1273077.7</v>
      </c>
      <c r="BB307" s="289">
        <v>82322.36</v>
      </c>
      <c r="BC307" s="289">
        <v>86777.97</v>
      </c>
      <c r="BD307" s="289">
        <v>0</v>
      </c>
      <c r="BE307" s="289">
        <v>60151.51</v>
      </c>
      <c r="BF307" s="289">
        <v>666940.01</v>
      </c>
      <c r="BG307" s="289">
        <v>367476.06</v>
      </c>
      <c r="BH307" s="289">
        <v>8507.39</v>
      </c>
      <c r="BI307" s="289">
        <v>0</v>
      </c>
      <c r="BJ307" s="289">
        <v>0</v>
      </c>
      <c r="BK307" s="289">
        <v>0</v>
      </c>
      <c r="BL307" s="289">
        <v>0</v>
      </c>
      <c r="BM307" s="289">
        <v>0</v>
      </c>
      <c r="BN307" s="289">
        <v>0</v>
      </c>
      <c r="BO307" s="289">
        <v>0</v>
      </c>
      <c r="BP307" s="289">
        <v>0</v>
      </c>
      <c r="BQ307" s="289">
        <v>3076716.15</v>
      </c>
      <c r="BR307" s="289">
        <v>3010036.55</v>
      </c>
      <c r="BS307" s="289">
        <v>3076716.15</v>
      </c>
      <c r="BT307" s="289">
        <v>3010036.55</v>
      </c>
      <c r="BU307" s="289">
        <v>0</v>
      </c>
      <c r="BV307" s="289">
        <v>0</v>
      </c>
      <c r="BW307" s="289">
        <v>517072.94</v>
      </c>
      <c r="BX307" s="289">
        <v>0</v>
      </c>
      <c r="BY307" s="289">
        <v>0</v>
      </c>
      <c r="BZ307" s="289">
        <v>0</v>
      </c>
      <c r="CA307" s="289">
        <v>0</v>
      </c>
      <c r="CB307" s="289">
        <v>11094.89</v>
      </c>
      <c r="CC307" s="289">
        <v>0</v>
      </c>
      <c r="CD307" s="289">
        <v>0</v>
      </c>
      <c r="CE307" s="289">
        <v>0</v>
      </c>
      <c r="CF307" s="289">
        <v>0</v>
      </c>
      <c r="CG307" s="289">
        <v>0</v>
      </c>
      <c r="CH307" s="289">
        <v>70880.570000000007</v>
      </c>
      <c r="CI307" s="289">
        <v>0</v>
      </c>
      <c r="CJ307" s="289">
        <v>0</v>
      </c>
      <c r="CK307" s="289">
        <v>0</v>
      </c>
      <c r="CL307" s="289">
        <v>0</v>
      </c>
      <c r="CM307" s="289">
        <v>114847</v>
      </c>
      <c r="CN307" s="289">
        <v>0</v>
      </c>
      <c r="CO307" s="289">
        <v>0</v>
      </c>
      <c r="CP307" s="289">
        <v>0</v>
      </c>
      <c r="CQ307" s="289">
        <v>0</v>
      </c>
      <c r="CR307" s="289">
        <v>0</v>
      </c>
      <c r="CS307" s="289">
        <v>0</v>
      </c>
      <c r="CT307" s="289">
        <v>81022.87</v>
      </c>
      <c r="CU307" s="289">
        <v>0</v>
      </c>
      <c r="CV307" s="289">
        <v>0</v>
      </c>
      <c r="CW307" s="289">
        <v>0</v>
      </c>
      <c r="CX307" s="289">
        <v>79454.78</v>
      </c>
      <c r="CY307" s="289">
        <v>0</v>
      </c>
      <c r="CZ307" s="289">
        <v>0</v>
      </c>
      <c r="DA307" s="289">
        <v>0</v>
      </c>
      <c r="DB307" s="289">
        <v>0</v>
      </c>
      <c r="DC307" s="289">
        <v>0</v>
      </c>
      <c r="DD307" s="289">
        <v>0</v>
      </c>
      <c r="DE307" s="289">
        <v>0</v>
      </c>
      <c r="DF307" s="289">
        <v>0</v>
      </c>
      <c r="DG307" s="289">
        <v>0</v>
      </c>
      <c r="DH307" s="289">
        <v>0</v>
      </c>
      <c r="DI307" s="289">
        <v>551526.71</v>
      </c>
      <c r="DJ307" s="289">
        <v>0</v>
      </c>
      <c r="DK307" s="289">
        <v>0</v>
      </c>
      <c r="DL307" s="289">
        <v>105612.95</v>
      </c>
      <c r="DM307" s="289">
        <v>11366.15</v>
      </c>
      <c r="DN307" s="289">
        <v>0</v>
      </c>
      <c r="DO307" s="289">
        <v>0</v>
      </c>
      <c r="DP307" s="289">
        <v>41582.870000000003</v>
      </c>
      <c r="DQ307" s="289">
        <v>2286.25</v>
      </c>
      <c r="DR307" s="289">
        <v>0</v>
      </c>
      <c r="DS307" s="289">
        <v>0</v>
      </c>
      <c r="DT307" s="289">
        <v>7470</v>
      </c>
      <c r="DU307" s="289">
        <v>0</v>
      </c>
      <c r="DV307" s="289">
        <v>154528.12</v>
      </c>
      <c r="DW307" s="289">
        <v>0</v>
      </c>
      <c r="DX307" s="289">
        <v>128099.77</v>
      </c>
      <c r="DY307" s="289">
        <v>5736.01</v>
      </c>
      <c r="DZ307" s="289">
        <v>746.64</v>
      </c>
      <c r="EA307" s="289">
        <v>0</v>
      </c>
      <c r="EB307" s="289">
        <v>123110.39999999999</v>
      </c>
      <c r="EC307" s="289">
        <v>0</v>
      </c>
      <c r="ED307" s="289">
        <v>168064.9</v>
      </c>
      <c r="EE307" s="289">
        <v>239089.01</v>
      </c>
      <c r="EF307" s="289">
        <v>7700286.8399999999</v>
      </c>
      <c r="EG307" s="289">
        <v>959133.89</v>
      </c>
      <c r="EH307" s="289">
        <v>6670128.8399999999</v>
      </c>
      <c r="EI307" s="289">
        <v>0</v>
      </c>
      <c r="EJ307" s="289">
        <v>0</v>
      </c>
      <c r="EK307" s="289">
        <v>0</v>
      </c>
      <c r="EL307" s="289">
        <v>0</v>
      </c>
      <c r="EM307" s="289">
        <v>16655000</v>
      </c>
      <c r="EN307" s="289">
        <v>14081036.560000001</v>
      </c>
      <c r="EO307" s="289">
        <v>2670357.69</v>
      </c>
      <c r="EP307" s="289">
        <v>137940.35999999999</v>
      </c>
      <c r="EQ307" s="289">
        <v>0</v>
      </c>
      <c r="ER307" s="289">
        <v>11548619.23</v>
      </c>
      <c r="ES307" s="289">
        <v>0</v>
      </c>
      <c r="ET307" s="289">
        <v>0</v>
      </c>
      <c r="EU307" s="289">
        <v>0</v>
      </c>
      <c r="EV307" s="289">
        <v>0</v>
      </c>
      <c r="EW307" s="289">
        <v>222530.07</v>
      </c>
      <c r="EX307" s="289">
        <v>221013.18</v>
      </c>
      <c r="EY307" s="289">
        <v>1516.89</v>
      </c>
      <c r="EZ307" s="289">
        <v>0</v>
      </c>
      <c r="FA307" s="289">
        <v>0</v>
      </c>
      <c r="FB307" s="289">
        <v>0</v>
      </c>
      <c r="FC307" s="289">
        <v>0</v>
      </c>
      <c r="FD307" s="289">
        <v>0</v>
      </c>
      <c r="FE307" s="289">
        <v>0</v>
      </c>
      <c r="FF307" s="289">
        <v>0</v>
      </c>
      <c r="FG307" s="289">
        <v>0</v>
      </c>
      <c r="FH307" s="289">
        <v>0</v>
      </c>
      <c r="FI307" s="289">
        <v>0</v>
      </c>
      <c r="FJ307" s="289">
        <v>0</v>
      </c>
      <c r="FK307" s="289">
        <v>0</v>
      </c>
    </row>
    <row r="308" spans="1:167" x14ac:dyDescent="0.15">
      <c r="A308" s="287">
        <v>4641</v>
      </c>
      <c r="B308" s="287" t="s">
        <v>757</v>
      </c>
      <c r="C308" s="289">
        <v>0</v>
      </c>
      <c r="D308" s="289">
        <v>3868083</v>
      </c>
      <c r="E308" s="289">
        <v>2150</v>
      </c>
      <c r="F308" s="289">
        <v>1837.22</v>
      </c>
      <c r="G308" s="289">
        <v>25115.95</v>
      </c>
      <c r="H308" s="289">
        <v>110.23</v>
      </c>
      <c r="I308" s="289">
        <v>91595.54</v>
      </c>
      <c r="J308" s="289">
        <v>10087.76</v>
      </c>
      <c r="K308" s="289">
        <v>354909.19</v>
      </c>
      <c r="L308" s="289">
        <v>0</v>
      </c>
      <c r="M308" s="289">
        <v>262.72000000000003</v>
      </c>
      <c r="N308" s="289">
        <v>0</v>
      </c>
      <c r="O308" s="289">
        <v>0</v>
      </c>
      <c r="P308" s="289">
        <v>0</v>
      </c>
      <c r="Q308" s="289">
        <v>0</v>
      </c>
      <c r="R308" s="289">
        <v>0</v>
      </c>
      <c r="S308" s="289">
        <v>0</v>
      </c>
      <c r="T308" s="289">
        <v>0</v>
      </c>
      <c r="U308" s="289">
        <v>61169.26</v>
      </c>
      <c r="V308" s="289">
        <v>4450229</v>
      </c>
      <c r="W308" s="289">
        <v>18459.28</v>
      </c>
      <c r="X308" s="289">
        <v>0</v>
      </c>
      <c r="Y308" s="289">
        <v>152183.32999999999</v>
      </c>
      <c r="Z308" s="289">
        <v>20491.43</v>
      </c>
      <c r="AA308" s="289">
        <v>234328</v>
      </c>
      <c r="AB308" s="289">
        <v>0</v>
      </c>
      <c r="AC308" s="289">
        <v>0</v>
      </c>
      <c r="AD308" s="289">
        <v>68106.8</v>
      </c>
      <c r="AE308" s="289">
        <v>82533.09</v>
      </c>
      <c r="AF308" s="289">
        <v>0</v>
      </c>
      <c r="AG308" s="289">
        <v>0</v>
      </c>
      <c r="AH308" s="289">
        <v>0</v>
      </c>
      <c r="AI308" s="289">
        <v>0</v>
      </c>
      <c r="AJ308" s="289">
        <v>0</v>
      </c>
      <c r="AK308" s="289">
        <v>0</v>
      </c>
      <c r="AL308" s="289">
        <v>0</v>
      </c>
      <c r="AM308" s="289">
        <v>4165.7</v>
      </c>
      <c r="AN308" s="289">
        <v>108300.49</v>
      </c>
      <c r="AO308" s="289">
        <v>0</v>
      </c>
      <c r="AP308" s="289">
        <v>11113.76</v>
      </c>
      <c r="AQ308" s="289">
        <v>1359921.9</v>
      </c>
      <c r="AR308" s="289">
        <v>2285039.7200000002</v>
      </c>
      <c r="AS308" s="289">
        <v>395586.77</v>
      </c>
      <c r="AT308" s="289">
        <v>286379.2</v>
      </c>
      <c r="AU308" s="289">
        <v>223131.25</v>
      </c>
      <c r="AV308" s="289">
        <v>95728.62</v>
      </c>
      <c r="AW308" s="289">
        <v>283786.78000000003</v>
      </c>
      <c r="AX308" s="289">
        <v>191330.3</v>
      </c>
      <c r="AY308" s="289">
        <v>371162</v>
      </c>
      <c r="AZ308" s="289">
        <v>507048.19</v>
      </c>
      <c r="BA308" s="289">
        <v>1500451.28</v>
      </c>
      <c r="BB308" s="289">
        <v>345567.35</v>
      </c>
      <c r="BC308" s="289">
        <v>91905.95</v>
      </c>
      <c r="BD308" s="289">
        <v>29.06</v>
      </c>
      <c r="BE308" s="289">
        <v>57318.47</v>
      </c>
      <c r="BF308" s="289">
        <v>754033</v>
      </c>
      <c r="BG308" s="289">
        <v>887010.58</v>
      </c>
      <c r="BH308" s="289">
        <v>27434.14</v>
      </c>
      <c r="BI308" s="289">
        <v>37599</v>
      </c>
      <c r="BJ308" s="289">
        <v>0</v>
      </c>
      <c r="BK308" s="289">
        <v>0</v>
      </c>
      <c r="BL308" s="289">
        <v>0</v>
      </c>
      <c r="BM308" s="289">
        <v>0</v>
      </c>
      <c r="BN308" s="289">
        <v>0</v>
      </c>
      <c r="BO308" s="289">
        <v>178757.03</v>
      </c>
      <c r="BP308" s="289">
        <v>100000</v>
      </c>
      <c r="BQ308" s="289">
        <v>1728072.72</v>
      </c>
      <c r="BR308" s="289">
        <v>1746795.94</v>
      </c>
      <c r="BS308" s="289">
        <v>1944428.75</v>
      </c>
      <c r="BT308" s="289">
        <v>1846795.94</v>
      </c>
      <c r="BU308" s="289">
        <v>0</v>
      </c>
      <c r="BV308" s="289">
        <v>0</v>
      </c>
      <c r="BW308" s="289">
        <v>684456.07</v>
      </c>
      <c r="BX308" s="289">
        <v>0</v>
      </c>
      <c r="BY308" s="289">
        <v>0</v>
      </c>
      <c r="BZ308" s="289">
        <v>0</v>
      </c>
      <c r="CA308" s="289">
        <v>0</v>
      </c>
      <c r="CB308" s="289">
        <v>28.37</v>
      </c>
      <c r="CC308" s="289">
        <v>51980.53</v>
      </c>
      <c r="CD308" s="289">
        <v>0</v>
      </c>
      <c r="CE308" s="289">
        <v>0</v>
      </c>
      <c r="CF308" s="289">
        <v>0</v>
      </c>
      <c r="CG308" s="289">
        <v>0</v>
      </c>
      <c r="CH308" s="289">
        <v>0</v>
      </c>
      <c r="CI308" s="289">
        <v>0</v>
      </c>
      <c r="CJ308" s="289">
        <v>0</v>
      </c>
      <c r="CK308" s="289">
        <v>0</v>
      </c>
      <c r="CL308" s="289">
        <v>0</v>
      </c>
      <c r="CM308" s="289">
        <v>308754</v>
      </c>
      <c r="CN308" s="289">
        <v>0</v>
      </c>
      <c r="CO308" s="289">
        <v>0</v>
      </c>
      <c r="CP308" s="289">
        <v>0</v>
      </c>
      <c r="CQ308" s="289">
        <v>0</v>
      </c>
      <c r="CR308" s="289">
        <v>172.71</v>
      </c>
      <c r="CS308" s="289">
        <v>0</v>
      </c>
      <c r="CT308" s="289">
        <v>170609.3</v>
      </c>
      <c r="CU308" s="289">
        <v>0</v>
      </c>
      <c r="CV308" s="289">
        <v>0</v>
      </c>
      <c r="CW308" s="289">
        <v>0</v>
      </c>
      <c r="CX308" s="289">
        <v>121610.59</v>
      </c>
      <c r="CY308" s="289">
        <v>0</v>
      </c>
      <c r="CZ308" s="289">
        <v>0</v>
      </c>
      <c r="DA308" s="289">
        <v>0</v>
      </c>
      <c r="DB308" s="289">
        <v>0</v>
      </c>
      <c r="DC308" s="289">
        <v>0</v>
      </c>
      <c r="DD308" s="289">
        <v>0</v>
      </c>
      <c r="DE308" s="289">
        <v>0</v>
      </c>
      <c r="DF308" s="289">
        <v>0</v>
      </c>
      <c r="DG308" s="289">
        <v>0</v>
      </c>
      <c r="DH308" s="289">
        <v>0</v>
      </c>
      <c r="DI308" s="289">
        <v>1024804.97</v>
      </c>
      <c r="DJ308" s="289">
        <v>0</v>
      </c>
      <c r="DK308" s="289">
        <v>0</v>
      </c>
      <c r="DL308" s="289">
        <v>197017.04</v>
      </c>
      <c r="DM308" s="289">
        <v>55452.91</v>
      </c>
      <c r="DN308" s="289">
        <v>0</v>
      </c>
      <c r="DO308" s="289">
        <v>0</v>
      </c>
      <c r="DP308" s="289">
        <v>52019.65</v>
      </c>
      <c r="DQ308" s="289">
        <v>620</v>
      </c>
      <c r="DR308" s="289">
        <v>0</v>
      </c>
      <c r="DS308" s="289">
        <v>0</v>
      </c>
      <c r="DT308" s="289">
        <v>0</v>
      </c>
      <c r="DU308" s="289">
        <v>0</v>
      </c>
      <c r="DV308" s="289">
        <v>7697</v>
      </c>
      <c r="DW308" s="289">
        <v>0</v>
      </c>
      <c r="DX308" s="289">
        <v>38384.04</v>
      </c>
      <c r="DY308" s="289">
        <v>146772.88</v>
      </c>
      <c r="DZ308" s="289">
        <v>496288.18</v>
      </c>
      <c r="EA308" s="289">
        <v>9972.4</v>
      </c>
      <c r="EB308" s="289">
        <v>377926.94</v>
      </c>
      <c r="EC308" s="289">
        <v>0</v>
      </c>
      <c r="ED308" s="289">
        <v>108826.65</v>
      </c>
      <c r="EE308" s="289">
        <v>105391.32</v>
      </c>
      <c r="EF308" s="289">
        <v>824990.63</v>
      </c>
      <c r="EG308" s="289">
        <v>740505.8</v>
      </c>
      <c r="EH308" s="289">
        <v>462.96</v>
      </c>
      <c r="EI308" s="289">
        <v>0</v>
      </c>
      <c r="EJ308" s="289">
        <v>0</v>
      </c>
      <c r="EK308" s="289">
        <v>87457.2</v>
      </c>
      <c r="EL308" s="289">
        <v>0</v>
      </c>
      <c r="EM308" s="289">
        <v>7792000</v>
      </c>
      <c r="EN308" s="289">
        <v>459628.69</v>
      </c>
      <c r="EO308" s="289">
        <v>284181.61</v>
      </c>
      <c r="EP308" s="289">
        <v>1535.31</v>
      </c>
      <c r="EQ308" s="289">
        <v>0</v>
      </c>
      <c r="ER308" s="289">
        <v>176982.39</v>
      </c>
      <c r="ES308" s="289">
        <v>0</v>
      </c>
      <c r="ET308" s="289">
        <v>0</v>
      </c>
      <c r="EU308" s="289">
        <v>24184.43</v>
      </c>
      <c r="EV308" s="289">
        <v>39509.21</v>
      </c>
      <c r="EW308" s="289">
        <v>480243.47</v>
      </c>
      <c r="EX308" s="289">
        <v>464918.69</v>
      </c>
      <c r="EY308" s="289">
        <v>0</v>
      </c>
      <c r="EZ308" s="289">
        <v>34263.81</v>
      </c>
      <c r="FA308" s="289">
        <v>51358.45</v>
      </c>
      <c r="FB308" s="289">
        <v>167032.15</v>
      </c>
      <c r="FC308" s="289">
        <v>3207.56</v>
      </c>
      <c r="FD308" s="289">
        <v>146729.95000000001</v>
      </c>
      <c r="FE308" s="289">
        <v>0</v>
      </c>
      <c r="FF308" s="289">
        <v>0</v>
      </c>
      <c r="FG308" s="289">
        <v>0</v>
      </c>
      <c r="FH308" s="289">
        <v>139569.91</v>
      </c>
      <c r="FI308" s="289">
        <v>0</v>
      </c>
      <c r="FJ308" s="289">
        <v>139569.91</v>
      </c>
      <c r="FK308" s="289">
        <v>0</v>
      </c>
    </row>
    <row r="309" spans="1:167" x14ac:dyDescent="0.15">
      <c r="A309" s="287">
        <v>4686</v>
      </c>
      <c r="B309" s="287" t="s">
        <v>758</v>
      </c>
      <c r="C309" s="289">
        <v>0</v>
      </c>
      <c r="D309" s="289">
        <v>2805805</v>
      </c>
      <c r="E309" s="289">
        <v>0</v>
      </c>
      <c r="F309" s="289">
        <v>28011.25</v>
      </c>
      <c r="G309" s="289">
        <v>56638.8</v>
      </c>
      <c r="H309" s="289">
        <v>1499.14</v>
      </c>
      <c r="I309" s="289">
        <v>18775.25</v>
      </c>
      <c r="J309" s="289">
        <v>0</v>
      </c>
      <c r="K309" s="289">
        <v>814877.5</v>
      </c>
      <c r="L309" s="289">
        <v>0</v>
      </c>
      <c r="M309" s="289">
        <v>0</v>
      </c>
      <c r="N309" s="289">
        <v>0</v>
      </c>
      <c r="O309" s="289">
        <v>0</v>
      </c>
      <c r="P309" s="289">
        <v>0</v>
      </c>
      <c r="Q309" s="289">
        <v>0</v>
      </c>
      <c r="R309" s="289">
        <v>0</v>
      </c>
      <c r="S309" s="289">
        <v>0</v>
      </c>
      <c r="T309" s="289">
        <v>0</v>
      </c>
      <c r="U309" s="289">
        <v>21869.439999999999</v>
      </c>
      <c r="V309" s="289">
        <v>608368</v>
      </c>
      <c r="W309" s="289">
        <v>3785.5</v>
      </c>
      <c r="X309" s="289">
        <v>0</v>
      </c>
      <c r="Y309" s="289">
        <v>0</v>
      </c>
      <c r="Z309" s="289">
        <v>0</v>
      </c>
      <c r="AA309" s="289">
        <v>98064</v>
      </c>
      <c r="AB309" s="289">
        <v>0</v>
      </c>
      <c r="AC309" s="289">
        <v>0</v>
      </c>
      <c r="AD309" s="289">
        <v>11047</v>
      </c>
      <c r="AE309" s="289">
        <v>32285</v>
      </c>
      <c r="AF309" s="289">
        <v>0</v>
      </c>
      <c r="AG309" s="289">
        <v>0</v>
      </c>
      <c r="AH309" s="289">
        <v>0</v>
      </c>
      <c r="AI309" s="289">
        <v>34324</v>
      </c>
      <c r="AJ309" s="289">
        <v>0</v>
      </c>
      <c r="AK309" s="289">
        <v>669</v>
      </c>
      <c r="AL309" s="289">
        <v>0</v>
      </c>
      <c r="AM309" s="289">
        <v>3796</v>
      </c>
      <c r="AN309" s="289">
        <v>4462</v>
      </c>
      <c r="AO309" s="289">
        <v>0</v>
      </c>
      <c r="AP309" s="289">
        <v>2046.77</v>
      </c>
      <c r="AQ309" s="289">
        <v>1494075.14</v>
      </c>
      <c r="AR309" s="289">
        <v>946093.98</v>
      </c>
      <c r="AS309" s="289">
        <v>0</v>
      </c>
      <c r="AT309" s="289">
        <v>126293.95</v>
      </c>
      <c r="AU309" s="289">
        <v>58946.62</v>
      </c>
      <c r="AV309" s="289">
        <v>0</v>
      </c>
      <c r="AW309" s="289">
        <v>83117.86</v>
      </c>
      <c r="AX309" s="289">
        <v>116355.87</v>
      </c>
      <c r="AY309" s="289">
        <v>428859.74</v>
      </c>
      <c r="AZ309" s="289">
        <v>185</v>
      </c>
      <c r="BA309" s="289">
        <v>771025.8</v>
      </c>
      <c r="BB309" s="289">
        <v>98938.68</v>
      </c>
      <c r="BC309" s="289">
        <v>38956.69</v>
      </c>
      <c r="BD309" s="289">
        <v>2610.9299999999998</v>
      </c>
      <c r="BE309" s="289">
        <v>114929.99</v>
      </c>
      <c r="BF309" s="289">
        <v>474994.71</v>
      </c>
      <c r="BG309" s="289">
        <v>134521</v>
      </c>
      <c r="BH309" s="289">
        <v>828.02</v>
      </c>
      <c r="BI309" s="289">
        <v>0</v>
      </c>
      <c r="BJ309" s="289">
        <v>0</v>
      </c>
      <c r="BK309" s="289">
        <v>0</v>
      </c>
      <c r="BL309" s="289">
        <v>0</v>
      </c>
      <c r="BM309" s="289">
        <v>0</v>
      </c>
      <c r="BN309" s="289">
        <v>0</v>
      </c>
      <c r="BO309" s="289">
        <v>0</v>
      </c>
      <c r="BP309" s="289">
        <v>0</v>
      </c>
      <c r="BQ309" s="289">
        <v>1208128.04</v>
      </c>
      <c r="BR309" s="289">
        <v>863717.71</v>
      </c>
      <c r="BS309" s="289">
        <v>1208128.04</v>
      </c>
      <c r="BT309" s="289">
        <v>863717.71</v>
      </c>
      <c r="BU309" s="289">
        <v>0</v>
      </c>
      <c r="BV309" s="289">
        <v>0</v>
      </c>
      <c r="BW309" s="289">
        <v>474994.71</v>
      </c>
      <c r="BX309" s="289">
        <v>0</v>
      </c>
      <c r="BY309" s="289">
        <v>0</v>
      </c>
      <c r="BZ309" s="289">
        <v>0</v>
      </c>
      <c r="CA309" s="289">
        <v>0</v>
      </c>
      <c r="CB309" s="289">
        <v>6437.61</v>
      </c>
      <c r="CC309" s="289">
        <v>7721.69</v>
      </c>
      <c r="CD309" s="289">
        <v>0</v>
      </c>
      <c r="CE309" s="289">
        <v>0</v>
      </c>
      <c r="CF309" s="289">
        <v>0</v>
      </c>
      <c r="CG309" s="289">
        <v>0</v>
      </c>
      <c r="CH309" s="289">
        <v>49117.87</v>
      </c>
      <c r="CI309" s="289">
        <v>0</v>
      </c>
      <c r="CJ309" s="289">
        <v>0</v>
      </c>
      <c r="CK309" s="289">
        <v>0</v>
      </c>
      <c r="CL309" s="289">
        <v>0</v>
      </c>
      <c r="CM309" s="289">
        <v>98529</v>
      </c>
      <c r="CN309" s="289">
        <v>29884</v>
      </c>
      <c r="CO309" s="289">
        <v>0</v>
      </c>
      <c r="CP309" s="289">
        <v>0</v>
      </c>
      <c r="CQ309" s="289">
        <v>0</v>
      </c>
      <c r="CR309" s="289">
        <v>0</v>
      </c>
      <c r="CS309" s="289">
        <v>8588</v>
      </c>
      <c r="CT309" s="289">
        <v>80463.34</v>
      </c>
      <c r="CU309" s="289">
        <v>0</v>
      </c>
      <c r="CV309" s="289">
        <v>0</v>
      </c>
      <c r="CW309" s="289">
        <v>0</v>
      </c>
      <c r="CX309" s="289">
        <v>5605.29</v>
      </c>
      <c r="CY309" s="289">
        <v>0</v>
      </c>
      <c r="CZ309" s="289">
        <v>0</v>
      </c>
      <c r="DA309" s="289">
        <v>0</v>
      </c>
      <c r="DB309" s="289">
        <v>0</v>
      </c>
      <c r="DC309" s="289">
        <v>0</v>
      </c>
      <c r="DD309" s="289">
        <v>0</v>
      </c>
      <c r="DE309" s="289">
        <v>158.35</v>
      </c>
      <c r="DF309" s="289">
        <v>0</v>
      </c>
      <c r="DG309" s="289">
        <v>0</v>
      </c>
      <c r="DH309" s="289">
        <v>0</v>
      </c>
      <c r="DI309" s="289">
        <v>394056.8</v>
      </c>
      <c r="DJ309" s="289">
        <v>0</v>
      </c>
      <c r="DK309" s="289">
        <v>0</v>
      </c>
      <c r="DL309" s="289">
        <v>28782.05</v>
      </c>
      <c r="DM309" s="289">
        <v>36570.06</v>
      </c>
      <c r="DN309" s="289">
        <v>0</v>
      </c>
      <c r="DO309" s="289">
        <v>0</v>
      </c>
      <c r="DP309" s="289">
        <v>22499.53</v>
      </c>
      <c r="DQ309" s="289">
        <v>0</v>
      </c>
      <c r="DR309" s="289">
        <v>0</v>
      </c>
      <c r="DS309" s="289">
        <v>0</v>
      </c>
      <c r="DT309" s="289">
        <v>269.13</v>
      </c>
      <c r="DU309" s="289">
        <v>0</v>
      </c>
      <c r="DV309" s="289">
        <v>279005.59000000003</v>
      </c>
      <c r="DW309" s="289">
        <v>0</v>
      </c>
      <c r="DX309" s="289">
        <v>0</v>
      </c>
      <c r="DY309" s="289">
        <v>0</v>
      </c>
      <c r="DZ309" s="289">
        <v>0</v>
      </c>
      <c r="EA309" s="289">
        <v>0</v>
      </c>
      <c r="EB309" s="289">
        <v>0</v>
      </c>
      <c r="EC309" s="289">
        <v>0</v>
      </c>
      <c r="ED309" s="289">
        <v>103729.11</v>
      </c>
      <c r="EE309" s="289">
        <v>189843.24</v>
      </c>
      <c r="EF309" s="289">
        <v>566879.89</v>
      </c>
      <c r="EG309" s="289">
        <v>441137.52</v>
      </c>
      <c r="EH309" s="289">
        <v>0</v>
      </c>
      <c r="EI309" s="289">
        <v>0</v>
      </c>
      <c r="EJ309" s="289">
        <v>0</v>
      </c>
      <c r="EK309" s="289">
        <v>39628.239999999998</v>
      </c>
      <c r="EL309" s="289">
        <v>0</v>
      </c>
      <c r="EM309" s="289">
        <v>6291947.9800000004</v>
      </c>
      <c r="EN309" s="289">
        <v>100</v>
      </c>
      <c r="EO309" s="289">
        <v>100</v>
      </c>
      <c r="EP309" s="289">
        <v>0</v>
      </c>
      <c r="EQ309" s="289">
        <v>0</v>
      </c>
      <c r="ER309" s="289">
        <v>0</v>
      </c>
      <c r="ES309" s="289">
        <v>0</v>
      </c>
      <c r="ET309" s="289">
        <v>0</v>
      </c>
      <c r="EU309" s="289">
        <v>0</v>
      </c>
      <c r="EV309" s="289">
        <v>0</v>
      </c>
      <c r="EW309" s="289">
        <v>131623.95000000001</v>
      </c>
      <c r="EX309" s="289">
        <v>131623.95000000001</v>
      </c>
      <c r="EY309" s="289">
        <v>0</v>
      </c>
      <c r="EZ309" s="289">
        <v>0</v>
      </c>
      <c r="FA309" s="289">
        <v>0</v>
      </c>
      <c r="FB309" s="289">
        <v>0</v>
      </c>
      <c r="FC309" s="289">
        <v>0</v>
      </c>
      <c r="FD309" s="289">
        <v>0</v>
      </c>
      <c r="FE309" s="289">
        <v>0</v>
      </c>
      <c r="FF309" s="289">
        <v>0</v>
      </c>
      <c r="FG309" s="289">
        <v>0</v>
      </c>
      <c r="FH309" s="289">
        <v>0</v>
      </c>
      <c r="FI309" s="289">
        <v>0</v>
      </c>
      <c r="FJ309" s="289">
        <v>0</v>
      </c>
      <c r="FK309" s="289">
        <v>0</v>
      </c>
    </row>
    <row r="310" spans="1:167" x14ac:dyDescent="0.15">
      <c r="A310" s="287">
        <v>4690</v>
      </c>
      <c r="B310" s="287" t="s">
        <v>759</v>
      </c>
      <c r="C310" s="289">
        <v>0</v>
      </c>
      <c r="D310" s="289">
        <v>1613384</v>
      </c>
      <c r="E310" s="289">
        <v>0</v>
      </c>
      <c r="F310" s="289">
        <v>0</v>
      </c>
      <c r="G310" s="289">
        <v>5170.82</v>
      </c>
      <c r="H310" s="289">
        <v>7849.88</v>
      </c>
      <c r="I310" s="289">
        <v>10807.51</v>
      </c>
      <c r="J310" s="289">
        <v>69.77</v>
      </c>
      <c r="K310" s="289">
        <v>427902.52</v>
      </c>
      <c r="L310" s="289">
        <v>0</v>
      </c>
      <c r="M310" s="289">
        <v>0</v>
      </c>
      <c r="N310" s="289">
        <v>0</v>
      </c>
      <c r="O310" s="289">
        <v>0</v>
      </c>
      <c r="P310" s="289">
        <v>0</v>
      </c>
      <c r="Q310" s="289">
        <v>0</v>
      </c>
      <c r="R310" s="289">
        <v>0</v>
      </c>
      <c r="S310" s="289">
        <v>0</v>
      </c>
      <c r="T310" s="289">
        <v>0</v>
      </c>
      <c r="U310" s="289">
        <v>11558.19</v>
      </c>
      <c r="V310" s="289">
        <v>611114</v>
      </c>
      <c r="W310" s="289">
        <v>4118.72</v>
      </c>
      <c r="X310" s="289">
        <v>0</v>
      </c>
      <c r="Y310" s="289">
        <v>0</v>
      </c>
      <c r="Z310" s="289">
        <v>0</v>
      </c>
      <c r="AA310" s="289">
        <v>77138</v>
      </c>
      <c r="AB310" s="289">
        <v>0</v>
      </c>
      <c r="AC310" s="289">
        <v>0</v>
      </c>
      <c r="AD310" s="289">
        <v>8247</v>
      </c>
      <c r="AE310" s="289">
        <v>0</v>
      </c>
      <c r="AF310" s="289">
        <v>0</v>
      </c>
      <c r="AG310" s="289">
        <v>0</v>
      </c>
      <c r="AH310" s="289">
        <v>2729.13</v>
      </c>
      <c r="AI310" s="289">
        <v>24759</v>
      </c>
      <c r="AJ310" s="289">
        <v>0</v>
      </c>
      <c r="AK310" s="289">
        <v>0</v>
      </c>
      <c r="AL310" s="289">
        <v>0</v>
      </c>
      <c r="AM310" s="289">
        <v>13274.99</v>
      </c>
      <c r="AN310" s="289">
        <v>0</v>
      </c>
      <c r="AO310" s="289">
        <v>0</v>
      </c>
      <c r="AP310" s="289">
        <v>7442.51</v>
      </c>
      <c r="AQ310" s="289">
        <v>822780.32</v>
      </c>
      <c r="AR310" s="289">
        <v>183153.78</v>
      </c>
      <c r="AS310" s="289">
        <v>0</v>
      </c>
      <c r="AT310" s="289">
        <v>90299.32</v>
      </c>
      <c r="AU310" s="289">
        <v>9734.99</v>
      </c>
      <c r="AV310" s="289">
        <v>330</v>
      </c>
      <c r="AW310" s="289">
        <v>54757.52</v>
      </c>
      <c r="AX310" s="289">
        <v>105337.55</v>
      </c>
      <c r="AY310" s="289">
        <v>181448.24</v>
      </c>
      <c r="AZ310" s="289">
        <v>129321.41</v>
      </c>
      <c r="BA310" s="289">
        <v>420215.75</v>
      </c>
      <c r="BB310" s="289">
        <v>31784.1</v>
      </c>
      <c r="BC310" s="289">
        <v>22935.38</v>
      </c>
      <c r="BD310" s="289">
        <v>0</v>
      </c>
      <c r="BE310" s="289">
        <v>0</v>
      </c>
      <c r="BF310" s="289">
        <v>340093.83</v>
      </c>
      <c r="BG310" s="289">
        <v>394848</v>
      </c>
      <c r="BH310" s="289">
        <v>2028.48</v>
      </c>
      <c r="BI310" s="289">
        <v>0</v>
      </c>
      <c r="BJ310" s="289">
        <v>0</v>
      </c>
      <c r="BK310" s="289">
        <v>0</v>
      </c>
      <c r="BL310" s="289">
        <v>0</v>
      </c>
      <c r="BM310" s="289">
        <v>2158600.8199999998</v>
      </c>
      <c r="BN310" s="289">
        <v>2195098.19</v>
      </c>
      <c r="BO310" s="289">
        <v>0</v>
      </c>
      <c r="BP310" s="289">
        <v>0</v>
      </c>
      <c r="BQ310" s="289">
        <v>0</v>
      </c>
      <c r="BR310" s="289">
        <v>0</v>
      </c>
      <c r="BS310" s="289">
        <v>2158600.8199999998</v>
      </c>
      <c r="BT310" s="289">
        <v>2195098.19</v>
      </c>
      <c r="BU310" s="289">
        <v>0</v>
      </c>
      <c r="BV310" s="289">
        <v>0</v>
      </c>
      <c r="BW310" s="289">
        <v>339539.5</v>
      </c>
      <c r="BX310" s="289">
        <v>0</v>
      </c>
      <c r="BY310" s="289">
        <v>0</v>
      </c>
      <c r="BZ310" s="289">
        <v>0</v>
      </c>
      <c r="CA310" s="289">
        <v>0</v>
      </c>
      <c r="CB310" s="289">
        <v>45610.27</v>
      </c>
      <c r="CC310" s="289">
        <v>0</v>
      </c>
      <c r="CD310" s="289">
        <v>0</v>
      </c>
      <c r="CE310" s="289">
        <v>0</v>
      </c>
      <c r="CF310" s="289">
        <v>0</v>
      </c>
      <c r="CG310" s="289">
        <v>0</v>
      </c>
      <c r="CH310" s="289">
        <v>0</v>
      </c>
      <c r="CI310" s="289">
        <v>0</v>
      </c>
      <c r="CJ310" s="289">
        <v>0</v>
      </c>
      <c r="CK310" s="289">
        <v>0</v>
      </c>
      <c r="CL310" s="289">
        <v>0</v>
      </c>
      <c r="CM310" s="289">
        <v>59794</v>
      </c>
      <c r="CN310" s="289">
        <v>0</v>
      </c>
      <c r="CO310" s="289">
        <v>0</v>
      </c>
      <c r="CP310" s="289">
        <v>0</v>
      </c>
      <c r="CQ310" s="289">
        <v>0</v>
      </c>
      <c r="CR310" s="289">
        <v>0</v>
      </c>
      <c r="CS310" s="289">
        <v>0</v>
      </c>
      <c r="CT310" s="289">
        <v>45130</v>
      </c>
      <c r="CU310" s="289">
        <v>0</v>
      </c>
      <c r="CV310" s="289">
        <v>0</v>
      </c>
      <c r="CW310" s="289">
        <v>0</v>
      </c>
      <c r="CX310" s="289">
        <v>18472.669999999998</v>
      </c>
      <c r="CY310" s="289">
        <v>0</v>
      </c>
      <c r="CZ310" s="289">
        <v>0</v>
      </c>
      <c r="DA310" s="289">
        <v>0</v>
      </c>
      <c r="DB310" s="289">
        <v>0</v>
      </c>
      <c r="DC310" s="289">
        <v>0</v>
      </c>
      <c r="DD310" s="289">
        <v>0</v>
      </c>
      <c r="DE310" s="289">
        <v>0</v>
      </c>
      <c r="DF310" s="289">
        <v>0</v>
      </c>
      <c r="DG310" s="289">
        <v>0</v>
      </c>
      <c r="DH310" s="289">
        <v>0</v>
      </c>
      <c r="DI310" s="289">
        <v>230468.7</v>
      </c>
      <c r="DJ310" s="289">
        <v>0</v>
      </c>
      <c r="DK310" s="289">
        <v>0</v>
      </c>
      <c r="DL310" s="289">
        <v>94258.78</v>
      </c>
      <c r="DM310" s="289">
        <v>18580.990000000002</v>
      </c>
      <c r="DN310" s="289">
        <v>0</v>
      </c>
      <c r="DO310" s="289">
        <v>0</v>
      </c>
      <c r="DP310" s="289">
        <v>16386.150000000001</v>
      </c>
      <c r="DQ310" s="289">
        <v>0</v>
      </c>
      <c r="DR310" s="289">
        <v>0</v>
      </c>
      <c r="DS310" s="289">
        <v>0</v>
      </c>
      <c r="DT310" s="289">
        <v>0</v>
      </c>
      <c r="DU310" s="289">
        <v>0</v>
      </c>
      <c r="DV310" s="289">
        <v>124166.62</v>
      </c>
      <c r="DW310" s="289">
        <v>24685.200000000001</v>
      </c>
      <c r="DX310" s="289">
        <v>4031.85</v>
      </c>
      <c r="DY310" s="289">
        <v>2765.71</v>
      </c>
      <c r="DZ310" s="289">
        <v>7172.15</v>
      </c>
      <c r="EA310" s="289">
        <v>1240</v>
      </c>
      <c r="EB310" s="289">
        <v>7198.29</v>
      </c>
      <c r="EC310" s="289">
        <v>0</v>
      </c>
      <c r="ED310" s="289">
        <v>0</v>
      </c>
      <c r="EE310" s="289">
        <v>0</v>
      </c>
      <c r="EF310" s="289">
        <v>0</v>
      </c>
      <c r="EG310" s="289">
        <v>0</v>
      </c>
      <c r="EH310" s="289">
        <v>0</v>
      </c>
      <c r="EI310" s="289">
        <v>0</v>
      </c>
      <c r="EJ310" s="289">
        <v>0</v>
      </c>
      <c r="EK310" s="289">
        <v>0</v>
      </c>
      <c r="EL310" s="289">
        <v>0</v>
      </c>
      <c r="EM310" s="289">
        <v>0</v>
      </c>
      <c r="EN310" s="289">
        <v>0</v>
      </c>
      <c r="EO310" s="289">
        <v>0</v>
      </c>
      <c r="EP310" s="289">
        <v>0</v>
      </c>
      <c r="EQ310" s="289">
        <v>0</v>
      </c>
      <c r="ER310" s="289">
        <v>0</v>
      </c>
      <c r="ES310" s="289">
        <v>0</v>
      </c>
      <c r="ET310" s="289">
        <v>0</v>
      </c>
      <c r="EU310" s="289">
        <v>6833.49</v>
      </c>
      <c r="EV310" s="289">
        <v>6845.34</v>
      </c>
      <c r="EW310" s="289">
        <v>51445.71</v>
      </c>
      <c r="EX310" s="289">
        <v>51433.86</v>
      </c>
      <c r="EY310" s="289">
        <v>0</v>
      </c>
      <c r="EZ310" s="289">
        <v>0</v>
      </c>
      <c r="FA310" s="289">
        <v>0</v>
      </c>
      <c r="FB310" s="289">
        <v>0</v>
      </c>
      <c r="FC310" s="289">
        <v>0</v>
      </c>
      <c r="FD310" s="289">
        <v>0</v>
      </c>
      <c r="FE310" s="289">
        <v>0</v>
      </c>
      <c r="FF310" s="289">
        <v>0</v>
      </c>
      <c r="FG310" s="289">
        <v>0</v>
      </c>
      <c r="FH310" s="289">
        <v>16739.330000000002</v>
      </c>
      <c r="FI310" s="289">
        <v>1990.09</v>
      </c>
      <c r="FJ310" s="289">
        <v>4546.24</v>
      </c>
      <c r="FK310" s="289">
        <v>10203</v>
      </c>
    </row>
    <row r="311" spans="1:167" x14ac:dyDescent="0.15">
      <c r="A311" s="287">
        <v>4753</v>
      </c>
      <c r="B311" s="287" t="s">
        <v>760</v>
      </c>
      <c r="C311" s="289">
        <v>1814.04</v>
      </c>
      <c r="D311" s="289">
        <v>10768610.91</v>
      </c>
      <c r="E311" s="289">
        <v>105178.67</v>
      </c>
      <c r="F311" s="289">
        <v>0</v>
      </c>
      <c r="G311" s="289">
        <v>42402</v>
      </c>
      <c r="H311" s="289">
        <v>8288.08</v>
      </c>
      <c r="I311" s="289">
        <v>133784.28</v>
      </c>
      <c r="J311" s="289">
        <v>6000</v>
      </c>
      <c r="K311" s="289">
        <v>842149</v>
      </c>
      <c r="L311" s="289">
        <v>0</v>
      </c>
      <c r="M311" s="289">
        <v>0</v>
      </c>
      <c r="N311" s="289">
        <v>0</v>
      </c>
      <c r="O311" s="289">
        <v>0</v>
      </c>
      <c r="P311" s="289">
        <v>0</v>
      </c>
      <c r="Q311" s="289">
        <v>0</v>
      </c>
      <c r="R311" s="289">
        <v>0</v>
      </c>
      <c r="S311" s="289">
        <v>0</v>
      </c>
      <c r="T311" s="289">
        <v>8615</v>
      </c>
      <c r="U311" s="289">
        <v>230002.1</v>
      </c>
      <c r="V311" s="289">
        <v>14749077</v>
      </c>
      <c r="W311" s="289">
        <v>32453.61</v>
      </c>
      <c r="X311" s="289">
        <v>0</v>
      </c>
      <c r="Y311" s="289">
        <v>890720.1</v>
      </c>
      <c r="Z311" s="289">
        <v>18920.099999999999</v>
      </c>
      <c r="AA311" s="289">
        <v>744665</v>
      </c>
      <c r="AB311" s="289">
        <v>23752</v>
      </c>
      <c r="AC311" s="289">
        <v>0</v>
      </c>
      <c r="AD311" s="289">
        <v>149469.70000000001</v>
      </c>
      <c r="AE311" s="289">
        <v>517616.89</v>
      </c>
      <c r="AF311" s="289">
        <v>0</v>
      </c>
      <c r="AG311" s="289">
        <v>0</v>
      </c>
      <c r="AH311" s="289">
        <v>0</v>
      </c>
      <c r="AI311" s="289">
        <v>0</v>
      </c>
      <c r="AJ311" s="289">
        <v>0</v>
      </c>
      <c r="AK311" s="289">
        <v>4500</v>
      </c>
      <c r="AL311" s="289">
        <v>0</v>
      </c>
      <c r="AM311" s="289">
        <v>46399</v>
      </c>
      <c r="AN311" s="289">
        <v>72035.81</v>
      </c>
      <c r="AO311" s="289">
        <v>0</v>
      </c>
      <c r="AP311" s="289">
        <v>8612.2000000000007</v>
      </c>
      <c r="AQ311" s="289">
        <v>6539187.8099999996</v>
      </c>
      <c r="AR311" s="289">
        <v>5403039.3499999996</v>
      </c>
      <c r="AS311" s="289">
        <v>1274801.94</v>
      </c>
      <c r="AT311" s="289">
        <v>965033.83</v>
      </c>
      <c r="AU311" s="289">
        <v>596578.51</v>
      </c>
      <c r="AV311" s="289">
        <v>8408.6299999999992</v>
      </c>
      <c r="AW311" s="289">
        <v>199303.99</v>
      </c>
      <c r="AX311" s="289">
        <v>1258211.02</v>
      </c>
      <c r="AY311" s="289">
        <v>468315.97</v>
      </c>
      <c r="AZ311" s="289">
        <v>1720411.45</v>
      </c>
      <c r="BA311" s="289">
        <v>4447630.32</v>
      </c>
      <c r="BB311" s="289">
        <v>318591.81</v>
      </c>
      <c r="BC311" s="289">
        <v>272094.5</v>
      </c>
      <c r="BD311" s="289">
        <v>0</v>
      </c>
      <c r="BE311" s="289">
        <v>75001.95</v>
      </c>
      <c r="BF311" s="289">
        <v>3936103.33</v>
      </c>
      <c r="BG311" s="289">
        <v>1020060.11</v>
      </c>
      <c r="BH311" s="289">
        <v>15988.39</v>
      </c>
      <c r="BI311" s="289">
        <v>0</v>
      </c>
      <c r="BJ311" s="289">
        <v>0</v>
      </c>
      <c r="BK311" s="289">
        <v>0</v>
      </c>
      <c r="BL311" s="289">
        <v>0</v>
      </c>
      <c r="BM311" s="289">
        <v>1000000</v>
      </c>
      <c r="BN311" s="289">
        <v>1000000</v>
      </c>
      <c r="BO311" s="289">
        <v>6591928.8899999997</v>
      </c>
      <c r="BP311" s="289">
        <v>3472613.21</v>
      </c>
      <c r="BQ311" s="289">
        <v>0</v>
      </c>
      <c r="BR311" s="289">
        <v>4005618.26</v>
      </c>
      <c r="BS311" s="289">
        <v>7591928.8899999997</v>
      </c>
      <c r="BT311" s="289">
        <v>8478231.4700000007</v>
      </c>
      <c r="BU311" s="289">
        <v>0</v>
      </c>
      <c r="BV311" s="289">
        <v>0</v>
      </c>
      <c r="BW311" s="289">
        <v>3896716.07</v>
      </c>
      <c r="BX311" s="289">
        <v>0</v>
      </c>
      <c r="BY311" s="289">
        <v>0</v>
      </c>
      <c r="BZ311" s="289">
        <v>0</v>
      </c>
      <c r="CA311" s="289">
        <v>0</v>
      </c>
      <c r="CB311" s="289">
        <v>0</v>
      </c>
      <c r="CC311" s="289">
        <v>0</v>
      </c>
      <c r="CD311" s="289">
        <v>0</v>
      </c>
      <c r="CE311" s="289">
        <v>0</v>
      </c>
      <c r="CF311" s="289">
        <v>0</v>
      </c>
      <c r="CG311" s="289">
        <v>0</v>
      </c>
      <c r="CH311" s="289">
        <v>0</v>
      </c>
      <c r="CI311" s="289">
        <v>0</v>
      </c>
      <c r="CJ311" s="289">
        <v>105586.61</v>
      </c>
      <c r="CK311" s="289">
        <v>0</v>
      </c>
      <c r="CL311" s="289">
        <v>0</v>
      </c>
      <c r="CM311" s="289">
        <v>1140669</v>
      </c>
      <c r="CN311" s="289">
        <v>58576</v>
      </c>
      <c r="CO311" s="289">
        <v>0</v>
      </c>
      <c r="CP311" s="289">
        <v>0</v>
      </c>
      <c r="CQ311" s="289">
        <v>0</v>
      </c>
      <c r="CR311" s="289">
        <v>0</v>
      </c>
      <c r="CS311" s="289">
        <v>16833</v>
      </c>
      <c r="CT311" s="289">
        <v>445631.1</v>
      </c>
      <c r="CU311" s="289">
        <v>0</v>
      </c>
      <c r="CV311" s="289">
        <v>0</v>
      </c>
      <c r="CW311" s="289">
        <v>0</v>
      </c>
      <c r="CX311" s="289">
        <v>399965.05</v>
      </c>
      <c r="CY311" s="289">
        <v>0</v>
      </c>
      <c r="CZ311" s="289">
        <v>0</v>
      </c>
      <c r="DA311" s="289">
        <v>0</v>
      </c>
      <c r="DB311" s="289">
        <v>0</v>
      </c>
      <c r="DC311" s="289">
        <v>0</v>
      </c>
      <c r="DD311" s="289">
        <v>0</v>
      </c>
      <c r="DE311" s="289">
        <v>0</v>
      </c>
      <c r="DF311" s="289">
        <v>0</v>
      </c>
      <c r="DG311" s="289">
        <v>0</v>
      </c>
      <c r="DH311" s="289">
        <v>0</v>
      </c>
      <c r="DI311" s="289">
        <v>4022815.41</v>
      </c>
      <c r="DJ311" s="289">
        <v>0</v>
      </c>
      <c r="DK311" s="289">
        <v>0</v>
      </c>
      <c r="DL311" s="289">
        <v>1186036.8</v>
      </c>
      <c r="DM311" s="289">
        <v>278694.15000000002</v>
      </c>
      <c r="DN311" s="289">
        <v>0</v>
      </c>
      <c r="DO311" s="289">
        <v>0</v>
      </c>
      <c r="DP311" s="289">
        <v>123040.04</v>
      </c>
      <c r="DQ311" s="289">
        <v>5000</v>
      </c>
      <c r="DR311" s="289">
        <v>0</v>
      </c>
      <c r="DS311" s="289">
        <v>0</v>
      </c>
      <c r="DT311" s="289">
        <v>0</v>
      </c>
      <c r="DU311" s="289">
        <v>0</v>
      </c>
      <c r="DV311" s="289">
        <v>448390.43</v>
      </c>
      <c r="DW311" s="289">
        <v>0</v>
      </c>
      <c r="DX311" s="289">
        <v>0</v>
      </c>
      <c r="DY311" s="289">
        <v>0</v>
      </c>
      <c r="DZ311" s="289">
        <v>0</v>
      </c>
      <c r="EA311" s="289">
        <v>0</v>
      </c>
      <c r="EB311" s="289">
        <v>0</v>
      </c>
      <c r="EC311" s="289">
        <v>0</v>
      </c>
      <c r="ED311" s="289">
        <v>769608.09</v>
      </c>
      <c r="EE311" s="289">
        <v>0</v>
      </c>
      <c r="EF311" s="289">
        <v>1603883.45</v>
      </c>
      <c r="EG311" s="289">
        <v>2171037.5</v>
      </c>
      <c r="EH311" s="289">
        <v>0</v>
      </c>
      <c r="EI311" s="289">
        <v>0</v>
      </c>
      <c r="EJ311" s="289">
        <v>0</v>
      </c>
      <c r="EK311" s="289">
        <v>200640</v>
      </c>
      <c r="EL311" s="289">
        <v>1814.04</v>
      </c>
      <c r="EM311" s="289">
        <v>210000</v>
      </c>
      <c r="EN311" s="289">
        <v>0</v>
      </c>
      <c r="EO311" s="289">
        <v>0</v>
      </c>
      <c r="EP311" s="289">
        <v>0</v>
      </c>
      <c r="EQ311" s="289">
        <v>0</v>
      </c>
      <c r="ER311" s="289">
        <v>0</v>
      </c>
      <c r="ES311" s="289">
        <v>0</v>
      </c>
      <c r="ET311" s="289">
        <v>0</v>
      </c>
      <c r="EU311" s="289">
        <v>0</v>
      </c>
      <c r="EV311" s="289">
        <v>0</v>
      </c>
      <c r="EW311" s="289">
        <v>1280896.6100000001</v>
      </c>
      <c r="EX311" s="289">
        <v>1280896.6100000001</v>
      </c>
      <c r="EY311" s="289">
        <v>0</v>
      </c>
      <c r="EZ311" s="289">
        <v>114892.47</v>
      </c>
      <c r="FA311" s="289">
        <v>147253.70000000001</v>
      </c>
      <c r="FB311" s="289">
        <v>150936.6</v>
      </c>
      <c r="FC311" s="289">
        <v>5155.96</v>
      </c>
      <c r="FD311" s="289">
        <v>113419.41</v>
      </c>
      <c r="FE311" s="289">
        <v>0</v>
      </c>
      <c r="FF311" s="289">
        <v>0</v>
      </c>
      <c r="FG311" s="289">
        <v>0</v>
      </c>
      <c r="FH311" s="289">
        <v>0</v>
      </c>
      <c r="FI311" s="289">
        <v>0</v>
      </c>
      <c r="FJ311" s="289">
        <v>0</v>
      </c>
      <c r="FK311" s="289">
        <v>0</v>
      </c>
    </row>
    <row r="312" spans="1:167" x14ac:dyDescent="0.15">
      <c r="A312" s="287">
        <v>4760</v>
      </c>
      <c r="B312" s="287" t="s">
        <v>761</v>
      </c>
      <c r="C312" s="289">
        <v>0</v>
      </c>
      <c r="D312" s="289">
        <v>2826164.83</v>
      </c>
      <c r="E312" s="289">
        <v>0</v>
      </c>
      <c r="F312" s="289">
        <v>3425</v>
      </c>
      <c r="G312" s="289">
        <v>30494.16</v>
      </c>
      <c r="H312" s="289">
        <v>4006.39</v>
      </c>
      <c r="I312" s="289">
        <v>9654.6</v>
      </c>
      <c r="J312" s="289">
        <v>0</v>
      </c>
      <c r="K312" s="289">
        <v>395865</v>
      </c>
      <c r="L312" s="289">
        <v>0</v>
      </c>
      <c r="M312" s="289">
        <v>0</v>
      </c>
      <c r="N312" s="289">
        <v>0</v>
      </c>
      <c r="O312" s="289">
        <v>0</v>
      </c>
      <c r="P312" s="289">
        <v>9531.99</v>
      </c>
      <c r="Q312" s="289">
        <v>0</v>
      </c>
      <c r="R312" s="289">
        <v>0</v>
      </c>
      <c r="S312" s="289">
        <v>0</v>
      </c>
      <c r="T312" s="289">
        <v>0</v>
      </c>
      <c r="U312" s="289">
        <v>73836.91</v>
      </c>
      <c r="V312" s="289">
        <v>3854446</v>
      </c>
      <c r="W312" s="289">
        <v>13575.39</v>
      </c>
      <c r="X312" s="289">
        <v>0</v>
      </c>
      <c r="Y312" s="289">
        <v>0</v>
      </c>
      <c r="Z312" s="289">
        <v>0</v>
      </c>
      <c r="AA312" s="289">
        <v>388490.06</v>
      </c>
      <c r="AB312" s="289">
        <v>0</v>
      </c>
      <c r="AC312" s="289">
        <v>0</v>
      </c>
      <c r="AD312" s="289">
        <v>29401.119999999999</v>
      </c>
      <c r="AE312" s="289">
        <v>133602.34</v>
      </c>
      <c r="AF312" s="289">
        <v>0</v>
      </c>
      <c r="AG312" s="289">
        <v>0</v>
      </c>
      <c r="AH312" s="289">
        <v>83038.87</v>
      </c>
      <c r="AI312" s="289">
        <v>40884</v>
      </c>
      <c r="AJ312" s="289">
        <v>0</v>
      </c>
      <c r="AK312" s="289">
        <v>0</v>
      </c>
      <c r="AL312" s="289">
        <v>0</v>
      </c>
      <c r="AM312" s="289">
        <v>0</v>
      </c>
      <c r="AN312" s="289">
        <v>2462.0700000000002</v>
      </c>
      <c r="AO312" s="289">
        <v>0</v>
      </c>
      <c r="AP312" s="289">
        <v>0</v>
      </c>
      <c r="AQ312" s="289">
        <v>1116066.46</v>
      </c>
      <c r="AR312" s="289">
        <v>1581865.28</v>
      </c>
      <c r="AS312" s="289">
        <v>476618.12</v>
      </c>
      <c r="AT312" s="289">
        <v>196968.95</v>
      </c>
      <c r="AU312" s="289">
        <v>173446.93</v>
      </c>
      <c r="AV312" s="289">
        <v>129.5</v>
      </c>
      <c r="AW312" s="289">
        <v>121562.64</v>
      </c>
      <c r="AX312" s="289">
        <v>122342.67</v>
      </c>
      <c r="AY312" s="289">
        <v>158779.97</v>
      </c>
      <c r="AZ312" s="289">
        <v>353373.87</v>
      </c>
      <c r="BA312" s="289">
        <v>1236894.45</v>
      </c>
      <c r="BB312" s="289">
        <v>20487.89</v>
      </c>
      <c r="BC312" s="289">
        <v>88391</v>
      </c>
      <c r="BD312" s="289">
        <v>0</v>
      </c>
      <c r="BE312" s="289">
        <v>115906.31</v>
      </c>
      <c r="BF312" s="289">
        <v>1210043.1399999999</v>
      </c>
      <c r="BG312" s="289">
        <v>925599.5</v>
      </c>
      <c r="BH312" s="289">
        <v>0</v>
      </c>
      <c r="BI312" s="289">
        <v>0</v>
      </c>
      <c r="BJ312" s="289">
        <v>0</v>
      </c>
      <c r="BK312" s="289">
        <v>0</v>
      </c>
      <c r="BL312" s="289">
        <v>0</v>
      </c>
      <c r="BM312" s="289">
        <v>0</v>
      </c>
      <c r="BN312" s="289">
        <v>0</v>
      </c>
      <c r="BO312" s="289">
        <v>0</v>
      </c>
      <c r="BP312" s="289">
        <v>0</v>
      </c>
      <c r="BQ312" s="289">
        <v>1729201.66</v>
      </c>
      <c r="BR312" s="289">
        <v>1729603.71</v>
      </c>
      <c r="BS312" s="289">
        <v>1729201.66</v>
      </c>
      <c r="BT312" s="289">
        <v>1729603.71</v>
      </c>
      <c r="BU312" s="289">
        <v>0</v>
      </c>
      <c r="BV312" s="289">
        <v>0</v>
      </c>
      <c r="BW312" s="289">
        <v>481043.14</v>
      </c>
      <c r="BX312" s="289">
        <v>0</v>
      </c>
      <c r="BY312" s="289">
        <v>1616</v>
      </c>
      <c r="BZ312" s="289">
        <v>0</v>
      </c>
      <c r="CA312" s="289">
        <v>0</v>
      </c>
      <c r="CB312" s="289">
        <v>0</v>
      </c>
      <c r="CC312" s="289">
        <v>22.89</v>
      </c>
      <c r="CD312" s="289">
        <v>0</v>
      </c>
      <c r="CE312" s="289">
        <v>0</v>
      </c>
      <c r="CF312" s="289">
        <v>0</v>
      </c>
      <c r="CG312" s="289">
        <v>0</v>
      </c>
      <c r="CH312" s="289">
        <v>15267.85</v>
      </c>
      <c r="CI312" s="289">
        <v>0</v>
      </c>
      <c r="CJ312" s="289">
        <v>0</v>
      </c>
      <c r="CK312" s="289">
        <v>0</v>
      </c>
      <c r="CL312" s="289">
        <v>0</v>
      </c>
      <c r="CM312" s="289">
        <v>191337</v>
      </c>
      <c r="CN312" s="289">
        <v>0</v>
      </c>
      <c r="CO312" s="289">
        <v>0</v>
      </c>
      <c r="CP312" s="289">
        <v>0</v>
      </c>
      <c r="CQ312" s="289">
        <v>0</v>
      </c>
      <c r="CR312" s="289">
        <v>0</v>
      </c>
      <c r="CS312" s="289">
        <v>0</v>
      </c>
      <c r="CT312" s="289">
        <v>178181.56</v>
      </c>
      <c r="CU312" s="289">
        <v>0</v>
      </c>
      <c r="CV312" s="289">
        <v>0</v>
      </c>
      <c r="CW312" s="289">
        <v>0</v>
      </c>
      <c r="CX312" s="289">
        <v>22330.91</v>
      </c>
      <c r="CY312" s="289">
        <v>0</v>
      </c>
      <c r="CZ312" s="289">
        <v>0</v>
      </c>
      <c r="DA312" s="289">
        <v>0</v>
      </c>
      <c r="DB312" s="289">
        <v>0</v>
      </c>
      <c r="DC312" s="289">
        <v>0</v>
      </c>
      <c r="DD312" s="289">
        <v>0</v>
      </c>
      <c r="DE312" s="289">
        <v>0</v>
      </c>
      <c r="DF312" s="289">
        <v>0</v>
      </c>
      <c r="DG312" s="289">
        <v>0</v>
      </c>
      <c r="DH312" s="289">
        <v>0</v>
      </c>
      <c r="DI312" s="289">
        <v>656479.69999999995</v>
      </c>
      <c r="DJ312" s="289">
        <v>0</v>
      </c>
      <c r="DK312" s="289">
        <v>0</v>
      </c>
      <c r="DL312" s="289">
        <v>101447.41</v>
      </c>
      <c r="DM312" s="289">
        <v>109538.51</v>
      </c>
      <c r="DN312" s="289">
        <v>0</v>
      </c>
      <c r="DO312" s="289">
        <v>0</v>
      </c>
      <c r="DP312" s="289">
        <v>4001.08</v>
      </c>
      <c r="DQ312" s="289">
        <v>0</v>
      </c>
      <c r="DR312" s="289">
        <v>0</v>
      </c>
      <c r="DS312" s="289">
        <v>0</v>
      </c>
      <c r="DT312" s="289">
        <v>11467.03</v>
      </c>
      <c r="DU312" s="289">
        <v>0</v>
      </c>
      <c r="DV312" s="289">
        <v>6865.62</v>
      </c>
      <c r="DW312" s="289">
        <v>0</v>
      </c>
      <c r="DX312" s="289">
        <v>0</v>
      </c>
      <c r="DY312" s="289">
        <v>0</v>
      </c>
      <c r="DZ312" s="289">
        <v>0</v>
      </c>
      <c r="EA312" s="289">
        <v>0</v>
      </c>
      <c r="EB312" s="289">
        <v>0</v>
      </c>
      <c r="EC312" s="289">
        <v>0</v>
      </c>
      <c r="ED312" s="289">
        <v>308086.32</v>
      </c>
      <c r="EE312" s="289">
        <v>302673.40999999997</v>
      </c>
      <c r="EF312" s="289">
        <v>1507521.84</v>
      </c>
      <c r="EG312" s="289">
        <v>1512934.75</v>
      </c>
      <c r="EH312" s="289">
        <v>0</v>
      </c>
      <c r="EI312" s="289">
        <v>0</v>
      </c>
      <c r="EJ312" s="289">
        <v>0</v>
      </c>
      <c r="EK312" s="289">
        <v>0</v>
      </c>
      <c r="EL312" s="289">
        <v>0</v>
      </c>
      <c r="EM312" s="289">
        <v>6540000</v>
      </c>
      <c r="EN312" s="289">
        <v>602046.31999999995</v>
      </c>
      <c r="EO312" s="289">
        <v>1332779.83</v>
      </c>
      <c r="EP312" s="289">
        <v>730733.51</v>
      </c>
      <c r="EQ312" s="289">
        <v>0</v>
      </c>
      <c r="ER312" s="289">
        <v>0</v>
      </c>
      <c r="ES312" s="289">
        <v>0</v>
      </c>
      <c r="ET312" s="289">
        <v>0</v>
      </c>
      <c r="EU312" s="289">
        <v>101022.44</v>
      </c>
      <c r="EV312" s="289">
        <v>91719.96</v>
      </c>
      <c r="EW312" s="289">
        <v>230605.7</v>
      </c>
      <c r="EX312" s="289">
        <v>239908.18</v>
      </c>
      <c r="EY312" s="289">
        <v>0</v>
      </c>
      <c r="EZ312" s="289">
        <v>7561.53</v>
      </c>
      <c r="FA312" s="289">
        <v>17730.52</v>
      </c>
      <c r="FB312" s="289">
        <v>31125</v>
      </c>
      <c r="FC312" s="289">
        <v>0</v>
      </c>
      <c r="FD312" s="289">
        <v>20956.009999999998</v>
      </c>
      <c r="FE312" s="289">
        <v>0</v>
      </c>
      <c r="FF312" s="289">
        <v>0</v>
      </c>
      <c r="FG312" s="289">
        <v>0</v>
      </c>
      <c r="FH312" s="289">
        <v>0</v>
      </c>
      <c r="FI312" s="289">
        <v>0</v>
      </c>
      <c r="FJ312" s="289">
        <v>0</v>
      </c>
      <c r="FK312" s="289">
        <v>0</v>
      </c>
    </row>
    <row r="313" spans="1:167" x14ac:dyDescent="0.15">
      <c r="A313" s="287">
        <v>4781</v>
      </c>
      <c r="B313" s="287" t="s">
        <v>762</v>
      </c>
      <c r="C313" s="289">
        <v>0</v>
      </c>
      <c r="D313" s="289">
        <v>25112066</v>
      </c>
      <c r="E313" s="289">
        <v>0</v>
      </c>
      <c r="F313" s="289">
        <v>0</v>
      </c>
      <c r="G313" s="289">
        <v>50696.99</v>
      </c>
      <c r="H313" s="289">
        <v>70328.23</v>
      </c>
      <c r="I313" s="289">
        <v>125061.93</v>
      </c>
      <c r="J313" s="289">
        <v>0</v>
      </c>
      <c r="K313" s="289">
        <v>451709</v>
      </c>
      <c r="L313" s="289">
        <v>0</v>
      </c>
      <c r="M313" s="289">
        <v>0</v>
      </c>
      <c r="N313" s="289">
        <v>0</v>
      </c>
      <c r="O313" s="289">
        <v>0</v>
      </c>
      <c r="P313" s="289">
        <v>20901.2</v>
      </c>
      <c r="Q313" s="289">
        <v>0</v>
      </c>
      <c r="R313" s="289">
        <v>0</v>
      </c>
      <c r="S313" s="289">
        <v>0</v>
      </c>
      <c r="T313" s="289">
        <v>0</v>
      </c>
      <c r="U313" s="289">
        <v>195579.69</v>
      </c>
      <c r="V313" s="289">
        <v>3230614</v>
      </c>
      <c r="W313" s="289">
        <v>20509.32</v>
      </c>
      <c r="X313" s="289">
        <v>0</v>
      </c>
      <c r="Y313" s="289">
        <v>709442.89</v>
      </c>
      <c r="Z313" s="289">
        <v>144695.24</v>
      </c>
      <c r="AA313" s="289">
        <v>670650</v>
      </c>
      <c r="AB313" s="289">
        <v>0</v>
      </c>
      <c r="AC313" s="289">
        <v>0</v>
      </c>
      <c r="AD313" s="289">
        <v>313856.67</v>
      </c>
      <c r="AE313" s="289">
        <v>557538.52</v>
      </c>
      <c r="AF313" s="289">
        <v>0</v>
      </c>
      <c r="AG313" s="289">
        <v>0</v>
      </c>
      <c r="AH313" s="289">
        <v>75593.039999999994</v>
      </c>
      <c r="AI313" s="289">
        <v>5267.54</v>
      </c>
      <c r="AJ313" s="289">
        <v>0</v>
      </c>
      <c r="AK313" s="289">
        <v>39924.339999999997</v>
      </c>
      <c r="AL313" s="289">
        <v>0</v>
      </c>
      <c r="AM313" s="289">
        <v>101088.28</v>
      </c>
      <c r="AN313" s="289">
        <v>37588.800000000003</v>
      </c>
      <c r="AO313" s="289">
        <v>0</v>
      </c>
      <c r="AP313" s="289">
        <v>15375.26</v>
      </c>
      <c r="AQ313" s="289">
        <v>6156968.3600000003</v>
      </c>
      <c r="AR313" s="289">
        <v>4939367.28</v>
      </c>
      <c r="AS313" s="289">
        <v>808648.35</v>
      </c>
      <c r="AT313" s="289">
        <v>752675.18</v>
      </c>
      <c r="AU313" s="289">
        <v>575649.98</v>
      </c>
      <c r="AV313" s="289">
        <v>23177.59</v>
      </c>
      <c r="AW313" s="289">
        <v>773282.49</v>
      </c>
      <c r="AX313" s="289">
        <v>1096013.3999999999</v>
      </c>
      <c r="AY313" s="289">
        <v>650832.68000000005</v>
      </c>
      <c r="AZ313" s="289">
        <v>1598096.77</v>
      </c>
      <c r="BA313" s="289">
        <v>4552753.28</v>
      </c>
      <c r="BB313" s="289">
        <v>794770.42</v>
      </c>
      <c r="BC313" s="289">
        <v>233610.26</v>
      </c>
      <c r="BD313" s="289">
        <v>0</v>
      </c>
      <c r="BE313" s="289">
        <v>879653.72</v>
      </c>
      <c r="BF313" s="289">
        <v>3100365.47</v>
      </c>
      <c r="BG313" s="289">
        <v>1004122.78</v>
      </c>
      <c r="BH313" s="289">
        <v>0</v>
      </c>
      <c r="BI313" s="289">
        <v>0</v>
      </c>
      <c r="BJ313" s="289">
        <v>0</v>
      </c>
      <c r="BK313" s="289">
        <v>0</v>
      </c>
      <c r="BL313" s="289">
        <v>0</v>
      </c>
      <c r="BM313" s="289">
        <v>0</v>
      </c>
      <c r="BN313" s="289">
        <v>0</v>
      </c>
      <c r="BO313" s="289">
        <v>15387470.949999999</v>
      </c>
      <c r="BP313" s="289">
        <v>19395969.879999999</v>
      </c>
      <c r="BQ313" s="289">
        <v>0</v>
      </c>
      <c r="BR313" s="289">
        <v>0</v>
      </c>
      <c r="BS313" s="289">
        <v>15387470.949999999</v>
      </c>
      <c r="BT313" s="289">
        <v>19395969.879999999</v>
      </c>
      <c r="BU313" s="289">
        <v>0</v>
      </c>
      <c r="BV313" s="289">
        <v>0</v>
      </c>
      <c r="BW313" s="289">
        <v>3091065.97</v>
      </c>
      <c r="BX313" s="289">
        <v>0</v>
      </c>
      <c r="BY313" s="289">
        <v>0</v>
      </c>
      <c r="BZ313" s="289">
        <v>0</v>
      </c>
      <c r="CA313" s="289">
        <v>0</v>
      </c>
      <c r="CB313" s="289">
        <v>0</v>
      </c>
      <c r="CC313" s="289">
        <v>39571.83</v>
      </c>
      <c r="CD313" s="289">
        <v>0</v>
      </c>
      <c r="CE313" s="289">
        <v>6067.25</v>
      </c>
      <c r="CF313" s="289">
        <v>0</v>
      </c>
      <c r="CG313" s="289">
        <v>0</v>
      </c>
      <c r="CH313" s="289">
        <v>350</v>
      </c>
      <c r="CI313" s="289">
        <v>0</v>
      </c>
      <c r="CJ313" s="289">
        <v>0</v>
      </c>
      <c r="CK313" s="289">
        <v>0</v>
      </c>
      <c r="CL313" s="289">
        <v>0</v>
      </c>
      <c r="CM313" s="289">
        <v>1154289</v>
      </c>
      <c r="CN313" s="289">
        <v>0</v>
      </c>
      <c r="CO313" s="289">
        <v>0</v>
      </c>
      <c r="CP313" s="289">
        <v>0</v>
      </c>
      <c r="CQ313" s="289">
        <v>0</v>
      </c>
      <c r="CR313" s="289">
        <v>1036.26</v>
      </c>
      <c r="CS313" s="289">
        <v>0</v>
      </c>
      <c r="CT313" s="289">
        <v>493590.44</v>
      </c>
      <c r="CU313" s="289">
        <v>0</v>
      </c>
      <c r="CV313" s="289">
        <v>0</v>
      </c>
      <c r="CW313" s="289">
        <v>0</v>
      </c>
      <c r="CX313" s="289">
        <v>216868.46</v>
      </c>
      <c r="CY313" s="289">
        <v>700</v>
      </c>
      <c r="CZ313" s="289">
        <v>0</v>
      </c>
      <c r="DA313" s="289">
        <v>0</v>
      </c>
      <c r="DB313" s="289">
        <v>0</v>
      </c>
      <c r="DC313" s="289">
        <v>0</v>
      </c>
      <c r="DD313" s="289">
        <v>0</v>
      </c>
      <c r="DE313" s="289">
        <v>0</v>
      </c>
      <c r="DF313" s="289">
        <v>0</v>
      </c>
      <c r="DG313" s="289">
        <v>0</v>
      </c>
      <c r="DH313" s="289">
        <v>0</v>
      </c>
      <c r="DI313" s="289">
        <v>3684421.4</v>
      </c>
      <c r="DJ313" s="289">
        <v>0</v>
      </c>
      <c r="DK313" s="289">
        <v>0</v>
      </c>
      <c r="DL313" s="289">
        <v>443181.15</v>
      </c>
      <c r="DM313" s="289">
        <v>398119.28</v>
      </c>
      <c r="DN313" s="289">
        <v>0</v>
      </c>
      <c r="DO313" s="289">
        <v>28</v>
      </c>
      <c r="DP313" s="289">
        <v>269940.14</v>
      </c>
      <c r="DQ313" s="289">
        <v>18468.990000000002</v>
      </c>
      <c r="DR313" s="289">
        <v>0</v>
      </c>
      <c r="DS313" s="289">
        <v>0</v>
      </c>
      <c r="DT313" s="289">
        <v>174515.99</v>
      </c>
      <c r="DU313" s="289">
        <v>0</v>
      </c>
      <c r="DV313" s="289">
        <v>14864.26</v>
      </c>
      <c r="DW313" s="289">
        <v>0</v>
      </c>
      <c r="DX313" s="289">
        <v>309387.8</v>
      </c>
      <c r="DY313" s="289">
        <v>302386.59999999998</v>
      </c>
      <c r="DZ313" s="289">
        <v>24640.14</v>
      </c>
      <c r="EA313" s="289">
        <v>23645.86</v>
      </c>
      <c r="EB313" s="289">
        <v>7995.48</v>
      </c>
      <c r="EC313" s="289">
        <v>0</v>
      </c>
      <c r="ED313" s="289">
        <v>495236.25</v>
      </c>
      <c r="EE313" s="289">
        <v>485078.87</v>
      </c>
      <c r="EF313" s="289">
        <v>1808151.45</v>
      </c>
      <c r="EG313" s="289">
        <v>1816808.83</v>
      </c>
      <c r="EH313" s="289">
        <v>0</v>
      </c>
      <c r="EI313" s="289">
        <v>0</v>
      </c>
      <c r="EJ313" s="289">
        <v>0</v>
      </c>
      <c r="EK313" s="289">
        <v>1500</v>
      </c>
      <c r="EL313" s="289">
        <v>0</v>
      </c>
      <c r="EM313" s="289">
        <v>8574524.8100000005</v>
      </c>
      <c r="EN313" s="289">
        <v>0</v>
      </c>
      <c r="EO313" s="289">
        <v>0</v>
      </c>
      <c r="EP313" s="289">
        <v>0</v>
      </c>
      <c r="EQ313" s="289">
        <v>0</v>
      </c>
      <c r="ER313" s="289">
        <v>0</v>
      </c>
      <c r="ES313" s="289">
        <v>0</v>
      </c>
      <c r="ET313" s="289">
        <v>0</v>
      </c>
      <c r="EU313" s="289">
        <v>261605.13</v>
      </c>
      <c r="EV313" s="289">
        <v>311237.21000000002</v>
      </c>
      <c r="EW313" s="289">
        <v>1123016.24</v>
      </c>
      <c r="EX313" s="289">
        <v>1050102.83</v>
      </c>
      <c r="EY313" s="289">
        <v>23281.33</v>
      </c>
      <c r="EZ313" s="289">
        <v>361145.86</v>
      </c>
      <c r="FA313" s="289">
        <v>434085.07</v>
      </c>
      <c r="FB313" s="289">
        <v>524613.5</v>
      </c>
      <c r="FC313" s="289">
        <v>0</v>
      </c>
      <c r="FD313" s="289">
        <v>451674.29</v>
      </c>
      <c r="FE313" s="289">
        <v>0</v>
      </c>
      <c r="FF313" s="289">
        <v>0</v>
      </c>
      <c r="FG313" s="289">
        <v>0</v>
      </c>
      <c r="FH313" s="289">
        <v>0</v>
      </c>
      <c r="FI313" s="289">
        <v>0</v>
      </c>
      <c r="FJ313" s="289">
        <v>0</v>
      </c>
      <c r="FK313" s="289">
        <v>0</v>
      </c>
    </row>
    <row r="314" spans="1:167" x14ac:dyDescent="0.15">
      <c r="A314" s="287">
        <v>4795</v>
      </c>
      <c r="B314" s="287" t="s">
        <v>763</v>
      </c>
      <c r="C314" s="289">
        <v>0</v>
      </c>
      <c r="D314" s="289">
        <v>1681221</v>
      </c>
      <c r="E314" s="289">
        <v>0</v>
      </c>
      <c r="F314" s="289">
        <v>1562.65</v>
      </c>
      <c r="G314" s="289">
        <v>13527.16</v>
      </c>
      <c r="H314" s="289">
        <v>2408.4899999999998</v>
      </c>
      <c r="I314" s="289">
        <v>41004.559999999998</v>
      </c>
      <c r="J314" s="289">
        <v>10181.82</v>
      </c>
      <c r="K314" s="289">
        <v>219307</v>
      </c>
      <c r="L314" s="289">
        <v>0</v>
      </c>
      <c r="M314" s="289">
        <v>74.94</v>
      </c>
      <c r="N314" s="289">
        <v>0</v>
      </c>
      <c r="O314" s="289">
        <v>0</v>
      </c>
      <c r="P314" s="289">
        <v>601.45000000000005</v>
      </c>
      <c r="Q314" s="289">
        <v>0</v>
      </c>
      <c r="R314" s="289">
        <v>0</v>
      </c>
      <c r="S314" s="289">
        <v>10204.77</v>
      </c>
      <c r="T314" s="289">
        <v>0</v>
      </c>
      <c r="U314" s="289">
        <v>41949.279999999999</v>
      </c>
      <c r="V314" s="289">
        <v>2704458</v>
      </c>
      <c r="W314" s="289">
        <v>7333.94</v>
      </c>
      <c r="X314" s="289">
        <v>0</v>
      </c>
      <c r="Y314" s="289">
        <v>165611.26999999999</v>
      </c>
      <c r="Z314" s="289">
        <v>3688.51</v>
      </c>
      <c r="AA314" s="289">
        <v>273122.38</v>
      </c>
      <c r="AB314" s="289">
        <v>0</v>
      </c>
      <c r="AC314" s="289">
        <v>0</v>
      </c>
      <c r="AD314" s="289">
        <v>140949.26999999999</v>
      </c>
      <c r="AE314" s="289">
        <v>101750.02</v>
      </c>
      <c r="AF314" s="289">
        <v>0</v>
      </c>
      <c r="AG314" s="289">
        <v>0</v>
      </c>
      <c r="AH314" s="289">
        <v>39892.43</v>
      </c>
      <c r="AI314" s="289">
        <v>24313</v>
      </c>
      <c r="AJ314" s="289">
        <v>0</v>
      </c>
      <c r="AK314" s="289">
        <v>16201.95</v>
      </c>
      <c r="AL314" s="289">
        <v>0</v>
      </c>
      <c r="AM314" s="289">
        <v>21325.95</v>
      </c>
      <c r="AN314" s="289">
        <v>24254.2</v>
      </c>
      <c r="AO314" s="289">
        <v>0</v>
      </c>
      <c r="AP314" s="289">
        <v>6832.17</v>
      </c>
      <c r="AQ314" s="289">
        <v>1190992.8999999999</v>
      </c>
      <c r="AR314" s="289">
        <v>1160787.47</v>
      </c>
      <c r="AS314" s="289">
        <v>211556.21</v>
      </c>
      <c r="AT314" s="289">
        <v>181745.77</v>
      </c>
      <c r="AU314" s="289">
        <v>117259.63</v>
      </c>
      <c r="AV314" s="289">
        <v>0</v>
      </c>
      <c r="AW314" s="289">
        <v>155547.56</v>
      </c>
      <c r="AX314" s="289">
        <v>279786.88</v>
      </c>
      <c r="AY314" s="289">
        <v>140781.87</v>
      </c>
      <c r="AZ314" s="289">
        <v>179909.79</v>
      </c>
      <c r="BA314" s="289">
        <v>1007821.81</v>
      </c>
      <c r="BB314" s="289">
        <v>153238.16</v>
      </c>
      <c r="BC314" s="289">
        <v>96229.01</v>
      </c>
      <c r="BD314" s="289">
        <v>11667.85</v>
      </c>
      <c r="BE314" s="289">
        <v>63761.66</v>
      </c>
      <c r="BF314" s="289">
        <v>410157.28</v>
      </c>
      <c r="BG314" s="289">
        <v>167915.83</v>
      </c>
      <c r="BH314" s="289">
        <v>479.66</v>
      </c>
      <c r="BI314" s="289">
        <v>0</v>
      </c>
      <c r="BJ314" s="289">
        <v>0</v>
      </c>
      <c r="BK314" s="289">
        <v>0</v>
      </c>
      <c r="BL314" s="289">
        <v>0</v>
      </c>
      <c r="BM314" s="289">
        <v>0</v>
      </c>
      <c r="BN314" s="289">
        <v>0</v>
      </c>
      <c r="BO314" s="289">
        <v>0</v>
      </c>
      <c r="BP314" s="289">
        <v>0</v>
      </c>
      <c r="BQ314" s="289">
        <v>677565.35</v>
      </c>
      <c r="BR314" s="289">
        <v>699702.22</v>
      </c>
      <c r="BS314" s="289">
        <v>677565.35</v>
      </c>
      <c r="BT314" s="289">
        <v>699702.22</v>
      </c>
      <c r="BU314" s="289">
        <v>0</v>
      </c>
      <c r="BV314" s="289">
        <v>0</v>
      </c>
      <c r="BW314" s="289">
        <v>395157.28</v>
      </c>
      <c r="BX314" s="289">
        <v>0</v>
      </c>
      <c r="BY314" s="289">
        <v>0</v>
      </c>
      <c r="BZ314" s="289">
        <v>0</v>
      </c>
      <c r="CA314" s="289">
        <v>0</v>
      </c>
      <c r="CB314" s="289">
        <v>0</v>
      </c>
      <c r="CC314" s="289">
        <v>0</v>
      </c>
      <c r="CD314" s="289">
        <v>0</v>
      </c>
      <c r="CE314" s="289">
        <v>0</v>
      </c>
      <c r="CF314" s="289">
        <v>0</v>
      </c>
      <c r="CG314" s="289">
        <v>0</v>
      </c>
      <c r="CH314" s="289">
        <v>0</v>
      </c>
      <c r="CI314" s="289">
        <v>0</v>
      </c>
      <c r="CJ314" s="289">
        <v>0</v>
      </c>
      <c r="CK314" s="289">
        <v>71012.31</v>
      </c>
      <c r="CL314" s="289">
        <v>0</v>
      </c>
      <c r="CM314" s="289">
        <v>166135</v>
      </c>
      <c r="CN314" s="289">
        <v>13469</v>
      </c>
      <c r="CO314" s="289">
        <v>0</v>
      </c>
      <c r="CP314" s="289">
        <v>0</v>
      </c>
      <c r="CQ314" s="289">
        <v>0</v>
      </c>
      <c r="CR314" s="289">
        <v>57.57</v>
      </c>
      <c r="CS314" s="289">
        <v>3870</v>
      </c>
      <c r="CT314" s="289">
        <v>96443.5</v>
      </c>
      <c r="CU314" s="289">
        <v>0</v>
      </c>
      <c r="CV314" s="289">
        <v>0</v>
      </c>
      <c r="CW314" s="289">
        <v>0</v>
      </c>
      <c r="CX314" s="289">
        <v>0</v>
      </c>
      <c r="CY314" s="289">
        <v>0</v>
      </c>
      <c r="CZ314" s="289">
        <v>0</v>
      </c>
      <c r="DA314" s="289">
        <v>0</v>
      </c>
      <c r="DB314" s="289">
        <v>0</v>
      </c>
      <c r="DC314" s="289">
        <v>0</v>
      </c>
      <c r="DD314" s="289">
        <v>0</v>
      </c>
      <c r="DE314" s="289">
        <v>0</v>
      </c>
      <c r="DF314" s="289">
        <v>0</v>
      </c>
      <c r="DG314" s="289">
        <v>5715.35</v>
      </c>
      <c r="DH314" s="289">
        <v>0</v>
      </c>
      <c r="DI314" s="289">
        <v>552692.06999999995</v>
      </c>
      <c r="DJ314" s="289">
        <v>0</v>
      </c>
      <c r="DK314" s="289">
        <v>10751.65</v>
      </c>
      <c r="DL314" s="289">
        <v>76040.399999999994</v>
      </c>
      <c r="DM314" s="289">
        <v>97070.47</v>
      </c>
      <c r="DN314" s="289">
        <v>0</v>
      </c>
      <c r="DO314" s="289">
        <v>0</v>
      </c>
      <c r="DP314" s="289">
        <v>3443.16</v>
      </c>
      <c r="DQ314" s="289">
        <v>0</v>
      </c>
      <c r="DR314" s="289">
        <v>0</v>
      </c>
      <c r="DS314" s="289">
        <v>0</v>
      </c>
      <c r="DT314" s="289">
        <v>0</v>
      </c>
      <c r="DU314" s="289">
        <v>0</v>
      </c>
      <c r="DV314" s="289">
        <v>431.56</v>
      </c>
      <c r="DW314" s="289">
        <v>0</v>
      </c>
      <c r="DX314" s="289">
        <v>3432.74</v>
      </c>
      <c r="DY314" s="289">
        <v>6432.74</v>
      </c>
      <c r="DZ314" s="289">
        <v>3000</v>
      </c>
      <c r="EA314" s="289">
        <v>0</v>
      </c>
      <c r="EB314" s="289">
        <v>0</v>
      </c>
      <c r="EC314" s="289">
        <v>0</v>
      </c>
      <c r="ED314" s="289">
        <v>72329.38</v>
      </c>
      <c r="EE314" s="289">
        <v>56818.11</v>
      </c>
      <c r="EF314" s="289">
        <v>788344.7</v>
      </c>
      <c r="EG314" s="289">
        <v>764073.33</v>
      </c>
      <c r="EH314" s="289">
        <v>0</v>
      </c>
      <c r="EI314" s="289">
        <v>0</v>
      </c>
      <c r="EJ314" s="289">
        <v>0</v>
      </c>
      <c r="EK314" s="289">
        <v>39782.639999999999</v>
      </c>
      <c r="EL314" s="289">
        <v>0</v>
      </c>
      <c r="EM314" s="289">
        <v>4050834.91</v>
      </c>
      <c r="EN314" s="289">
        <v>362846.96</v>
      </c>
      <c r="EO314" s="289">
        <v>192490.11</v>
      </c>
      <c r="EP314" s="289">
        <v>17128.810000000001</v>
      </c>
      <c r="EQ314" s="289">
        <v>0</v>
      </c>
      <c r="ER314" s="289">
        <v>187485.66</v>
      </c>
      <c r="ES314" s="289">
        <v>0</v>
      </c>
      <c r="ET314" s="289">
        <v>0</v>
      </c>
      <c r="EU314" s="289">
        <v>32579.51</v>
      </c>
      <c r="EV314" s="289">
        <v>71750.789999999994</v>
      </c>
      <c r="EW314" s="289">
        <v>259198.81</v>
      </c>
      <c r="EX314" s="289">
        <v>220027.53</v>
      </c>
      <c r="EY314" s="289">
        <v>0</v>
      </c>
      <c r="EZ314" s="289">
        <v>25858.94</v>
      </c>
      <c r="FA314" s="289">
        <v>33202.839999999997</v>
      </c>
      <c r="FB314" s="289">
        <v>25811</v>
      </c>
      <c r="FC314" s="289">
        <v>795.55</v>
      </c>
      <c r="FD314" s="289">
        <v>17671.55</v>
      </c>
      <c r="FE314" s="289">
        <v>0</v>
      </c>
      <c r="FF314" s="289">
        <v>0</v>
      </c>
      <c r="FG314" s="289">
        <v>0</v>
      </c>
      <c r="FH314" s="289">
        <v>0</v>
      </c>
      <c r="FI314" s="289">
        <v>0</v>
      </c>
      <c r="FJ314" s="289">
        <v>0</v>
      </c>
      <c r="FK314" s="289">
        <v>0</v>
      </c>
    </row>
    <row r="315" spans="1:167" x14ac:dyDescent="0.15">
      <c r="A315" s="287">
        <v>4802</v>
      </c>
      <c r="B315" s="287" t="s">
        <v>764</v>
      </c>
      <c r="C315" s="289">
        <v>0</v>
      </c>
      <c r="D315" s="289">
        <v>15330865.359999999</v>
      </c>
      <c r="E315" s="289">
        <v>0</v>
      </c>
      <c r="F315" s="289">
        <v>32058.78</v>
      </c>
      <c r="G315" s="289">
        <v>123387.08</v>
      </c>
      <c r="H315" s="289">
        <v>4586.87</v>
      </c>
      <c r="I315" s="289">
        <v>216372.23</v>
      </c>
      <c r="J315" s="289">
        <v>0</v>
      </c>
      <c r="K315" s="289">
        <v>855242.99</v>
      </c>
      <c r="L315" s="289">
        <v>0</v>
      </c>
      <c r="M315" s="289">
        <v>0</v>
      </c>
      <c r="N315" s="289">
        <v>600</v>
      </c>
      <c r="O315" s="289">
        <v>0</v>
      </c>
      <c r="P315" s="289">
        <v>13866</v>
      </c>
      <c r="Q315" s="289">
        <v>0</v>
      </c>
      <c r="R315" s="289">
        <v>0</v>
      </c>
      <c r="S315" s="289">
        <v>0</v>
      </c>
      <c r="T315" s="289">
        <v>8846.08</v>
      </c>
      <c r="U315" s="289">
        <v>163584.5</v>
      </c>
      <c r="V315" s="289">
        <v>10084167</v>
      </c>
      <c r="W315" s="289">
        <v>27617.279999999999</v>
      </c>
      <c r="X315" s="289">
        <v>0</v>
      </c>
      <c r="Y315" s="289">
        <v>678111.03</v>
      </c>
      <c r="Z315" s="289">
        <v>926.18</v>
      </c>
      <c r="AA315" s="289">
        <v>604993</v>
      </c>
      <c r="AB315" s="289">
        <v>0</v>
      </c>
      <c r="AC315" s="289">
        <v>0</v>
      </c>
      <c r="AD315" s="289">
        <v>245332.07</v>
      </c>
      <c r="AE315" s="289">
        <v>422533.09</v>
      </c>
      <c r="AF315" s="289">
        <v>0</v>
      </c>
      <c r="AG315" s="289">
        <v>0</v>
      </c>
      <c r="AH315" s="289">
        <v>99685.81</v>
      </c>
      <c r="AI315" s="289">
        <v>0</v>
      </c>
      <c r="AJ315" s="289">
        <v>0</v>
      </c>
      <c r="AK315" s="289">
        <v>0</v>
      </c>
      <c r="AL315" s="289">
        <v>0</v>
      </c>
      <c r="AM315" s="289">
        <v>11374.88</v>
      </c>
      <c r="AN315" s="289">
        <v>11282.7</v>
      </c>
      <c r="AO315" s="289">
        <v>0</v>
      </c>
      <c r="AP315" s="289">
        <v>2471.35</v>
      </c>
      <c r="AQ315" s="289">
        <v>4939501.67</v>
      </c>
      <c r="AR315" s="289">
        <v>5922153.8799999999</v>
      </c>
      <c r="AS315" s="289">
        <v>690770.71</v>
      </c>
      <c r="AT315" s="289">
        <v>1016750.58</v>
      </c>
      <c r="AU315" s="289">
        <v>541630.81000000006</v>
      </c>
      <c r="AV315" s="289">
        <v>246836.04</v>
      </c>
      <c r="AW315" s="289">
        <v>613760.79</v>
      </c>
      <c r="AX315" s="289">
        <v>1621947.78</v>
      </c>
      <c r="AY315" s="289">
        <v>631163.68000000005</v>
      </c>
      <c r="AZ315" s="289">
        <v>1339048.8500000001</v>
      </c>
      <c r="BA315" s="289">
        <v>4240225.3600000003</v>
      </c>
      <c r="BB315" s="289">
        <v>291664.49</v>
      </c>
      <c r="BC315" s="289">
        <v>293247.99</v>
      </c>
      <c r="BD315" s="289">
        <v>5897.87</v>
      </c>
      <c r="BE315" s="289">
        <v>77474.429999999993</v>
      </c>
      <c r="BF315" s="289">
        <v>2691852.7</v>
      </c>
      <c r="BG315" s="289">
        <v>1213985.6399999999</v>
      </c>
      <c r="BH315" s="289">
        <v>20135.349999999999</v>
      </c>
      <c r="BI315" s="289">
        <v>0</v>
      </c>
      <c r="BJ315" s="289">
        <v>0</v>
      </c>
      <c r="BK315" s="289">
        <v>0</v>
      </c>
      <c r="BL315" s="289">
        <v>0</v>
      </c>
      <c r="BM315" s="289">
        <v>0</v>
      </c>
      <c r="BN315" s="289">
        <v>0</v>
      </c>
      <c r="BO315" s="289">
        <v>0</v>
      </c>
      <c r="BP315" s="289">
        <v>0</v>
      </c>
      <c r="BQ315" s="289">
        <v>3118602.68</v>
      </c>
      <c r="BR315" s="289">
        <v>5658458.3399999999</v>
      </c>
      <c r="BS315" s="289">
        <v>3118602.68</v>
      </c>
      <c r="BT315" s="289">
        <v>5658458.3399999999</v>
      </c>
      <c r="BU315" s="289">
        <v>0</v>
      </c>
      <c r="BV315" s="289">
        <v>0</v>
      </c>
      <c r="BW315" s="289">
        <v>2691852.7</v>
      </c>
      <c r="BX315" s="289">
        <v>0</v>
      </c>
      <c r="BY315" s="289">
        <v>939.6</v>
      </c>
      <c r="BZ315" s="289">
        <v>0</v>
      </c>
      <c r="CA315" s="289">
        <v>0</v>
      </c>
      <c r="CB315" s="289">
        <v>0</v>
      </c>
      <c r="CC315" s="289">
        <v>516.55999999999995</v>
      </c>
      <c r="CD315" s="289">
        <v>0</v>
      </c>
      <c r="CE315" s="289">
        <v>0</v>
      </c>
      <c r="CF315" s="289">
        <v>0</v>
      </c>
      <c r="CG315" s="289">
        <v>0</v>
      </c>
      <c r="CH315" s="289">
        <v>16540.39</v>
      </c>
      <c r="CI315" s="289">
        <v>0</v>
      </c>
      <c r="CJ315" s="289">
        <v>0</v>
      </c>
      <c r="CK315" s="289">
        <v>0</v>
      </c>
      <c r="CL315" s="289">
        <v>0</v>
      </c>
      <c r="CM315" s="289">
        <v>896011</v>
      </c>
      <c r="CN315" s="289">
        <v>0</v>
      </c>
      <c r="CO315" s="289">
        <v>0</v>
      </c>
      <c r="CP315" s="289">
        <v>0</v>
      </c>
      <c r="CQ315" s="289">
        <v>0</v>
      </c>
      <c r="CR315" s="289">
        <v>0</v>
      </c>
      <c r="CS315" s="289">
        <v>0</v>
      </c>
      <c r="CT315" s="289">
        <v>347971.99</v>
      </c>
      <c r="CU315" s="289">
        <v>0</v>
      </c>
      <c r="CV315" s="289">
        <v>0</v>
      </c>
      <c r="CW315" s="289">
        <v>0</v>
      </c>
      <c r="CX315" s="289">
        <v>205848.14</v>
      </c>
      <c r="CY315" s="289">
        <v>0</v>
      </c>
      <c r="CZ315" s="289">
        <v>0</v>
      </c>
      <c r="DA315" s="289">
        <v>0</v>
      </c>
      <c r="DB315" s="289">
        <v>0</v>
      </c>
      <c r="DC315" s="289">
        <v>0</v>
      </c>
      <c r="DD315" s="289">
        <v>0</v>
      </c>
      <c r="DE315" s="289">
        <v>0</v>
      </c>
      <c r="DF315" s="289">
        <v>0</v>
      </c>
      <c r="DG315" s="289">
        <v>0</v>
      </c>
      <c r="DH315" s="289">
        <v>0</v>
      </c>
      <c r="DI315" s="289">
        <v>3162253.18</v>
      </c>
      <c r="DJ315" s="289">
        <v>0</v>
      </c>
      <c r="DK315" s="289">
        <v>0</v>
      </c>
      <c r="DL315" s="289">
        <v>445663.82</v>
      </c>
      <c r="DM315" s="289">
        <v>326842.68</v>
      </c>
      <c r="DN315" s="289">
        <v>0</v>
      </c>
      <c r="DO315" s="289">
        <v>0</v>
      </c>
      <c r="DP315" s="289">
        <v>216432.2</v>
      </c>
      <c r="DQ315" s="289">
        <v>0</v>
      </c>
      <c r="DR315" s="289">
        <v>0</v>
      </c>
      <c r="DS315" s="289">
        <v>0</v>
      </c>
      <c r="DT315" s="289">
        <v>0</v>
      </c>
      <c r="DU315" s="289">
        <v>0</v>
      </c>
      <c r="DV315" s="289">
        <v>8488.5</v>
      </c>
      <c r="DW315" s="289">
        <v>0</v>
      </c>
      <c r="DX315" s="289">
        <v>34459.160000000003</v>
      </c>
      <c r="DY315" s="289">
        <v>31010.47</v>
      </c>
      <c r="DZ315" s="289">
        <v>43200.27</v>
      </c>
      <c r="EA315" s="289">
        <v>46648.959999999999</v>
      </c>
      <c r="EB315" s="289">
        <v>0</v>
      </c>
      <c r="EC315" s="289">
        <v>0</v>
      </c>
      <c r="ED315" s="289">
        <v>2384242.85</v>
      </c>
      <c r="EE315" s="289">
        <v>89472.88</v>
      </c>
      <c r="EF315" s="289">
        <v>441911.1</v>
      </c>
      <c r="EG315" s="289">
        <v>2736681.07</v>
      </c>
      <c r="EH315" s="289">
        <v>0</v>
      </c>
      <c r="EI315" s="289">
        <v>0</v>
      </c>
      <c r="EJ315" s="289">
        <v>0</v>
      </c>
      <c r="EK315" s="289">
        <v>0</v>
      </c>
      <c r="EL315" s="289">
        <v>0</v>
      </c>
      <c r="EM315" s="289">
        <v>17215000</v>
      </c>
      <c r="EN315" s="289">
        <v>-46480.15</v>
      </c>
      <c r="EO315" s="289">
        <v>-296649.93</v>
      </c>
      <c r="EP315" s="289">
        <v>894.14</v>
      </c>
      <c r="EQ315" s="289">
        <v>0</v>
      </c>
      <c r="ER315" s="289">
        <v>251063.92</v>
      </c>
      <c r="ES315" s="289">
        <v>0</v>
      </c>
      <c r="ET315" s="289">
        <v>0</v>
      </c>
      <c r="EU315" s="289">
        <v>78499.41</v>
      </c>
      <c r="EV315" s="289">
        <v>141284.62</v>
      </c>
      <c r="EW315" s="289">
        <v>979078.39</v>
      </c>
      <c r="EX315" s="289">
        <v>916293.18</v>
      </c>
      <c r="EY315" s="289">
        <v>0</v>
      </c>
      <c r="EZ315" s="289">
        <v>7.6</v>
      </c>
      <c r="FA315" s="289">
        <v>3154.08</v>
      </c>
      <c r="FB315" s="289">
        <v>157295</v>
      </c>
      <c r="FC315" s="289">
        <v>35448.519999999997</v>
      </c>
      <c r="FD315" s="289">
        <v>118700</v>
      </c>
      <c r="FE315" s="289">
        <v>0</v>
      </c>
      <c r="FF315" s="289">
        <v>0</v>
      </c>
      <c r="FG315" s="289">
        <v>0</v>
      </c>
      <c r="FH315" s="289">
        <v>0</v>
      </c>
      <c r="FI315" s="289">
        <v>0</v>
      </c>
      <c r="FJ315" s="289">
        <v>0</v>
      </c>
      <c r="FK315" s="289">
        <v>0</v>
      </c>
    </row>
    <row r="316" spans="1:167" x14ac:dyDescent="0.15">
      <c r="A316" s="287">
        <v>4820</v>
      </c>
      <c r="B316" s="287" t="s">
        <v>765</v>
      </c>
      <c r="C316" s="289">
        <v>0</v>
      </c>
      <c r="D316" s="289">
        <v>3494265</v>
      </c>
      <c r="E316" s="289">
        <v>0</v>
      </c>
      <c r="F316" s="289">
        <v>0</v>
      </c>
      <c r="G316" s="289">
        <v>31468.19</v>
      </c>
      <c r="H316" s="289">
        <v>5589</v>
      </c>
      <c r="I316" s="289">
        <v>57153.51</v>
      </c>
      <c r="J316" s="289">
        <v>0</v>
      </c>
      <c r="K316" s="289">
        <v>370150.83</v>
      </c>
      <c r="L316" s="289">
        <v>0</v>
      </c>
      <c r="M316" s="289">
        <v>0</v>
      </c>
      <c r="N316" s="289">
        <v>0</v>
      </c>
      <c r="O316" s="289">
        <v>0</v>
      </c>
      <c r="P316" s="289">
        <v>0</v>
      </c>
      <c r="Q316" s="289">
        <v>0</v>
      </c>
      <c r="R316" s="289">
        <v>0</v>
      </c>
      <c r="S316" s="289">
        <v>0</v>
      </c>
      <c r="T316" s="289">
        <v>0</v>
      </c>
      <c r="U316" s="289">
        <v>30776.21</v>
      </c>
      <c r="V316" s="289">
        <v>1088134</v>
      </c>
      <c r="W316" s="289">
        <v>24644.75</v>
      </c>
      <c r="X316" s="289">
        <v>0</v>
      </c>
      <c r="Y316" s="289">
        <v>0</v>
      </c>
      <c r="Z316" s="289">
        <v>780.93</v>
      </c>
      <c r="AA316" s="289">
        <v>154404.69</v>
      </c>
      <c r="AB316" s="289">
        <v>0</v>
      </c>
      <c r="AC316" s="289">
        <v>0</v>
      </c>
      <c r="AD316" s="289">
        <v>765.09</v>
      </c>
      <c r="AE316" s="289">
        <v>7097.39</v>
      </c>
      <c r="AF316" s="289">
        <v>0</v>
      </c>
      <c r="AG316" s="289">
        <v>0</v>
      </c>
      <c r="AH316" s="289">
        <v>1046.67</v>
      </c>
      <c r="AI316" s="289">
        <v>0</v>
      </c>
      <c r="AJ316" s="289">
        <v>0</v>
      </c>
      <c r="AK316" s="289">
        <v>270.73</v>
      </c>
      <c r="AL316" s="289">
        <v>0</v>
      </c>
      <c r="AM316" s="289">
        <v>11699.66</v>
      </c>
      <c r="AN316" s="289">
        <v>15362.93</v>
      </c>
      <c r="AO316" s="289">
        <v>0</v>
      </c>
      <c r="AP316" s="289">
        <v>14467.35</v>
      </c>
      <c r="AQ316" s="289">
        <v>2010504.54</v>
      </c>
      <c r="AR316" s="289">
        <v>182410.15</v>
      </c>
      <c r="AS316" s="289">
        <v>3994.69</v>
      </c>
      <c r="AT316" s="289">
        <v>700.12</v>
      </c>
      <c r="AU316" s="289">
        <v>32929.51</v>
      </c>
      <c r="AV316" s="289">
        <v>1015</v>
      </c>
      <c r="AW316" s="289">
        <v>39399.64</v>
      </c>
      <c r="AX316" s="289">
        <v>72650.13</v>
      </c>
      <c r="AY316" s="289">
        <v>206384.57</v>
      </c>
      <c r="AZ316" s="289">
        <v>154318.87</v>
      </c>
      <c r="BA316" s="289">
        <v>925276.74</v>
      </c>
      <c r="BB316" s="289">
        <v>32401.69</v>
      </c>
      <c r="BC316" s="289">
        <v>34504.639999999999</v>
      </c>
      <c r="BD316" s="289">
        <v>0</v>
      </c>
      <c r="BE316" s="289">
        <v>96875.73</v>
      </c>
      <c r="BF316" s="289">
        <v>572793.81000000006</v>
      </c>
      <c r="BG316" s="289">
        <v>440773</v>
      </c>
      <c r="BH316" s="289">
        <v>201.21</v>
      </c>
      <c r="BI316" s="289">
        <v>0</v>
      </c>
      <c r="BJ316" s="289">
        <v>0</v>
      </c>
      <c r="BK316" s="289">
        <v>0</v>
      </c>
      <c r="BL316" s="289">
        <v>0</v>
      </c>
      <c r="BM316" s="289">
        <v>0</v>
      </c>
      <c r="BN316" s="289">
        <v>0</v>
      </c>
      <c r="BO316" s="289">
        <v>0</v>
      </c>
      <c r="BP316" s="289">
        <v>0</v>
      </c>
      <c r="BQ316" s="289">
        <v>1619111.75</v>
      </c>
      <c r="BR316" s="289">
        <v>2120054.64</v>
      </c>
      <c r="BS316" s="289">
        <v>1619111.75</v>
      </c>
      <c r="BT316" s="289">
        <v>2120054.64</v>
      </c>
      <c r="BU316" s="289">
        <v>0</v>
      </c>
      <c r="BV316" s="289">
        <v>0</v>
      </c>
      <c r="BW316" s="289">
        <v>322793.81</v>
      </c>
      <c r="BX316" s="289">
        <v>0</v>
      </c>
      <c r="BY316" s="289">
        <v>0</v>
      </c>
      <c r="BZ316" s="289">
        <v>0</v>
      </c>
      <c r="CA316" s="289">
        <v>0</v>
      </c>
      <c r="CB316" s="289">
        <v>0</v>
      </c>
      <c r="CC316" s="289">
        <v>750</v>
      </c>
      <c r="CD316" s="289">
        <v>0</v>
      </c>
      <c r="CE316" s="289">
        <v>0</v>
      </c>
      <c r="CF316" s="289">
        <v>0</v>
      </c>
      <c r="CG316" s="289">
        <v>0</v>
      </c>
      <c r="CH316" s="289">
        <v>982.6</v>
      </c>
      <c r="CI316" s="289">
        <v>0</v>
      </c>
      <c r="CJ316" s="289">
        <v>0</v>
      </c>
      <c r="CK316" s="289">
        <v>0</v>
      </c>
      <c r="CL316" s="289">
        <v>0</v>
      </c>
      <c r="CM316" s="289">
        <v>79218</v>
      </c>
      <c r="CN316" s="289">
        <v>0</v>
      </c>
      <c r="CO316" s="289">
        <v>0</v>
      </c>
      <c r="CP316" s="289">
        <v>0</v>
      </c>
      <c r="CQ316" s="289">
        <v>0</v>
      </c>
      <c r="CR316" s="289">
        <v>0</v>
      </c>
      <c r="CS316" s="289">
        <v>0</v>
      </c>
      <c r="CT316" s="289">
        <v>91848.68</v>
      </c>
      <c r="CU316" s="289">
        <v>0</v>
      </c>
      <c r="CV316" s="289">
        <v>0</v>
      </c>
      <c r="CW316" s="289">
        <v>0</v>
      </c>
      <c r="CX316" s="289">
        <v>7742.13</v>
      </c>
      <c r="CY316" s="289">
        <v>0</v>
      </c>
      <c r="CZ316" s="289">
        <v>0</v>
      </c>
      <c r="DA316" s="289">
        <v>0</v>
      </c>
      <c r="DB316" s="289">
        <v>0</v>
      </c>
      <c r="DC316" s="289">
        <v>0</v>
      </c>
      <c r="DD316" s="289">
        <v>0</v>
      </c>
      <c r="DE316" s="289">
        <v>0</v>
      </c>
      <c r="DF316" s="289">
        <v>0</v>
      </c>
      <c r="DG316" s="289">
        <v>0</v>
      </c>
      <c r="DH316" s="289">
        <v>0</v>
      </c>
      <c r="DI316" s="289">
        <v>373297.62</v>
      </c>
      <c r="DJ316" s="289">
        <v>0</v>
      </c>
      <c r="DK316" s="289">
        <v>0</v>
      </c>
      <c r="DL316" s="289">
        <v>92892.85</v>
      </c>
      <c r="DM316" s="289">
        <v>36571.83</v>
      </c>
      <c r="DN316" s="289">
        <v>0</v>
      </c>
      <c r="DO316" s="289">
        <v>0</v>
      </c>
      <c r="DP316" s="289">
        <v>572.91999999999996</v>
      </c>
      <c r="DQ316" s="289">
        <v>0</v>
      </c>
      <c r="DR316" s="289">
        <v>0</v>
      </c>
      <c r="DS316" s="289">
        <v>0</v>
      </c>
      <c r="DT316" s="289">
        <v>0</v>
      </c>
      <c r="DU316" s="289">
        <v>0</v>
      </c>
      <c r="DV316" s="289">
        <v>0</v>
      </c>
      <c r="DW316" s="289">
        <v>0</v>
      </c>
      <c r="DX316" s="289">
        <v>0</v>
      </c>
      <c r="DY316" s="289">
        <v>0</v>
      </c>
      <c r="DZ316" s="289">
        <v>0</v>
      </c>
      <c r="EA316" s="289">
        <v>0</v>
      </c>
      <c r="EB316" s="289">
        <v>0</v>
      </c>
      <c r="EC316" s="289">
        <v>0</v>
      </c>
      <c r="ED316" s="289">
        <v>6680.1</v>
      </c>
      <c r="EE316" s="289">
        <v>15013.83</v>
      </c>
      <c r="EF316" s="289">
        <v>203639.73</v>
      </c>
      <c r="EG316" s="289">
        <v>195306</v>
      </c>
      <c r="EH316" s="289">
        <v>0</v>
      </c>
      <c r="EI316" s="289">
        <v>0</v>
      </c>
      <c r="EJ316" s="289">
        <v>0</v>
      </c>
      <c r="EK316" s="289">
        <v>0</v>
      </c>
      <c r="EL316" s="289">
        <v>0</v>
      </c>
      <c r="EM316" s="289">
        <v>1325709.06</v>
      </c>
      <c r="EN316" s="289">
        <v>883857.99</v>
      </c>
      <c r="EO316" s="289">
        <v>1430244.65</v>
      </c>
      <c r="EP316" s="289">
        <v>1640630.7</v>
      </c>
      <c r="EQ316" s="289">
        <v>0</v>
      </c>
      <c r="ER316" s="289">
        <v>1094244.04</v>
      </c>
      <c r="ES316" s="289">
        <v>0</v>
      </c>
      <c r="ET316" s="289">
        <v>0</v>
      </c>
      <c r="EU316" s="289">
        <v>67244.53</v>
      </c>
      <c r="EV316" s="289">
        <v>25385.360000000001</v>
      </c>
      <c r="EW316" s="289">
        <v>167767</v>
      </c>
      <c r="EX316" s="289">
        <v>209626.17</v>
      </c>
      <c r="EY316" s="289">
        <v>0</v>
      </c>
      <c r="EZ316" s="289">
        <v>0</v>
      </c>
      <c r="FA316" s="289">
        <v>0</v>
      </c>
      <c r="FB316" s="289">
        <v>0</v>
      </c>
      <c r="FC316" s="289">
        <v>0</v>
      </c>
      <c r="FD316" s="289">
        <v>0</v>
      </c>
      <c r="FE316" s="289">
        <v>0</v>
      </c>
      <c r="FF316" s="289">
        <v>0</v>
      </c>
      <c r="FG316" s="289">
        <v>0</v>
      </c>
      <c r="FH316" s="289">
        <v>0</v>
      </c>
      <c r="FI316" s="289">
        <v>0</v>
      </c>
      <c r="FJ316" s="289">
        <v>0</v>
      </c>
      <c r="FK316" s="289">
        <v>0</v>
      </c>
    </row>
    <row r="317" spans="1:167" x14ac:dyDescent="0.15">
      <c r="A317" s="287">
        <v>4843</v>
      </c>
      <c r="B317" s="287" t="s">
        <v>766</v>
      </c>
      <c r="C317" s="289">
        <v>0</v>
      </c>
      <c r="D317" s="289">
        <v>1536844</v>
      </c>
      <c r="E317" s="289">
        <v>0</v>
      </c>
      <c r="F317" s="289">
        <v>0</v>
      </c>
      <c r="G317" s="289">
        <v>42998.75</v>
      </c>
      <c r="H317" s="289">
        <v>3998.16</v>
      </c>
      <c r="I317" s="289">
        <v>27757.75</v>
      </c>
      <c r="J317" s="289">
        <v>0</v>
      </c>
      <c r="K317" s="289">
        <v>397314</v>
      </c>
      <c r="L317" s="289">
        <v>0</v>
      </c>
      <c r="M317" s="289">
        <v>0</v>
      </c>
      <c r="N317" s="289">
        <v>0</v>
      </c>
      <c r="O317" s="289">
        <v>0</v>
      </c>
      <c r="P317" s="289">
        <v>0</v>
      </c>
      <c r="Q317" s="289">
        <v>0</v>
      </c>
      <c r="R317" s="289">
        <v>0</v>
      </c>
      <c r="S317" s="289">
        <v>0</v>
      </c>
      <c r="T317" s="289">
        <v>0</v>
      </c>
      <c r="U317" s="289">
        <v>7487.84</v>
      </c>
      <c r="V317" s="289">
        <v>163001</v>
      </c>
      <c r="W317" s="289">
        <v>435</v>
      </c>
      <c r="X317" s="289">
        <v>0</v>
      </c>
      <c r="Y317" s="289">
        <v>0</v>
      </c>
      <c r="Z317" s="289">
        <v>5022.38</v>
      </c>
      <c r="AA317" s="289">
        <v>68862.13</v>
      </c>
      <c r="AB317" s="289">
        <v>0</v>
      </c>
      <c r="AC317" s="289">
        <v>0</v>
      </c>
      <c r="AD317" s="289">
        <v>3606.31</v>
      </c>
      <c r="AE317" s="289">
        <v>0</v>
      </c>
      <c r="AF317" s="289">
        <v>0</v>
      </c>
      <c r="AG317" s="289">
        <v>0</v>
      </c>
      <c r="AH317" s="289">
        <v>0</v>
      </c>
      <c r="AI317" s="289">
        <v>17464.46</v>
      </c>
      <c r="AJ317" s="289">
        <v>0</v>
      </c>
      <c r="AK317" s="289">
        <v>30250</v>
      </c>
      <c r="AL317" s="289">
        <v>12700</v>
      </c>
      <c r="AM317" s="289">
        <v>2194.21</v>
      </c>
      <c r="AN317" s="289">
        <v>600.14</v>
      </c>
      <c r="AO317" s="289">
        <v>0</v>
      </c>
      <c r="AP317" s="289">
        <v>0</v>
      </c>
      <c r="AQ317" s="289">
        <v>1027855.92</v>
      </c>
      <c r="AR317" s="289">
        <v>113532.87</v>
      </c>
      <c r="AS317" s="289">
        <v>8844.27</v>
      </c>
      <c r="AT317" s="289">
        <v>30896.71</v>
      </c>
      <c r="AU317" s="289">
        <v>12731.23</v>
      </c>
      <c r="AV317" s="289">
        <v>1250</v>
      </c>
      <c r="AW317" s="289">
        <v>49017.19</v>
      </c>
      <c r="AX317" s="289">
        <v>63125.25</v>
      </c>
      <c r="AY317" s="289">
        <v>171944.26</v>
      </c>
      <c r="AZ317" s="289">
        <v>0</v>
      </c>
      <c r="BA317" s="289">
        <v>528680</v>
      </c>
      <c r="BB317" s="289">
        <v>14669.91</v>
      </c>
      <c r="BC317" s="289">
        <v>23584.62</v>
      </c>
      <c r="BD317" s="289">
        <v>12395.12</v>
      </c>
      <c r="BE317" s="289">
        <v>0</v>
      </c>
      <c r="BF317" s="289">
        <v>203436.98</v>
      </c>
      <c r="BG317" s="289">
        <v>115489</v>
      </c>
      <c r="BH317" s="289">
        <v>0</v>
      </c>
      <c r="BI317" s="289">
        <v>11841.12</v>
      </c>
      <c r="BJ317" s="289">
        <v>11841.12</v>
      </c>
      <c r="BK317" s="289">
        <v>0</v>
      </c>
      <c r="BL317" s="289">
        <v>0</v>
      </c>
      <c r="BM317" s="289">
        <v>0</v>
      </c>
      <c r="BN317" s="289">
        <v>0</v>
      </c>
      <c r="BO317" s="289">
        <v>39679.980000000003</v>
      </c>
      <c r="BP317" s="289">
        <v>39679.980000000003</v>
      </c>
      <c r="BQ317" s="289">
        <v>709449</v>
      </c>
      <c r="BR317" s="289">
        <v>652531.80000000005</v>
      </c>
      <c r="BS317" s="289">
        <v>760970.1</v>
      </c>
      <c r="BT317" s="289">
        <v>704052.9</v>
      </c>
      <c r="BU317" s="289">
        <v>0</v>
      </c>
      <c r="BV317" s="289">
        <v>0</v>
      </c>
      <c r="BW317" s="289">
        <v>203427.51</v>
      </c>
      <c r="BX317" s="289">
        <v>0</v>
      </c>
      <c r="BY317" s="289">
        <v>0</v>
      </c>
      <c r="BZ317" s="289">
        <v>0</v>
      </c>
      <c r="CA317" s="289">
        <v>0</v>
      </c>
      <c r="CB317" s="289">
        <v>0</v>
      </c>
      <c r="CC317" s="289">
        <v>0</v>
      </c>
      <c r="CD317" s="289">
        <v>0</v>
      </c>
      <c r="CE317" s="289">
        <v>0</v>
      </c>
      <c r="CF317" s="289">
        <v>0</v>
      </c>
      <c r="CG317" s="289">
        <v>0</v>
      </c>
      <c r="CH317" s="289">
        <v>0</v>
      </c>
      <c r="CI317" s="289">
        <v>0</v>
      </c>
      <c r="CJ317" s="289">
        <v>0</v>
      </c>
      <c r="CK317" s="289">
        <v>0</v>
      </c>
      <c r="CL317" s="289">
        <v>0</v>
      </c>
      <c r="CM317" s="289">
        <v>66785</v>
      </c>
      <c r="CN317" s="289">
        <v>0</v>
      </c>
      <c r="CO317" s="289">
        <v>0</v>
      </c>
      <c r="CP317" s="289">
        <v>0</v>
      </c>
      <c r="CQ317" s="289">
        <v>0</v>
      </c>
      <c r="CR317" s="289">
        <v>0</v>
      </c>
      <c r="CS317" s="289">
        <v>0</v>
      </c>
      <c r="CT317" s="289">
        <v>27698.91</v>
      </c>
      <c r="CU317" s="289">
        <v>0</v>
      </c>
      <c r="CV317" s="289">
        <v>0</v>
      </c>
      <c r="CW317" s="289">
        <v>0</v>
      </c>
      <c r="CX317" s="289">
        <v>0</v>
      </c>
      <c r="CY317" s="289">
        <v>0</v>
      </c>
      <c r="CZ317" s="289">
        <v>0</v>
      </c>
      <c r="DA317" s="289">
        <v>0</v>
      </c>
      <c r="DB317" s="289">
        <v>0</v>
      </c>
      <c r="DC317" s="289">
        <v>0</v>
      </c>
      <c r="DD317" s="289">
        <v>0</v>
      </c>
      <c r="DE317" s="289">
        <v>0</v>
      </c>
      <c r="DF317" s="289">
        <v>0</v>
      </c>
      <c r="DG317" s="289">
        <v>0</v>
      </c>
      <c r="DH317" s="289">
        <v>0</v>
      </c>
      <c r="DI317" s="289">
        <v>234502.08</v>
      </c>
      <c r="DJ317" s="289">
        <v>0</v>
      </c>
      <c r="DK317" s="289">
        <v>0</v>
      </c>
      <c r="DL317" s="289">
        <v>14181.03</v>
      </c>
      <c r="DM317" s="289">
        <v>676.94</v>
      </c>
      <c r="DN317" s="289">
        <v>0</v>
      </c>
      <c r="DO317" s="289">
        <v>0</v>
      </c>
      <c r="DP317" s="289">
        <v>21147.37</v>
      </c>
      <c r="DQ317" s="289">
        <v>0</v>
      </c>
      <c r="DR317" s="289">
        <v>0</v>
      </c>
      <c r="DS317" s="289">
        <v>0</v>
      </c>
      <c r="DT317" s="289">
        <v>0</v>
      </c>
      <c r="DU317" s="289">
        <v>0</v>
      </c>
      <c r="DV317" s="289">
        <v>27404</v>
      </c>
      <c r="DW317" s="289">
        <v>0</v>
      </c>
      <c r="DX317" s="289">
        <v>0</v>
      </c>
      <c r="DY317" s="289">
        <v>0</v>
      </c>
      <c r="DZ317" s="289">
        <v>0</v>
      </c>
      <c r="EA317" s="289">
        <v>0</v>
      </c>
      <c r="EB317" s="289">
        <v>0</v>
      </c>
      <c r="EC317" s="289">
        <v>0</v>
      </c>
      <c r="ED317" s="289">
        <v>0</v>
      </c>
      <c r="EE317" s="289">
        <v>0</v>
      </c>
      <c r="EF317" s="289">
        <v>0</v>
      </c>
      <c r="EG317" s="289">
        <v>0</v>
      </c>
      <c r="EH317" s="289">
        <v>0</v>
      </c>
      <c r="EI317" s="289">
        <v>0</v>
      </c>
      <c r="EJ317" s="289">
        <v>0</v>
      </c>
      <c r="EK317" s="289">
        <v>0</v>
      </c>
      <c r="EL317" s="289">
        <v>0</v>
      </c>
      <c r="EM317" s="289">
        <v>8209</v>
      </c>
      <c r="EN317" s="289">
        <v>0</v>
      </c>
      <c r="EO317" s="289">
        <v>0</v>
      </c>
      <c r="EP317" s="289">
        <v>0</v>
      </c>
      <c r="EQ317" s="289">
        <v>0</v>
      </c>
      <c r="ER317" s="289">
        <v>0</v>
      </c>
      <c r="ES317" s="289">
        <v>0</v>
      </c>
      <c r="ET317" s="289">
        <v>0</v>
      </c>
      <c r="EU317" s="289">
        <v>1433.62</v>
      </c>
      <c r="EV317" s="289">
        <v>0</v>
      </c>
      <c r="EW317" s="289">
        <v>42674.94</v>
      </c>
      <c r="EX317" s="289">
        <v>44108.56</v>
      </c>
      <c r="EY317" s="289">
        <v>0</v>
      </c>
      <c r="EZ317" s="289">
        <v>0</v>
      </c>
      <c r="FA317" s="289">
        <v>0</v>
      </c>
      <c r="FB317" s="289">
        <v>0</v>
      </c>
      <c r="FC317" s="289">
        <v>0</v>
      </c>
      <c r="FD317" s="289">
        <v>0</v>
      </c>
      <c r="FE317" s="289">
        <v>0</v>
      </c>
      <c r="FF317" s="289">
        <v>0</v>
      </c>
      <c r="FG317" s="289">
        <v>0</v>
      </c>
      <c r="FH317" s="289">
        <v>0</v>
      </c>
      <c r="FI317" s="289">
        <v>0</v>
      </c>
      <c r="FJ317" s="289">
        <v>0</v>
      </c>
      <c r="FK317" s="289">
        <v>0</v>
      </c>
    </row>
    <row r="318" spans="1:167" x14ac:dyDescent="0.15">
      <c r="A318" s="287">
        <v>4851</v>
      </c>
      <c r="B318" s="287" t="s">
        <v>767</v>
      </c>
      <c r="C318" s="289">
        <v>500</v>
      </c>
      <c r="D318" s="289">
        <v>5149210.62</v>
      </c>
      <c r="E318" s="289">
        <v>0</v>
      </c>
      <c r="F318" s="289">
        <v>15934.98</v>
      </c>
      <c r="G318" s="289">
        <v>16762.75</v>
      </c>
      <c r="H318" s="289">
        <v>35176.47</v>
      </c>
      <c r="I318" s="289">
        <v>43489.24</v>
      </c>
      <c r="J318" s="289">
        <v>0</v>
      </c>
      <c r="K318" s="289">
        <v>398721</v>
      </c>
      <c r="L318" s="289">
        <v>0</v>
      </c>
      <c r="M318" s="289">
        <v>0</v>
      </c>
      <c r="N318" s="289">
        <v>0</v>
      </c>
      <c r="O318" s="289">
        <v>0</v>
      </c>
      <c r="P318" s="289">
        <v>20977.79</v>
      </c>
      <c r="Q318" s="289">
        <v>0</v>
      </c>
      <c r="R318" s="289">
        <v>0</v>
      </c>
      <c r="S318" s="289">
        <v>0</v>
      </c>
      <c r="T318" s="289">
        <v>0</v>
      </c>
      <c r="U318" s="289">
        <v>155750.70000000001</v>
      </c>
      <c r="V318" s="289">
        <v>8785881</v>
      </c>
      <c r="W318" s="289">
        <v>37675.32</v>
      </c>
      <c r="X318" s="289">
        <v>0</v>
      </c>
      <c r="Y318" s="289">
        <v>496833.82</v>
      </c>
      <c r="Z318" s="289">
        <v>12470.44</v>
      </c>
      <c r="AA318" s="289">
        <v>369447</v>
      </c>
      <c r="AB318" s="289">
        <v>0</v>
      </c>
      <c r="AC318" s="289">
        <v>0</v>
      </c>
      <c r="AD318" s="289">
        <v>123097.69</v>
      </c>
      <c r="AE318" s="289">
        <v>431148.81</v>
      </c>
      <c r="AF318" s="289">
        <v>0</v>
      </c>
      <c r="AG318" s="289">
        <v>0</v>
      </c>
      <c r="AH318" s="289">
        <v>38063.440000000002</v>
      </c>
      <c r="AI318" s="289">
        <v>0</v>
      </c>
      <c r="AJ318" s="289">
        <v>0</v>
      </c>
      <c r="AK318" s="289">
        <v>510.65</v>
      </c>
      <c r="AL318" s="289">
        <v>295230</v>
      </c>
      <c r="AM318" s="289">
        <v>20634.990000000002</v>
      </c>
      <c r="AN318" s="289">
        <v>80119.100000000006</v>
      </c>
      <c r="AO318" s="289">
        <v>0</v>
      </c>
      <c r="AP318" s="289">
        <v>13487.44</v>
      </c>
      <c r="AQ318" s="289">
        <v>2681880.9</v>
      </c>
      <c r="AR318" s="289">
        <v>3310381.04</v>
      </c>
      <c r="AS318" s="289">
        <v>481041.55</v>
      </c>
      <c r="AT318" s="289">
        <v>400755.88</v>
      </c>
      <c r="AU318" s="289">
        <v>307973.34999999998</v>
      </c>
      <c r="AV318" s="289">
        <v>39927.57</v>
      </c>
      <c r="AW318" s="289">
        <v>335057.53999999998</v>
      </c>
      <c r="AX318" s="289">
        <v>743695.13</v>
      </c>
      <c r="AY318" s="289">
        <v>568440.28</v>
      </c>
      <c r="AZ318" s="289">
        <v>696841.88</v>
      </c>
      <c r="BA318" s="289">
        <v>2866739.72</v>
      </c>
      <c r="BB318" s="289">
        <v>518469</v>
      </c>
      <c r="BC318" s="289">
        <v>192584.61</v>
      </c>
      <c r="BD318" s="289">
        <v>138983.21</v>
      </c>
      <c r="BE318" s="289">
        <v>234956.26</v>
      </c>
      <c r="BF318" s="289">
        <v>1458433.16</v>
      </c>
      <c r="BG318" s="289">
        <v>1344741.19</v>
      </c>
      <c r="BH318" s="289">
        <v>0</v>
      </c>
      <c r="BI318" s="289">
        <v>0</v>
      </c>
      <c r="BJ318" s="289">
        <v>0</v>
      </c>
      <c r="BK318" s="289">
        <v>0</v>
      </c>
      <c r="BL318" s="289">
        <v>0</v>
      </c>
      <c r="BM318" s="289">
        <v>113720.18</v>
      </c>
      <c r="BN318" s="289">
        <v>121031</v>
      </c>
      <c r="BO318" s="289">
        <v>0</v>
      </c>
      <c r="BP318" s="289">
        <v>0</v>
      </c>
      <c r="BQ318" s="289">
        <v>2129550.89</v>
      </c>
      <c r="BR318" s="289">
        <v>2342461.0499999998</v>
      </c>
      <c r="BS318" s="289">
        <v>2243271.0699999998</v>
      </c>
      <c r="BT318" s="289">
        <v>2463492.0499999998</v>
      </c>
      <c r="BU318" s="289">
        <v>0</v>
      </c>
      <c r="BV318" s="289">
        <v>0</v>
      </c>
      <c r="BW318" s="289">
        <v>1452600.15</v>
      </c>
      <c r="BX318" s="289">
        <v>0</v>
      </c>
      <c r="BY318" s="289">
        <v>0</v>
      </c>
      <c r="BZ318" s="289">
        <v>0</v>
      </c>
      <c r="CA318" s="289">
        <v>2517.9499999999998</v>
      </c>
      <c r="CB318" s="289">
        <v>0</v>
      </c>
      <c r="CC318" s="289">
        <v>0</v>
      </c>
      <c r="CD318" s="289">
        <v>0</v>
      </c>
      <c r="CE318" s="289">
        <v>0</v>
      </c>
      <c r="CF318" s="289">
        <v>0</v>
      </c>
      <c r="CG318" s="289">
        <v>0</v>
      </c>
      <c r="CH318" s="289">
        <v>29986.12</v>
      </c>
      <c r="CI318" s="289">
        <v>0</v>
      </c>
      <c r="CJ318" s="289">
        <v>0</v>
      </c>
      <c r="CK318" s="289">
        <v>0</v>
      </c>
      <c r="CL318" s="289">
        <v>0</v>
      </c>
      <c r="CM318" s="289">
        <v>564799</v>
      </c>
      <c r="CN318" s="289">
        <v>51434</v>
      </c>
      <c r="CO318" s="289">
        <v>0</v>
      </c>
      <c r="CP318" s="289">
        <v>0</v>
      </c>
      <c r="CQ318" s="289">
        <v>0</v>
      </c>
      <c r="CR318" s="289">
        <v>0</v>
      </c>
      <c r="CS318" s="289">
        <v>14780</v>
      </c>
      <c r="CT318" s="289">
        <v>346387.20000000001</v>
      </c>
      <c r="CU318" s="289">
        <v>0</v>
      </c>
      <c r="CV318" s="289">
        <v>0</v>
      </c>
      <c r="CW318" s="289">
        <v>0</v>
      </c>
      <c r="CX318" s="289">
        <v>174326.54</v>
      </c>
      <c r="CY318" s="289">
        <v>0</v>
      </c>
      <c r="CZ318" s="289">
        <v>0</v>
      </c>
      <c r="DA318" s="289">
        <v>0</v>
      </c>
      <c r="DB318" s="289">
        <v>0</v>
      </c>
      <c r="DC318" s="289">
        <v>0</v>
      </c>
      <c r="DD318" s="289">
        <v>338</v>
      </c>
      <c r="DE318" s="289">
        <v>0</v>
      </c>
      <c r="DF318" s="289">
        <v>107.65</v>
      </c>
      <c r="DG318" s="289">
        <v>0</v>
      </c>
      <c r="DH318" s="289">
        <v>0</v>
      </c>
      <c r="DI318" s="289">
        <v>2010015.43</v>
      </c>
      <c r="DJ318" s="289">
        <v>0</v>
      </c>
      <c r="DK318" s="289">
        <v>13212.79</v>
      </c>
      <c r="DL318" s="289">
        <v>219773.02</v>
      </c>
      <c r="DM318" s="289">
        <v>171204.45</v>
      </c>
      <c r="DN318" s="289">
        <v>0</v>
      </c>
      <c r="DO318" s="289">
        <v>0</v>
      </c>
      <c r="DP318" s="289">
        <v>128251.62</v>
      </c>
      <c r="DQ318" s="289">
        <v>0</v>
      </c>
      <c r="DR318" s="289">
        <v>0</v>
      </c>
      <c r="DS318" s="289">
        <v>1560</v>
      </c>
      <c r="DT318" s="289">
        <v>0</v>
      </c>
      <c r="DU318" s="289">
        <v>0</v>
      </c>
      <c r="DV318" s="289">
        <v>93044</v>
      </c>
      <c r="DW318" s="289">
        <v>0</v>
      </c>
      <c r="DX318" s="289">
        <v>68903.59</v>
      </c>
      <c r="DY318" s="289">
        <v>101153.66</v>
      </c>
      <c r="DZ318" s="289">
        <v>94870.91</v>
      </c>
      <c r="EA318" s="289">
        <v>60690.69</v>
      </c>
      <c r="EB318" s="289">
        <v>1930.15</v>
      </c>
      <c r="EC318" s="289">
        <v>0</v>
      </c>
      <c r="ED318" s="289">
        <v>490571.4</v>
      </c>
      <c r="EE318" s="289">
        <v>610889.47</v>
      </c>
      <c r="EF318" s="289">
        <v>981846.79</v>
      </c>
      <c r="EG318" s="289">
        <v>667324.49</v>
      </c>
      <c r="EH318" s="289">
        <v>0</v>
      </c>
      <c r="EI318" s="289">
        <v>0</v>
      </c>
      <c r="EJ318" s="289">
        <v>0</v>
      </c>
      <c r="EK318" s="289">
        <v>194204.23</v>
      </c>
      <c r="EL318" s="289">
        <v>0</v>
      </c>
      <c r="EM318" s="289">
        <v>15243253.220000001</v>
      </c>
      <c r="EN318" s="289">
        <v>10192.120000000001</v>
      </c>
      <c r="EO318" s="289">
        <v>3944953.26</v>
      </c>
      <c r="EP318" s="289">
        <v>8763379.75</v>
      </c>
      <c r="EQ318" s="289">
        <v>0</v>
      </c>
      <c r="ER318" s="289">
        <v>4828618.6100000003</v>
      </c>
      <c r="ES318" s="289">
        <v>0</v>
      </c>
      <c r="ET318" s="289">
        <v>0</v>
      </c>
      <c r="EU318" s="289">
        <v>86643.16</v>
      </c>
      <c r="EV318" s="289">
        <v>34791.14</v>
      </c>
      <c r="EW318" s="289">
        <v>922583.51</v>
      </c>
      <c r="EX318" s="289">
        <v>974435.53</v>
      </c>
      <c r="EY318" s="289">
        <v>0</v>
      </c>
      <c r="EZ318" s="289">
        <v>0</v>
      </c>
      <c r="FA318" s="289">
        <v>-117.96</v>
      </c>
      <c r="FB318" s="289">
        <v>56029.52</v>
      </c>
      <c r="FC318" s="289">
        <v>25479.09</v>
      </c>
      <c r="FD318" s="289">
        <v>30668.39</v>
      </c>
      <c r="FE318" s="289">
        <v>0</v>
      </c>
      <c r="FF318" s="289">
        <v>0</v>
      </c>
      <c r="FG318" s="289">
        <v>0</v>
      </c>
      <c r="FH318" s="289">
        <v>79304.98</v>
      </c>
      <c r="FI318" s="289">
        <v>41457.94</v>
      </c>
      <c r="FJ318" s="289">
        <v>4236.6000000000004</v>
      </c>
      <c r="FK318" s="289">
        <v>33610.44</v>
      </c>
    </row>
    <row r="319" spans="1:167" x14ac:dyDescent="0.15">
      <c r="A319" s="287">
        <v>4865</v>
      </c>
      <c r="B319" s="287" t="s">
        <v>768</v>
      </c>
      <c r="C319" s="289">
        <v>2492.5300000000002</v>
      </c>
      <c r="D319" s="289">
        <v>2785780.38</v>
      </c>
      <c r="E319" s="289">
        <v>0</v>
      </c>
      <c r="F319" s="289">
        <v>2906.09</v>
      </c>
      <c r="G319" s="289">
        <v>19602</v>
      </c>
      <c r="H319" s="289">
        <v>1146.67</v>
      </c>
      <c r="I319" s="289">
        <v>30818.27</v>
      </c>
      <c r="J319" s="289">
        <v>8330</v>
      </c>
      <c r="K319" s="289">
        <v>191401.98</v>
      </c>
      <c r="L319" s="289">
        <v>0</v>
      </c>
      <c r="M319" s="289">
        <v>0</v>
      </c>
      <c r="N319" s="289">
        <v>0</v>
      </c>
      <c r="O319" s="289">
        <v>0</v>
      </c>
      <c r="P319" s="289">
        <v>3300</v>
      </c>
      <c r="Q319" s="289">
        <v>0</v>
      </c>
      <c r="R319" s="289">
        <v>0</v>
      </c>
      <c r="S319" s="289">
        <v>0</v>
      </c>
      <c r="T319" s="289">
        <v>3158.24</v>
      </c>
      <c r="U319" s="289">
        <v>27297.15</v>
      </c>
      <c r="V319" s="289">
        <v>2480304</v>
      </c>
      <c r="W319" s="289">
        <v>5753.25</v>
      </c>
      <c r="X319" s="289">
        <v>0</v>
      </c>
      <c r="Y319" s="289">
        <v>0</v>
      </c>
      <c r="Z319" s="289">
        <v>5707.96</v>
      </c>
      <c r="AA319" s="289">
        <v>250917</v>
      </c>
      <c r="AB319" s="289">
        <v>0</v>
      </c>
      <c r="AC319" s="289">
        <v>0</v>
      </c>
      <c r="AD319" s="289">
        <v>31756</v>
      </c>
      <c r="AE319" s="289">
        <v>43791</v>
      </c>
      <c r="AF319" s="289">
        <v>0</v>
      </c>
      <c r="AG319" s="289">
        <v>0</v>
      </c>
      <c r="AH319" s="289">
        <v>7214.57</v>
      </c>
      <c r="AI319" s="289">
        <v>43147</v>
      </c>
      <c r="AJ319" s="289">
        <v>0</v>
      </c>
      <c r="AK319" s="289">
        <v>0</v>
      </c>
      <c r="AL319" s="289">
        <v>0</v>
      </c>
      <c r="AM319" s="289">
        <v>12696.85</v>
      </c>
      <c r="AN319" s="289">
        <v>29907.18</v>
      </c>
      <c r="AO319" s="289">
        <v>0</v>
      </c>
      <c r="AP319" s="289">
        <v>2199.8200000000002</v>
      </c>
      <c r="AQ319" s="289">
        <v>1151531.6499999999</v>
      </c>
      <c r="AR319" s="289">
        <v>1259363.93</v>
      </c>
      <c r="AS319" s="289">
        <v>300874</v>
      </c>
      <c r="AT319" s="289">
        <v>121588.4</v>
      </c>
      <c r="AU319" s="289">
        <v>103483.84</v>
      </c>
      <c r="AV319" s="289">
        <v>35885.550000000003</v>
      </c>
      <c r="AW319" s="289">
        <v>108861.56</v>
      </c>
      <c r="AX319" s="289">
        <v>198499.27</v>
      </c>
      <c r="AY319" s="289">
        <v>237363.68</v>
      </c>
      <c r="AZ319" s="289">
        <v>369411.68</v>
      </c>
      <c r="BA319" s="289">
        <v>1119716.26</v>
      </c>
      <c r="BB319" s="289">
        <v>159473.45000000001</v>
      </c>
      <c r="BC319" s="289">
        <v>50178</v>
      </c>
      <c r="BD319" s="289">
        <v>3683.6</v>
      </c>
      <c r="BE319" s="289">
        <v>208.8</v>
      </c>
      <c r="BF319" s="289">
        <v>583110.86</v>
      </c>
      <c r="BG319" s="289">
        <v>346137.09</v>
      </c>
      <c r="BH319" s="289">
        <v>13152.4</v>
      </c>
      <c r="BI319" s="289">
        <v>0</v>
      </c>
      <c r="BJ319" s="289">
        <v>0</v>
      </c>
      <c r="BK319" s="289">
        <v>0</v>
      </c>
      <c r="BL319" s="289">
        <v>0</v>
      </c>
      <c r="BM319" s="289">
        <v>0</v>
      </c>
      <c r="BN319" s="289">
        <v>0</v>
      </c>
      <c r="BO319" s="289">
        <v>0</v>
      </c>
      <c r="BP319" s="289">
        <v>0</v>
      </c>
      <c r="BQ319" s="289">
        <v>1477791.55</v>
      </c>
      <c r="BR319" s="289">
        <v>1304895.47</v>
      </c>
      <c r="BS319" s="289">
        <v>1477791.55</v>
      </c>
      <c r="BT319" s="289">
        <v>1304895.47</v>
      </c>
      <c r="BU319" s="289">
        <v>0</v>
      </c>
      <c r="BV319" s="289">
        <v>0</v>
      </c>
      <c r="BW319" s="289">
        <v>549042.98</v>
      </c>
      <c r="BX319" s="289">
        <v>0</v>
      </c>
      <c r="BY319" s="289">
        <v>0</v>
      </c>
      <c r="BZ319" s="289">
        <v>0</v>
      </c>
      <c r="CA319" s="289">
        <v>400</v>
      </c>
      <c r="CB319" s="289">
        <v>0</v>
      </c>
      <c r="CC319" s="289">
        <v>0</v>
      </c>
      <c r="CD319" s="289">
        <v>0</v>
      </c>
      <c r="CE319" s="289">
        <v>0</v>
      </c>
      <c r="CF319" s="289">
        <v>0</v>
      </c>
      <c r="CG319" s="289">
        <v>0</v>
      </c>
      <c r="CH319" s="289">
        <v>33636.28</v>
      </c>
      <c r="CI319" s="289">
        <v>0</v>
      </c>
      <c r="CJ319" s="289">
        <v>0</v>
      </c>
      <c r="CK319" s="289">
        <v>0</v>
      </c>
      <c r="CL319" s="289">
        <v>0</v>
      </c>
      <c r="CM319" s="289">
        <v>173606</v>
      </c>
      <c r="CN319" s="289">
        <v>0</v>
      </c>
      <c r="CO319" s="289">
        <v>0</v>
      </c>
      <c r="CP319" s="289">
        <v>0</v>
      </c>
      <c r="CQ319" s="289">
        <v>0</v>
      </c>
      <c r="CR319" s="289">
        <v>0</v>
      </c>
      <c r="CS319" s="289">
        <v>0</v>
      </c>
      <c r="CT319" s="289">
        <v>68461.94</v>
      </c>
      <c r="CU319" s="289">
        <v>0</v>
      </c>
      <c r="CV319" s="289">
        <v>0</v>
      </c>
      <c r="CW319" s="289">
        <v>0</v>
      </c>
      <c r="CX319" s="289">
        <v>53182.84</v>
      </c>
      <c r="CY319" s="289">
        <v>0</v>
      </c>
      <c r="CZ319" s="289">
        <v>0</v>
      </c>
      <c r="DA319" s="289">
        <v>0</v>
      </c>
      <c r="DB319" s="289">
        <v>0</v>
      </c>
      <c r="DC319" s="289">
        <v>0</v>
      </c>
      <c r="DD319" s="289">
        <v>0</v>
      </c>
      <c r="DE319" s="289">
        <v>0</v>
      </c>
      <c r="DF319" s="289">
        <v>0</v>
      </c>
      <c r="DG319" s="289">
        <v>0</v>
      </c>
      <c r="DH319" s="289">
        <v>0</v>
      </c>
      <c r="DI319" s="289">
        <v>526342.17000000004</v>
      </c>
      <c r="DJ319" s="289">
        <v>0</v>
      </c>
      <c r="DK319" s="289">
        <v>0</v>
      </c>
      <c r="DL319" s="289">
        <v>68612.58</v>
      </c>
      <c r="DM319" s="289">
        <v>32961.379999999997</v>
      </c>
      <c r="DN319" s="289">
        <v>0</v>
      </c>
      <c r="DO319" s="289">
        <v>0</v>
      </c>
      <c r="DP319" s="289">
        <v>66733.08</v>
      </c>
      <c r="DQ319" s="289">
        <v>1106.51</v>
      </c>
      <c r="DR319" s="289">
        <v>0</v>
      </c>
      <c r="DS319" s="289">
        <v>0</v>
      </c>
      <c r="DT319" s="289">
        <v>12600</v>
      </c>
      <c r="DU319" s="289">
        <v>0</v>
      </c>
      <c r="DV319" s="289">
        <v>167481.79</v>
      </c>
      <c r="DW319" s="289">
        <v>0</v>
      </c>
      <c r="DX319" s="289">
        <v>13103.76</v>
      </c>
      <c r="DY319" s="289">
        <v>15246.42</v>
      </c>
      <c r="DZ319" s="289">
        <v>4992.68</v>
      </c>
      <c r="EA319" s="289">
        <v>2850.02</v>
      </c>
      <c r="EB319" s="289">
        <v>0</v>
      </c>
      <c r="EC319" s="289">
        <v>0</v>
      </c>
      <c r="ED319" s="289">
        <v>43599.3</v>
      </c>
      <c r="EE319" s="289">
        <v>40965.82</v>
      </c>
      <c r="EF319" s="289">
        <v>179940.88</v>
      </c>
      <c r="EG319" s="289">
        <v>1118.6099999999999</v>
      </c>
      <c r="EH319" s="289">
        <v>140000</v>
      </c>
      <c r="EI319" s="289">
        <v>0</v>
      </c>
      <c r="EJ319" s="289">
        <v>0</v>
      </c>
      <c r="EK319" s="289">
        <v>41455.75</v>
      </c>
      <c r="EL319" s="289">
        <v>0</v>
      </c>
      <c r="EM319" s="289">
        <v>2416776.85</v>
      </c>
      <c r="EN319" s="289">
        <v>0</v>
      </c>
      <c r="EO319" s="289">
        <v>850472.95999999996</v>
      </c>
      <c r="EP319" s="289">
        <v>2282752.36</v>
      </c>
      <c r="EQ319" s="289">
        <v>0</v>
      </c>
      <c r="ER319" s="289">
        <v>1432279.4</v>
      </c>
      <c r="ES319" s="289">
        <v>0</v>
      </c>
      <c r="ET319" s="289">
        <v>0</v>
      </c>
      <c r="EU319" s="289">
        <v>0</v>
      </c>
      <c r="EV319" s="289">
        <v>0</v>
      </c>
      <c r="EW319" s="289">
        <v>287329.8</v>
      </c>
      <c r="EX319" s="289">
        <v>287329.8</v>
      </c>
      <c r="EY319" s="289">
        <v>0</v>
      </c>
      <c r="EZ319" s="289">
        <v>0</v>
      </c>
      <c r="FA319" s="289">
        <v>0</v>
      </c>
      <c r="FB319" s="289">
        <v>0</v>
      </c>
      <c r="FC319" s="289">
        <v>0</v>
      </c>
      <c r="FD319" s="289">
        <v>0</v>
      </c>
      <c r="FE319" s="289">
        <v>0</v>
      </c>
      <c r="FF319" s="289">
        <v>0</v>
      </c>
      <c r="FG319" s="289">
        <v>0</v>
      </c>
      <c r="FH319" s="289">
        <v>0</v>
      </c>
      <c r="FI319" s="289">
        <v>0</v>
      </c>
      <c r="FJ319" s="289">
        <v>0</v>
      </c>
      <c r="FK319" s="289">
        <v>0</v>
      </c>
    </row>
    <row r="320" spans="1:167" x14ac:dyDescent="0.15">
      <c r="A320" s="287">
        <v>4872</v>
      </c>
      <c r="B320" s="287" t="s">
        <v>769</v>
      </c>
      <c r="C320" s="289">
        <v>0</v>
      </c>
      <c r="D320" s="289">
        <v>4935160.07</v>
      </c>
      <c r="E320" s="289">
        <v>0</v>
      </c>
      <c r="F320" s="289">
        <v>6370.35</v>
      </c>
      <c r="G320" s="289">
        <v>37821.300000000003</v>
      </c>
      <c r="H320" s="289">
        <v>34711.26</v>
      </c>
      <c r="I320" s="289">
        <v>93959.7</v>
      </c>
      <c r="J320" s="289">
        <v>0</v>
      </c>
      <c r="K320" s="289">
        <v>714359</v>
      </c>
      <c r="L320" s="289">
        <v>0</v>
      </c>
      <c r="M320" s="289">
        <v>0</v>
      </c>
      <c r="N320" s="289">
        <v>0</v>
      </c>
      <c r="O320" s="289">
        <v>0</v>
      </c>
      <c r="P320" s="289">
        <v>9943.8799999999992</v>
      </c>
      <c r="Q320" s="289">
        <v>0</v>
      </c>
      <c r="R320" s="289">
        <v>0</v>
      </c>
      <c r="S320" s="289">
        <v>0</v>
      </c>
      <c r="T320" s="289">
        <v>0</v>
      </c>
      <c r="U320" s="289">
        <v>90690.58</v>
      </c>
      <c r="V320" s="289">
        <v>11358749</v>
      </c>
      <c r="W320" s="289">
        <v>22686.03</v>
      </c>
      <c r="X320" s="289">
        <v>0</v>
      </c>
      <c r="Y320" s="289">
        <v>0</v>
      </c>
      <c r="Z320" s="289">
        <v>10020.89</v>
      </c>
      <c r="AA320" s="289">
        <v>444716</v>
      </c>
      <c r="AB320" s="289">
        <v>0</v>
      </c>
      <c r="AC320" s="289">
        <v>0</v>
      </c>
      <c r="AD320" s="289">
        <v>49409</v>
      </c>
      <c r="AE320" s="289">
        <v>244221.73</v>
      </c>
      <c r="AF320" s="289">
        <v>0</v>
      </c>
      <c r="AG320" s="289">
        <v>0</v>
      </c>
      <c r="AH320" s="289">
        <v>69485.039999999994</v>
      </c>
      <c r="AI320" s="289">
        <v>0</v>
      </c>
      <c r="AJ320" s="289">
        <v>0</v>
      </c>
      <c r="AK320" s="289">
        <v>20130.27</v>
      </c>
      <c r="AL320" s="289">
        <v>0</v>
      </c>
      <c r="AM320" s="289">
        <v>0</v>
      </c>
      <c r="AN320" s="289">
        <v>115380.14</v>
      </c>
      <c r="AO320" s="289">
        <v>0</v>
      </c>
      <c r="AP320" s="289">
        <v>7487.16</v>
      </c>
      <c r="AQ320" s="289">
        <v>3890378.95</v>
      </c>
      <c r="AR320" s="289">
        <v>3718392.09</v>
      </c>
      <c r="AS320" s="289">
        <v>503019.08</v>
      </c>
      <c r="AT320" s="289">
        <v>487656.42</v>
      </c>
      <c r="AU320" s="289">
        <v>216525.97</v>
      </c>
      <c r="AV320" s="289">
        <v>80767.47</v>
      </c>
      <c r="AW320" s="289">
        <v>461215.42</v>
      </c>
      <c r="AX320" s="289">
        <v>930432.44</v>
      </c>
      <c r="AY320" s="289">
        <v>438982.87</v>
      </c>
      <c r="AZ320" s="289">
        <v>1015969.79</v>
      </c>
      <c r="BA320" s="289">
        <v>3932335.81</v>
      </c>
      <c r="BB320" s="289">
        <v>802931.08</v>
      </c>
      <c r="BC320" s="289">
        <v>175735.21</v>
      </c>
      <c r="BD320" s="289">
        <v>38504.46</v>
      </c>
      <c r="BE320" s="289">
        <v>121081.99</v>
      </c>
      <c r="BF320" s="289">
        <v>1557515.43</v>
      </c>
      <c r="BG320" s="289">
        <v>700300.02</v>
      </c>
      <c r="BH320" s="289">
        <v>36.74</v>
      </c>
      <c r="BI320" s="289">
        <v>1933.49</v>
      </c>
      <c r="BJ320" s="289">
        <v>1933.49</v>
      </c>
      <c r="BK320" s="289">
        <v>168267.51</v>
      </c>
      <c r="BL320" s="289">
        <v>168267.51</v>
      </c>
      <c r="BM320" s="289">
        <v>0</v>
      </c>
      <c r="BN320" s="289">
        <v>0</v>
      </c>
      <c r="BO320" s="289">
        <v>67194.63</v>
      </c>
      <c r="BP320" s="289">
        <v>67194.63</v>
      </c>
      <c r="BQ320" s="289">
        <v>7207799.3200000003</v>
      </c>
      <c r="BR320" s="289">
        <v>6401319.4800000004</v>
      </c>
      <c r="BS320" s="289">
        <v>7445194.9500000002</v>
      </c>
      <c r="BT320" s="289">
        <v>6638715.1100000003</v>
      </c>
      <c r="BU320" s="289">
        <v>0</v>
      </c>
      <c r="BV320" s="289">
        <v>0</v>
      </c>
      <c r="BW320" s="289">
        <v>1521844.54</v>
      </c>
      <c r="BX320" s="289">
        <v>0</v>
      </c>
      <c r="BY320" s="289">
        <v>0</v>
      </c>
      <c r="BZ320" s="289">
        <v>0</v>
      </c>
      <c r="CA320" s="289">
        <v>0</v>
      </c>
      <c r="CB320" s="289">
        <v>0</v>
      </c>
      <c r="CC320" s="289">
        <v>0</v>
      </c>
      <c r="CD320" s="289">
        <v>0</v>
      </c>
      <c r="CE320" s="289">
        <v>0</v>
      </c>
      <c r="CF320" s="289">
        <v>0</v>
      </c>
      <c r="CG320" s="289">
        <v>0</v>
      </c>
      <c r="CH320" s="289">
        <v>66204.960000000006</v>
      </c>
      <c r="CI320" s="289">
        <v>0</v>
      </c>
      <c r="CJ320" s="289">
        <v>0</v>
      </c>
      <c r="CK320" s="289">
        <v>0</v>
      </c>
      <c r="CL320" s="289">
        <v>0</v>
      </c>
      <c r="CM320" s="289">
        <v>516082</v>
      </c>
      <c r="CN320" s="289">
        <v>0</v>
      </c>
      <c r="CO320" s="289">
        <v>0</v>
      </c>
      <c r="CP320" s="289">
        <v>0</v>
      </c>
      <c r="CQ320" s="289">
        <v>0</v>
      </c>
      <c r="CR320" s="289">
        <v>0</v>
      </c>
      <c r="CS320" s="289">
        <v>0</v>
      </c>
      <c r="CT320" s="289">
        <v>366395.15</v>
      </c>
      <c r="CU320" s="289">
        <v>0</v>
      </c>
      <c r="CV320" s="289">
        <v>0</v>
      </c>
      <c r="CW320" s="289">
        <v>0</v>
      </c>
      <c r="CX320" s="289">
        <v>62173.71</v>
      </c>
      <c r="CY320" s="289">
        <v>0</v>
      </c>
      <c r="CZ320" s="289">
        <v>0</v>
      </c>
      <c r="DA320" s="289">
        <v>0</v>
      </c>
      <c r="DB320" s="289">
        <v>0</v>
      </c>
      <c r="DC320" s="289">
        <v>0</v>
      </c>
      <c r="DD320" s="289">
        <v>0</v>
      </c>
      <c r="DE320" s="289">
        <v>0</v>
      </c>
      <c r="DF320" s="289">
        <v>0</v>
      </c>
      <c r="DG320" s="289">
        <v>0</v>
      </c>
      <c r="DH320" s="289">
        <v>0</v>
      </c>
      <c r="DI320" s="289">
        <v>1659232.04</v>
      </c>
      <c r="DJ320" s="289">
        <v>0</v>
      </c>
      <c r="DK320" s="289">
        <v>0</v>
      </c>
      <c r="DL320" s="289">
        <v>102480.96000000001</v>
      </c>
      <c r="DM320" s="289">
        <v>187304.82</v>
      </c>
      <c r="DN320" s="289">
        <v>0</v>
      </c>
      <c r="DO320" s="289">
        <v>0</v>
      </c>
      <c r="DP320" s="289">
        <v>224099.86</v>
      </c>
      <c r="DQ320" s="289">
        <v>2875</v>
      </c>
      <c r="DR320" s="289">
        <v>0</v>
      </c>
      <c r="DS320" s="289">
        <v>0</v>
      </c>
      <c r="DT320" s="289">
        <v>6168.23</v>
      </c>
      <c r="DU320" s="289">
        <v>0</v>
      </c>
      <c r="DV320" s="289">
        <v>350539.45</v>
      </c>
      <c r="DW320" s="289">
        <v>0</v>
      </c>
      <c r="DX320" s="289">
        <v>713373.21</v>
      </c>
      <c r="DY320" s="289">
        <v>703418.22</v>
      </c>
      <c r="DZ320" s="289">
        <v>697976.61</v>
      </c>
      <c r="EA320" s="289">
        <v>500024.7</v>
      </c>
      <c r="EB320" s="289">
        <v>207906.9</v>
      </c>
      <c r="EC320" s="289">
        <v>0</v>
      </c>
      <c r="ED320" s="289">
        <v>315457.78000000003</v>
      </c>
      <c r="EE320" s="289">
        <v>389468.09</v>
      </c>
      <c r="EF320" s="289">
        <v>2143700.19</v>
      </c>
      <c r="EG320" s="289">
        <v>1965964.88</v>
      </c>
      <c r="EH320" s="289">
        <v>0</v>
      </c>
      <c r="EI320" s="289">
        <v>0</v>
      </c>
      <c r="EJ320" s="289">
        <v>0</v>
      </c>
      <c r="EK320" s="289">
        <v>103725</v>
      </c>
      <c r="EL320" s="289">
        <v>0</v>
      </c>
      <c r="EM320" s="289">
        <v>28651289.460000001</v>
      </c>
      <c r="EN320" s="289">
        <v>9436762.5</v>
      </c>
      <c r="EO320" s="289">
        <v>126932.8</v>
      </c>
      <c r="EP320" s="289">
        <v>29976.48</v>
      </c>
      <c r="EQ320" s="289">
        <v>0</v>
      </c>
      <c r="ER320" s="289">
        <v>9339806.1799999997</v>
      </c>
      <c r="ES320" s="289">
        <v>0</v>
      </c>
      <c r="ET320" s="289">
        <v>0</v>
      </c>
      <c r="EU320" s="289">
        <v>0</v>
      </c>
      <c r="EV320" s="289">
        <v>0</v>
      </c>
      <c r="EW320" s="289">
        <v>671217.53</v>
      </c>
      <c r="EX320" s="289">
        <v>671217.53</v>
      </c>
      <c r="EY320" s="289">
        <v>0</v>
      </c>
      <c r="EZ320" s="289">
        <v>325213.12</v>
      </c>
      <c r="FA320" s="289">
        <v>345224.47</v>
      </c>
      <c r="FB320" s="289">
        <v>305054.03999999998</v>
      </c>
      <c r="FC320" s="289">
        <v>103267.39</v>
      </c>
      <c r="FD320" s="289">
        <v>181775.3</v>
      </c>
      <c r="FE320" s="289">
        <v>0</v>
      </c>
      <c r="FF320" s="289">
        <v>0</v>
      </c>
      <c r="FG320" s="289">
        <v>0</v>
      </c>
      <c r="FH320" s="289">
        <v>0</v>
      </c>
      <c r="FI320" s="289">
        <v>0</v>
      </c>
      <c r="FJ320" s="289">
        <v>0</v>
      </c>
      <c r="FK320" s="289">
        <v>0</v>
      </c>
    </row>
    <row r="321" spans="1:167" x14ac:dyDescent="0.15">
      <c r="A321" s="287">
        <v>4893</v>
      </c>
      <c r="B321" s="287" t="s">
        <v>770</v>
      </c>
      <c r="C321" s="289">
        <v>0</v>
      </c>
      <c r="D321" s="289">
        <v>13233408.99</v>
      </c>
      <c r="E321" s="289">
        <v>27681.05</v>
      </c>
      <c r="F321" s="289">
        <v>0</v>
      </c>
      <c r="G321" s="289">
        <v>44413.7</v>
      </c>
      <c r="H321" s="289">
        <v>36536.120000000003</v>
      </c>
      <c r="I321" s="289">
        <v>275236.95</v>
      </c>
      <c r="J321" s="289">
        <v>0</v>
      </c>
      <c r="K321" s="289">
        <v>1117408.0900000001</v>
      </c>
      <c r="L321" s="289">
        <v>0</v>
      </c>
      <c r="M321" s="289">
        <v>0</v>
      </c>
      <c r="N321" s="289">
        <v>0</v>
      </c>
      <c r="O321" s="289">
        <v>0</v>
      </c>
      <c r="P321" s="289">
        <v>7090</v>
      </c>
      <c r="Q321" s="289">
        <v>0</v>
      </c>
      <c r="R321" s="289">
        <v>0</v>
      </c>
      <c r="S321" s="289">
        <v>0</v>
      </c>
      <c r="T321" s="289">
        <v>12471.16</v>
      </c>
      <c r="U321" s="289">
        <v>202346.69</v>
      </c>
      <c r="V321" s="289">
        <v>16074199</v>
      </c>
      <c r="W321" s="289">
        <v>59216.3</v>
      </c>
      <c r="X321" s="289">
        <v>0</v>
      </c>
      <c r="Y321" s="289">
        <v>0</v>
      </c>
      <c r="Z321" s="289">
        <v>42542.83</v>
      </c>
      <c r="AA321" s="289">
        <v>792494</v>
      </c>
      <c r="AB321" s="289">
        <v>0</v>
      </c>
      <c r="AC321" s="289">
        <v>0</v>
      </c>
      <c r="AD321" s="289">
        <v>70093.84</v>
      </c>
      <c r="AE321" s="289">
        <v>233065</v>
      </c>
      <c r="AF321" s="289">
        <v>0</v>
      </c>
      <c r="AG321" s="289">
        <v>0</v>
      </c>
      <c r="AH321" s="289">
        <v>14320.93</v>
      </c>
      <c r="AI321" s="289">
        <v>0</v>
      </c>
      <c r="AJ321" s="289">
        <v>0</v>
      </c>
      <c r="AK321" s="289">
        <v>37962.03</v>
      </c>
      <c r="AL321" s="289">
        <v>210690</v>
      </c>
      <c r="AM321" s="289">
        <v>0</v>
      </c>
      <c r="AN321" s="289">
        <v>50089.99</v>
      </c>
      <c r="AO321" s="289">
        <v>0</v>
      </c>
      <c r="AP321" s="289">
        <v>3624.34</v>
      </c>
      <c r="AQ321" s="289">
        <v>5594091.8899999997</v>
      </c>
      <c r="AR321" s="289">
        <v>8611345.4600000009</v>
      </c>
      <c r="AS321" s="289">
        <v>599856.18000000005</v>
      </c>
      <c r="AT321" s="289">
        <v>822800.92</v>
      </c>
      <c r="AU321" s="289">
        <v>731794.76</v>
      </c>
      <c r="AV321" s="289">
        <v>80764.95</v>
      </c>
      <c r="AW321" s="289">
        <v>717167.59</v>
      </c>
      <c r="AX321" s="289">
        <v>796171.62</v>
      </c>
      <c r="AY321" s="289">
        <v>1020104.77</v>
      </c>
      <c r="AZ321" s="289">
        <v>2117619.7599999998</v>
      </c>
      <c r="BA321" s="289">
        <v>8026176.3499999996</v>
      </c>
      <c r="BB321" s="289">
        <v>50846.03</v>
      </c>
      <c r="BC321" s="289">
        <v>331018.74</v>
      </c>
      <c r="BD321" s="289">
        <v>31247.19</v>
      </c>
      <c r="BE321" s="289">
        <v>16479</v>
      </c>
      <c r="BF321" s="289">
        <v>2591566.86</v>
      </c>
      <c r="BG321" s="289">
        <v>361470</v>
      </c>
      <c r="BH321" s="289">
        <v>11014.17</v>
      </c>
      <c r="BI321" s="289">
        <v>0</v>
      </c>
      <c r="BJ321" s="289">
        <v>0</v>
      </c>
      <c r="BK321" s="289">
        <v>386976.53</v>
      </c>
      <c r="BL321" s="289">
        <v>0</v>
      </c>
      <c r="BM321" s="289">
        <v>396539</v>
      </c>
      <c r="BN321" s="289">
        <v>694051.36</v>
      </c>
      <c r="BO321" s="289">
        <v>0</v>
      </c>
      <c r="BP321" s="289">
        <v>0</v>
      </c>
      <c r="BQ321" s="289">
        <v>8995075.1099999994</v>
      </c>
      <c r="BR321" s="289">
        <v>9117894.0500000007</v>
      </c>
      <c r="BS321" s="289">
        <v>9778590.6400000006</v>
      </c>
      <c r="BT321" s="289">
        <v>9811945.4100000001</v>
      </c>
      <c r="BU321" s="289">
        <v>0</v>
      </c>
      <c r="BV321" s="289">
        <v>0</v>
      </c>
      <c r="BW321" s="289">
        <v>2591566.86</v>
      </c>
      <c r="BX321" s="289">
        <v>0</v>
      </c>
      <c r="BY321" s="289">
        <v>0</v>
      </c>
      <c r="BZ321" s="289">
        <v>0</v>
      </c>
      <c r="CA321" s="289">
        <v>0</v>
      </c>
      <c r="CB321" s="289">
        <v>14372.18</v>
      </c>
      <c r="CC321" s="289">
        <v>82871.31</v>
      </c>
      <c r="CD321" s="289">
        <v>0</v>
      </c>
      <c r="CE321" s="289">
        <v>0</v>
      </c>
      <c r="CF321" s="289">
        <v>0</v>
      </c>
      <c r="CG321" s="289">
        <v>0</v>
      </c>
      <c r="CH321" s="289">
        <v>4022</v>
      </c>
      <c r="CI321" s="289">
        <v>0</v>
      </c>
      <c r="CJ321" s="289">
        <v>0</v>
      </c>
      <c r="CK321" s="289">
        <v>0</v>
      </c>
      <c r="CL321" s="289">
        <v>0</v>
      </c>
      <c r="CM321" s="289">
        <v>990355</v>
      </c>
      <c r="CN321" s="289">
        <v>20494</v>
      </c>
      <c r="CO321" s="289">
        <v>0</v>
      </c>
      <c r="CP321" s="289">
        <v>0</v>
      </c>
      <c r="CQ321" s="289">
        <v>0</v>
      </c>
      <c r="CR321" s="289">
        <v>460.56</v>
      </c>
      <c r="CS321" s="289">
        <v>5890</v>
      </c>
      <c r="CT321" s="289">
        <v>591145</v>
      </c>
      <c r="CU321" s="289">
        <v>0</v>
      </c>
      <c r="CV321" s="289">
        <v>0</v>
      </c>
      <c r="CW321" s="289">
        <v>0</v>
      </c>
      <c r="CX321" s="289">
        <v>126669.57</v>
      </c>
      <c r="CY321" s="289">
        <v>0</v>
      </c>
      <c r="CZ321" s="289">
        <v>0</v>
      </c>
      <c r="DA321" s="289">
        <v>0</v>
      </c>
      <c r="DB321" s="289">
        <v>0</v>
      </c>
      <c r="DC321" s="289">
        <v>0</v>
      </c>
      <c r="DD321" s="289">
        <v>0</v>
      </c>
      <c r="DE321" s="289">
        <v>0</v>
      </c>
      <c r="DF321" s="289">
        <v>0</v>
      </c>
      <c r="DG321" s="289">
        <v>0</v>
      </c>
      <c r="DH321" s="289">
        <v>0</v>
      </c>
      <c r="DI321" s="289">
        <v>3475200.45</v>
      </c>
      <c r="DJ321" s="289">
        <v>0</v>
      </c>
      <c r="DK321" s="289">
        <v>0</v>
      </c>
      <c r="DL321" s="289">
        <v>464558.25</v>
      </c>
      <c r="DM321" s="289">
        <v>273857.34999999998</v>
      </c>
      <c r="DN321" s="289">
        <v>0</v>
      </c>
      <c r="DO321" s="289">
        <v>0</v>
      </c>
      <c r="DP321" s="289">
        <v>165794.57</v>
      </c>
      <c r="DQ321" s="289">
        <v>0</v>
      </c>
      <c r="DR321" s="289">
        <v>0</v>
      </c>
      <c r="DS321" s="289">
        <v>0</v>
      </c>
      <c r="DT321" s="289">
        <v>0</v>
      </c>
      <c r="DU321" s="289">
        <v>0</v>
      </c>
      <c r="DV321" s="289">
        <v>46496.04</v>
      </c>
      <c r="DW321" s="289">
        <v>1939.82</v>
      </c>
      <c r="DX321" s="289">
        <v>106413.96</v>
      </c>
      <c r="DY321" s="289">
        <v>0</v>
      </c>
      <c r="DZ321" s="289">
        <v>0</v>
      </c>
      <c r="EA321" s="289">
        <v>0</v>
      </c>
      <c r="EB321" s="289">
        <v>106413.96</v>
      </c>
      <c r="EC321" s="289">
        <v>0</v>
      </c>
      <c r="ED321" s="289">
        <v>984817.36</v>
      </c>
      <c r="EE321" s="289">
        <v>782658.57</v>
      </c>
      <c r="EF321" s="289">
        <v>4099462.45</v>
      </c>
      <c r="EG321" s="289">
        <v>4063453.74</v>
      </c>
      <c r="EH321" s="289">
        <v>0</v>
      </c>
      <c r="EI321" s="289">
        <v>0</v>
      </c>
      <c r="EJ321" s="289">
        <v>0</v>
      </c>
      <c r="EK321" s="289">
        <v>238167.5</v>
      </c>
      <c r="EL321" s="289">
        <v>0</v>
      </c>
      <c r="EM321" s="289">
        <v>26073324.559999999</v>
      </c>
      <c r="EN321" s="289">
        <v>0</v>
      </c>
      <c r="EO321" s="289">
        <v>0</v>
      </c>
      <c r="EP321" s="289">
        <v>0</v>
      </c>
      <c r="EQ321" s="289">
        <v>0</v>
      </c>
      <c r="ER321" s="289">
        <v>0</v>
      </c>
      <c r="ES321" s="289">
        <v>0</v>
      </c>
      <c r="ET321" s="289">
        <v>0</v>
      </c>
      <c r="EU321" s="289">
        <v>181456.96</v>
      </c>
      <c r="EV321" s="289">
        <v>183581.73</v>
      </c>
      <c r="EW321" s="289">
        <v>1530202.11</v>
      </c>
      <c r="EX321" s="289">
        <v>1528077.34</v>
      </c>
      <c r="EY321" s="289">
        <v>0</v>
      </c>
      <c r="EZ321" s="289">
        <v>271536.89</v>
      </c>
      <c r="FA321" s="289">
        <v>269334.21000000002</v>
      </c>
      <c r="FB321" s="289">
        <v>984370.7</v>
      </c>
      <c r="FC321" s="289">
        <v>491.98</v>
      </c>
      <c r="FD321" s="289">
        <v>986081.4</v>
      </c>
      <c r="FE321" s="289">
        <v>0</v>
      </c>
      <c r="FF321" s="289">
        <v>0</v>
      </c>
      <c r="FG321" s="289">
        <v>0</v>
      </c>
      <c r="FH321" s="289">
        <v>0</v>
      </c>
      <c r="FI321" s="289">
        <v>0</v>
      </c>
      <c r="FJ321" s="289">
        <v>0</v>
      </c>
      <c r="FK321" s="289">
        <v>0</v>
      </c>
    </row>
    <row r="322" spans="1:167" x14ac:dyDescent="0.15">
      <c r="A322" s="287">
        <v>4904</v>
      </c>
      <c r="B322" s="287" t="s">
        <v>771</v>
      </c>
      <c r="C322" s="289">
        <v>0</v>
      </c>
      <c r="D322" s="289">
        <v>2486716.4500000002</v>
      </c>
      <c r="E322" s="289">
        <v>0</v>
      </c>
      <c r="F322" s="289">
        <v>4504.12</v>
      </c>
      <c r="G322" s="289">
        <v>49911.66</v>
      </c>
      <c r="H322" s="289">
        <v>2355.5100000000002</v>
      </c>
      <c r="I322" s="289">
        <v>24390.84</v>
      </c>
      <c r="J322" s="289">
        <v>0</v>
      </c>
      <c r="K322" s="289">
        <v>227992.36</v>
      </c>
      <c r="L322" s="289">
        <v>0</v>
      </c>
      <c r="M322" s="289">
        <v>0</v>
      </c>
      <c r="N322" s="289">
        <v>0</v>
      </c>
      <c r="O322" s="289">
        <v>0</v>
      </c>
      <c r="P322" s="289">
        <v>0</v>
      </c>
      <c r="Q322" s="289">
        <v>0</v>
      </c>
      <c r="R322" s="289">
        <v>8625.68</v>
      </c>
      <c r="S322" s="289">
        <v>5397.98</v>
      </c>
      <c r="T322" s="289">
        <v>0</v>
      </c>
      <c r="U322" s="289">
        <v>59934.47</v>
      </c>
      <c r="V322" s="289">
        <v>3495209</v>
      </c>
      <c r="W322" s="289">
        <v>4660</v>
      </c>
      <c r="X322" s="289">
        <v>0</v>
      </c>
      <c r="Y322" s="289">
        <v>0</v>
      </c>
      <c r="Z322" s="289">
        <v>17039.919999999998</v>
      </c>
      <c r="AA322" s="289">
        <v>401123.73</v>
      </c>
      <c r="AB322" s="289">
        <v>0</v>
      </c>
      <c r="AC322" s="289">
        <v>0</v>
      </c>
      <c r="AD322" s="289">
        <v>37428.28</v>
      </c>
      <c r="AE322" s="289">
        <v>203393.58</v>
      </c>
      <c r="AF322" s="289">
        <v>0</v>
      </c>
      <c r="AG322" s="289">
        <v>0</v>
      </c>
      <c r="AH322" s="289">
        <v>14129.98</v>
      </c>
      <c r="AI322" s="289">
        <v>18295.05</v>
      </c>
      <c r="AJ322" s="289">
        <v>0</v>
      </c>
      <c r="AK322" s="289">
        <v>0</v>
      </c>
      <c r="AL322" s="289">
        <v>0</v>
      </c>
      <c r="AM322" s="289">
        <v>0</v>
      </c>
      <c r="AN322" s="289">
        <v>32361.78</v>
      </c>
      <c r="AO322" s="289">
        <v>0</v>
      </c>
      <c r="AP322" s="289">
        <v>0</v>
      </c>
      <c r="AQ322" s="289">
        <v>1433683.54</v>
      </c>
      <c r="AR322" s="289">
        <v>1192864.7</v>
      </c>
      <c r="AS322" s="289">
        <v>409568.53</v>
      </c>
      <c r="AT322" s="289">
        <v>108638.46</v>
      </c>
      <c r="AU322" s="289">
        <v>194395.37</v>
      </c>
      <c r="AV322" s="289">
        <v>571.1</v>
      </c>
      <c r="AW322" s="289">
        <v>148374.17000000001</v>
      </c>
      <c r="AX322" s="289">
        <v>133507.9</v>
      </c>
      <c r="AY322" s="289">
        <v>214165.68</v>
      </c>
      <c r="AZ322" s="289">
        <v>323071.24</v>
      </c>
      <c r="BA322" s="289">
        <v>1365327.88</v>
      </c>
      <c r="BB322" s="289">
        <v>39263.019999999997</v>
      </c>
      <c r="BC322" s="289">
        <v>50559.59</v>
      </c>
      <c r="BD322" s="289">
        <v>4487.5</v>
      </c>
      <c r="BE322" s="289">
        <v>113422.99</v>
      </c>
      <c r="BF322" s="289">
        <v>781644.17</v>
      </c>
      <c r="BG322" s="289">
        <v>338893.52</v>
      </c>
      <c r="BH322" s="289">
        <v>0</v>
      </c>
      <c r="BI322" s="289">
        <v>0</v>
      </c>
      <c r="BJ322" s="289">
        <v>132876.81</v>
      </c>
      <c r="BK322" s="289">
        <v>410620.83</v>
      </c>
      <c r="BL322" s="289">
        <v>410620.83</v>
      </c>
      <c r="BM322" s="289">
        <v>0</v>
      </c>
      <c r="BN322" s="289">
        <v>0</v>
      </c>
      <c r="BO322" s="289">
        <v>725510.61</v>
      </c>
      <c r="BP322" s="289">
        <v>725510.61</v>
      </c>
      <c r="BQ322" s="289">
        <v>347553.59</v>
      </c>
      <c r="BR322" s="289">
        <v>455707.81</v>
      </c>
      <c r="BS322" s="289">
        <v>1483685.03</v>
      </c>
      <c r="BT322" s="289">
        <v>1724716.06</v>
      </c>
      <c r="BU322" s="289">
        <v>0</v>
      </c>
      <c r="BV322" s="289">
        <v>0</v>
      </c>
      <c r="BW322" s="289">
        <v>729681.85</v>
      </c>
      <c r="BX322" s="289">
        <v>0</v>
      </c>
      <c r="BY322" s="289">
        <v>0</v>
      </c>
      <c r="BZ322" s="289">
        <v>0</v>
      </c>
      <c r="CA322" s="289">
        <v>0</v>
      </c>
      <c r="CB322" s="289">
        <v>0</v>
      </c>
      <c r="CC322" s="289">
        <v>0</v>
      </c>
      <c r="CD322" s="289">
        <v>0</v>
      </c>
      <c r="CE322" s="289">
        <v>0</v>
      </c>
      <c r="CF322" s="289">
        <v>0</v>
      </c>
      <c r="CG322" s="289">
        <v>0</v>
      </c>
      <c r="CH322" s="289">
        <v>3215.79</v>
      </c>
      <c r="CI322" s="289">
        <v>0</v>
      </c>
      <c r="CJ322" s="289">
        <v>0</v>
      </c>
      <c r="CK322" s="289">
        <v>0</v>
      </c>
      <c r="CL322" s="289">
        <v>0</v>
      </c>
      <c r="CM322" s="289">
        <v>226202</v>
      </c>
      <c r="CN322" s="289">
        <v>0</v>
      </c>
      <c r="CO322" s="289">
        <v>0</v>
      </c>
      <c r="CP322" s="289">
        <v>0</v>
      </c>
      <c r="CQ322" s="289">
        <v>0</v>
      </c>
      <c r="CR322" s="289">
        <v>172.71</v>
      </c>
      <c r="CS322" s="289">
        <v>0</v>
      </c>
      <c r="CT322" s="289">
        <v>141319.18</v>
      </c>
      <c r="CU322" s="289">
        <v>0</v>
      </c>
      <c r="CV322" s="289">
        <v>0</v>
      </c>
      <c r="CW322" s="289">
        <v>0</v>
      </c>
      <c r="CX322" s="289">
        <v>13331.74</v>
      </c>
      <c r="CY322" s="289">
        <v>0</v>
      </c>
      <c r="CZ322" s="289">
        <v>0</v>
      </c>
      <c r="DA322" s="289">
        <v>0</v>
      </c>
      <c r="DB322" s="289">
        <v>0</v>
      </c>
      <c r="DC322" s="289">
        <v>0</v>
      </c>
      <c r="DD322" s="289">
        <v>0</v>
      </c>
      <c r="DE322" s="289">
        <v>0</v>
      </c>
      <c r="DF322" s="289">
        <v>0</v>
      </c>
      <c r="DG322" s="289">
        <v>0</v>
      </c>
      <c r="DH322" s="289">
        <v>0</v>
      </c>
      <c r="DI322" s="289">
        <v>847433.46</v>
      </c>
      <c r="DJ322" s="289">
        <v>0</v>
      </c>
      <c r="DK322" s="289">
        <v>0</v>
      </c>
      <c r="DL322" s="289">
        <v>48620.71</v>
      </c>
      <c r="DM322" s="289">
        <v>112655.79</v>
      </c>
      <c r="DN322" s="289">
        <v>644</v>
      </c>
      <c r="DO322" s="289">
        <v>0</v>
      </c>
      <c r="DP322" s="289">
        <v>32478.31</v>
      </c>
      <c r="DQ322" s="289">
        <v>0</v>
      </c>
      <c r="DR322" s="289">
        <v>0</v>
      </c>
      <c r="DS322" s="289">
        <v>0</v>
      </c>
      <c r="DT322" s="289">
        <v>0</v>
      </c>
      <c r="DU322" s="289">
        <v>0</v>
      </c>
      <c r="DV322" s="289">
        <v>72091</v>
      </c>
      <c r="DW322" s="289">
        <v>0</v>
      </c>
      <c r="DX322" s="289">
        <v>37902.339999999997</v>
      </c>
      <c r="DY322" s="289">
        <v>41842.080000000002</v>
      </c>
      <c r="DZ322" s="289">
        <v>21546.91</v>
      </c>
      <c r="EA322" s="289">
        <v>17607.169999999998</v>
      </c>
      <c r="EB322" s="289">
        <v>0</v>
      </c>
      <c r="EC322" s="289">
        <v>0</v>
      </c>
      <c r="ED322" s="289">
        <v>11565.44</v>
      </c>
      <c r="EE322" s="289">
        <v>165251.89000000001</v>
      </c>
      <c r="EF322" s="289">
        <v>1078523.68</v>
      </c>
      <c r="EG322" s="289">
        <v>223962.73</v>
      </c>
      <c r="EH322" s="289">
        <v>633571.81999999995</v>
      </c>
      <c r="EI322" s="289">
        <v>0</v>
      </c>
      <c r="EJ322" s="289">
        <v>0</v>
      </c>
      <c r="EK322" s="289">
        <v>67302.679999999993</v>
      </c>
      <c r="EL322" s="289">
        <v>0</v>
      </c>
      <c r="EM322" s="289">
        <v>9792597.5500000007</v>
      </c>
      <c r="EN322" s="289">
        <v>71784.320000000007</v>
      </c>
      <c r="EO322" s="289">
        <v>4779239.1100000003</v>
      </c>
      <c r="EP322" s="289">
        <v>8880893.2899999991</v>
      </c>
      <c r="EQ322" s="289">
        <v>0</v>
      </c>
      <c r="ER322" s="289">
        <v>4173438.5</v>
      </c>
      <c r="ES322" s="289">
        <v>0</v>
      </c>
      <c r="ET322" s="289">
        <v>0</v>
      </c>
      <c r="EU322" s="289">
        <v>0</v>
      </c>
      <c r="EV322" s="289">
        <v>0</v>
      </c>
      <c r="EW322" s="289">
        <v>331166.58</v>
      </c>
      <c r="EX322" s="289">
        <v>331166.58</v>
      </c>
      <c r="EY322" s="289">
        <v>0</v>
      </c>
      <c r="EZ322" s="289">
        <v>0</v>
      </c>
      <c r="FA322" s="289">
        <v>0</v>
      </c>
      <c r="FB322" s="289">
        <v>0</v>
      </c>
      <c r="FC322" s="289">
        <v>0</v>
      </c>
      <c r="FD322" s="289">
        <v>0</v>
      </c>
      <c r="FE322" s="289">
        <v>0</v>
      </c>
      <c r="FF322" s="289">
        <v>0</v>
      </c>
      <c r="FG322" s="289">
        <v>0</v>
      </c>
      <c r="FH322" s="289">
        <v>0</v>
      </c>
      <c r="FI322" s="289">
        <v>0</v>
      </c>
      <c r="FJ322" s="289">
        <v>0</v>
      </c>
      <c r="FK322" s="289">
        <v>0</v>
      </c>
    </row>
    <row r="323" spans="1:167" x14ac:dyDescent="0.15">
      <c r="A323" s="287">
        <v>4956</v>
      </c>
      <c r="B323" s="287" t="s">
        <v>772</v>
      </c>
      <c r="C323" s="289">
        <v>2831.96</v>
      </c>
      <c r="D323" s="289">
        <v>2410607</v>
      </c>
      <c r="E323" s="289">
        <v>0</v>
      </c>
      <c r="F323" s="289">
        <v>10730.5</v>
      </c>
      <c r="G323" s="289">
        <v>50918</v>
      </c>
      <c r="H323" s="289">
        <v>4199.7299999999996</v>
      </c>
      <c r="I323" s="289">
        <v>69260.25</v>
      </c>
      <c r="J323" s="289">
        <v>0</v>
      </c>
      <c r="K323" s="289">
        <v>1270547</v>
      </c>
      <c r="L323" s="289">
        <v>0</v>
      </c>
      <c r="M323" s="289">
        <v>0</v>
      </c>
      <c r="N323" s="289">
        <v>0</v>
      </c>
      <c r="O323" s="289">
        <v>0</v>
      </c>
      <c r="P323" s="289">
        <v>3151</v>
      </c>
      <c r="Q323" s="289">
        <v>0</v>
      </c>
      <c r="R323" s="289">
        <v>0</v>
      </c>
      <c r="S323" s="289">
        <v>0</v>
      </c>
      <c r="T323" s="289">
        <v>0</v>
      </c>
      <c r="U323" s="289">
        <v>78731.91</v>
      </c>
      <c r="V323" s="289">
        <v>6489184</v>
      </c>
      <c r="W323" s="289">
        <v>11727.01</v>
      </c>
      <c r="X323" s="289">
        <v>0</v>
      </c>
      <c r="Y323" s="289">
        <v>0</v>
      </c>
      <c r="Z323" s="289">
        <v>15830.63</v>
      </c>
      <c r="AA323" s="289">
        <v>238062</v>
      </c>
      <c r="AB323" s="289">
        <v>0</v>
      </c>
      <c r="AC323" s="289">
        <v>0</v>
      </c>
      <c r="AD323" s="289">
        <v>23511</v>
      </c>
      <c r="AE323" s="289">
        <v>45039</v>
      </c>
      <c r="AF323" s="289">
        <v>0</v>
      </c>
      <c r="AG323" s="289">
        <v>0</v>
      </c>
      <c r="AH323" s="289">
        <v>0</v>
      </c>
      <c r="AI323" s="289">
        <v>0</v>
      </c>
      <c r="AJ323" s="289">
        <v>0</v>
      </c>
      <c r="AK323" s="289">
        <v>0</v>
      </c>
      <c r="AL323" s="289">
        <v>0</v>
      </c>
      <c r="AM323" s="289">
        <v>45205.599999999999</v>
      </c>
      <c r="AN323" s="289">
        <v>44278.58</v>
      </c>
      <c r="AO323" s="289">
        <v>0</v>
      </c>
      <c r="AP323" s="289">
        <v>6884.79</v>
      </c>
      <c r="AQ323" s="289">
        <v>2151895.21</v>
      </c>
      <c r="AR323" s="289">
        <v>2029598.17</v>
      </c>
      <c r="AS323" s="289">
        <v>203531.97</v>
      </c>
      <c r="AT323" s="289">
        <v>278720.53999999998</v>
      </c>
      <c r="AU323" s="289">
        <v>215239.94</v>
      </c>
      <c r="AV323" s="289">
        <v>21508.87</v>
      </c>
      <c r="AW323" s="289">
        <v>564212.89</v>
      </c>
      <c r="AX323" s="289">
        <v>502614.42</v>
      </c>
      <c r="AY323" s="289">
        <v>309390.92</v>
      </c>
      <c r="AZ323" s="289">
        <v>678049.72</v>
      </c>
      <c r="BA323" s="289">
        <v>1774770.15</v>
      </c>
      <c r="BB323" s="289">
        <v>316091.21999999997</v>
      </c>
      <c r="BC323" s="289">
        <v>90483.85</v>
      </c>
      <c r="BD323" s="289">
        <v>36237.21</v>
      </c>
      <c r="BE323" s="289">
        <v>171356.21</v>
      </c>
      <c r="BF323" s="289">
        <v>897939.34</v>
      </c>
      <c r="BG323" s="289">
        <v>311416.96999999997</v>
      </c>
      <c r="BH323" s="289">
        <v>661.5</v>
      </c>
      <c r="BI323" s="289">
        <v>0</v>
      </c>
      <c r="BJ323" s="289">
        <v>0</v>
      </c>
      <c r="BK323" s="289">
        <v>0</v>
      </c>
      <c r="BL323" s="289">
        <v>0</v>
      </c>
      <c r="BM323" s="289">
        <v>0</v>
      </c>
      <c r="BN323" s="289">
        <v>0</v>
      </c>
      <c r="BO323" s="289">
        <v>0</v>
      </c>
      <c r="BP323" s="289">
        <v>0</v>
      </c>
      <c r="BQ323" s="289">
        <v>1892035.33</v>
      </c>
      <c r="BR323" s="289">
        <v>2159016.19</v>
      </c>
      <c r="BS323" s="289">
        <v>1892035.33</v>
      </c>
      <c r="BT323" s="289">
        <v>2159016.19</v>
      </c>
      <c r="BU323" s="289">
        <v>0</v>
      </c>
      <c r="BV323" s="289">
        <v>0</v>
      </c>
      <c r="BW323" s="289">
        <v>897939.34</v>
      </c>
      <c r="BX323" s="289">
        <v>0</v>
      </c>
      <c r="BY323" s="289">
        <v>0</v>
      </c>
      <c r="BZ323" s="289">
        <v>0</v>
      </c>
      <c r="CA323" s="289">
        <v>0</v>
      </c>
      <c r="CB323" s="289">
        <v>0</v>
      </c>
      <c r="CC323" s="289">
        <v>0</v>
      </c>
      <c r="CD323" s="289">
        <v>0</v>
      </c>
      <c r="CE323" s="289">
        <v>0</v>
      </c>
      <c r="CF323" s="289">
        <v>0</v>
      </c>
      <c r="CG323" s="289">
        <v>0</v>
      </c>
      <c r="CH323" s="289">
        <v>44481.16</v>
      </c>
      <c r="CI323" s="289">
        <v>0</v>
      </c>
      <c r="CJ323" s="289">
        <v>0</v>
      </c>
      <c r="CK323" s="289">
        <v>0</v>
      </c>
      <c r="CL323" s="289">
        <v>0</v>
      </c>
      <c r="CM323" s="289">
        <v>271505</v>
      </c>
      <c r="CN323" s="289">
        <v>0</v>
      </c>
      <c r="CO323" s="289">
        <v>0</v>
      </c>
      <c r="CP323" s="289">
        <v>0</v>
      </c>
      <c r="CQ323" s="289">
        <v>0</v>
      </c>
      <c r="CR323" s="289">
        <v>0</v>
      </c>
      <c r="CS323" s="289">
        <v>0</v>
      </c>
      <c r="CT323" s="289">
        <v>121088.3</v>
      </c>
      <c r="CU323" s="289">
        <v>0</v>
      </c>
      <c r="CV323" s="289">
        <v>0</v>
      </c>
      <c r="CW323" s="289">
        <v>0</v>
      </c>
      <c r="CX323" s="289">
        <v>55591.34</v>
      </c>
      <c r="CY323" s="289">
        <v>0</v>
      </c>
      <c r="CZ323" s="289">
        <v>0</v>
      </c>
      <c r="DA323" s="289">
        <v>0</v>
      </c>
      <c r="DB323" s="289">
        <v>0</v>
      </c>
      <c r="DC323" s="289">
        <v>0</v>
      </c>
      <c r="DD323" s="289">
        <v>0</v>
      </c>
      <c r="DE323" s="289">
        <v>0</v>
      </c>
      <c r="DF323" s="289">
        <v>0</v>
      </c>
      <c r="DG323" s="289">
        <v>0</v>
      </c>
      <c r="DH323" s="289">
        <v>0</v>
      </c>
      <c r="DI323" s="289">
        <v>1045600.07</v>
      </c>
      <c r="DJ323" s="289">
        <v>0</v>
      </c>
      <c r="DK323" s="289">
        <v>0</v>
      </c>
      <c r="DL323" s="289">
        <v>93106.08</v>
      </c>
      <c r="DM323" s="289">
        <v>97285.15</v>
      </c>
      <c r="DN323" s="289">
        <v>0</v>
      </c>
      <c r="DO323" s="289">
        <v>0</v>
      </c>
      <c r="DP323" s="289">
        <v>75056.2</v>
      </c>
      <c r="DQ323" s="289">
        <v>316.44</v>
      </c>
      <c r="DR323" s="289">
        <v>541.35</v>
      </c>
      <c r="DS323" s="289">
        <v>0</v>
      </c>
      <c r="DT323" s="289">
        <v>7923.88</v>
      </c>
      <c r="DU323" s="289">
        <v>0</v>
      </c>
      <c r="DV323" s="289">
        <v>67944.009999999995</v>
      </c>
      <c r="DW323" s="289">
        <v>0</v>
      </c>
      <c r="DX323" s="289">
        <v>12595.04</v>
      </c>
      <c r="DY323" s="289">
        <v>24786.54</v>
      </c>
      <c r="DZ323" s="289">
        <v>19641</v>
      </c>
      <c r="EA323" s="289">
        <v>0</v>
      </c>
      <c r="EB323" s="289">
        <v>0</v>
      </c>
      <c r="EC323" s="289">
        <v>7449.5</v>
      </c>
      <c r="ED323" s="289">
        <v>19024.349999999999</v>
      </c>
      <c r="EE323" s="289">
        <v>7395.35</v>
      </c>
      <c r="EF323" s="289">
        <v>786420</v>
      </c>
      <c r="EG323" s="289">
        <v>664349</v>
      </c>
      <c r="EH323" s="289">
        <v>0</v>
      </c>
      <c r="EI323" s="289">
        <v>0</v>
      </c>
      <c r="EJ323" s="289">
        <v>0</v>
      </c>
      <c r="EK323" s="289">
        <v>133700</v>
      </c>
      <c r="EL323" s="289">
        <v>0</v>
      </c>
      <c r="EM323" s="289">
        <v>425227.68</v>
      </c>
      <c r="EN323" s="289">
        <v>0</v>
      </c>
      <c r="EO323" s="289">
        <v>0</v>
      </c>
      <c r="EP323" s="289">
        <v>0</v>
      </c>
      <c r="EQ323" s="289">
        <v>0</v>
      </c>
      <c r="ER323" s="289">
        <v>0</v>
      </c>
      <c r="ES323" s="289">
        <v>0</v>
      </c>
      <c r="ET323" s="289">
        <v>0</v>
      </c>
      <c r="EU323" s="289">
        <v>143143</v>
      </c>
      <c r="EV323" s="289">
        <v>149562.76</v>
      </c>
      <c r="EW323" s="289">
        <v>471849.17</v>
      </c>
      <c r="EX323" s="289">
        <v>465429.41</v>
      </c>
      <c r="EY323" s="289">
        <v>0</v>
      </c>
      <c r="EZ323" s="289">
        <v>0</v>
      </c>
      <c r="FA323" s="289">
        <v>0</v>
      </c>
      <c r="FB323" s="289">
        <v>0</v>
      </c>
      <c r="FC323" s="289">
        <v>0</v>
      </c>
      <c r="FD323" s="289">
        <v>0</v>
      </c>
      <c r="FE323" s="289">
        <v>0</v>
      </c>
      <c r="FF323" s="289">
        <v>0</v>
      </c>
      <c r="FG323" s="289">
        <v>0</v>
      </c>
      <c r="FH323" s="289">
        <v>0</v>
      </c>
      <c r="FI323" s="289">
        <v>0</v>
      </c>
      <c r="FJ323" s="289">
        <v>0</v>
      </c>
      <c r="FK323" s="289">
        <v>0</v>
      </c>
    </row>
    <row r="324" spans="1:167" x14ac:dyDescent="0.15">
      <c r="A324" s="287">
        <v>4963</v>
      </c>
      <c r="B324" s="287" t="s">
        <v>773</v>
      </c>
      <c r="C324" s="289">
        <v>4828.76</v>
      </c>
      <c r="D324" s="289">
        <v>3026056</v>
      </c>
      <c r="E324" s="289">
        <v>38309.81</v>
      </c>
      <c r="F324" s="289">
        <v>3183.02</v>
      </c>
      <c r="G324" s="289">
        <v>24932.94</v>
      </c>
      <c r="H324" s="289">
        <v>7010.62</v>
      </c>
      <c r="I324" s="289">
        <v>21791.31</v>
      </c>
      <c r="J324" s="289">
        <v>5493</v>
      </c>
      <c r="K324" s="289">
        <v>320766</v>
      </c>
      <c r="L324" s="289">
        <v>0</v>
      </c>
      <c r="M324" s="289">
        <v>0</v>
      </c>
      <c r="N324" s="289">
        <v>0</v>
      </c>
      <c r="O324" s="289">
        <v>0</v>
      </c>
      <c r="P324" s="289">
        <v>4725.97</v>
      </c>
      <c r="Q324" s="289">
        <v>0</v>
      </c>
      <c r="R324" s="289">
        <v>5300</v>
      </c>
      <c r="S324" s="289">
        <v>0</v>
      </c>
      <c r="T324" s="289">
        <v>0</v>
      </c>
      <c r="U324" s="289">
        <v>60771</v>
      </c>
      <c r="V324" s="289">
        <v>2358264</v>
      </c>
      <c r="W324" s="289">
        <v>11985.49</v>
      </c>
      <c r="X324" s="289">
        <v>0</v>
      </c>
      <c r="Y324" s="289">
        <v>0</v>
      </c>
      <c r="Z324" s="289">
        <v>18015.3</v>
      </c>
      <c r="AA324" s="289">
        <v>311006.69</v>
      </c>
      <c r="AB324" s="289">
        <v>0</v>
      </c>
      <c r="AC324" s="289">
        <v>0</v>
      </c>
      <c r="AD324" s="289">
        <v>37817.49</v>
      </c>
      <c r="AE324" s="289">
        <v>53720</v>
      </c>
      <c r="AF324" s="289">
        <v>0</v>
      </c>
      <c r="AG324" s="289">
        <v>0</v>
      </c>
      <c r="AH324" s="289">
        <v>13.1</v>
      </c>
      <c r="AI324" s="289">
        <v>2454.4</v>
      </c>
      <c r="AJ324" s="289">
        <v>0</v>
      </c>
      <c r="AK324" s="289">
        <v>0</v>
      </c>
      <c r="AL324" s="289">
        <v>0</v>
      </c>
      <c r="AM324" s="289">
        <v>0</v>
      </c>
      <c r="AN324" s="289">
        <v>5499</v>
      </c>
      <c r="AO324" s="289">
        <v>0</v>
      </c>
      <c r="AP324" s="289">
        <v>2367.56</v>
      </c>
      <c r="AQ324" s="289">
        <v>1109127.29</v>
      </c>
      <c r="AR324" s="289">
        <v>1333288.77</v>
      </c>
      <c r="AS324" s="289">
        <v>314204.13</v>
      </c>
      <c r="AT324" s="289">
        <v>198563.77</v>
      </c>
      <c r="AU324" s="289">
        <v>185430.21</v>
      </c>
      <c r="AV324" s="289">
        <v>40065.24</v>
      </c>
      <c r="AW324" s="289">
        <v>232574.56</v>
      </c>
      <c r="AX324" s="289">
        <v>217386.32</v>
      </c>
      <c r="AY324" s="289">
        <v>289001.88</v>
      </c>
      <c r="AZ324" s="289">
        <v>399948.17</v>
      </c>
      <c r="BA324" s="289">
        <v>1321935.99</v>
      </c>
      <c r="BB324" s="289">
        <v>124400.22</v>
      </c>
      <c r="BC324" s="289">
        <v>105859</v>
      </c>
      <c r="BD324" s="289">
        <v>0</v>
      </c>
      <c r="BE324" s="289">
        <v>4962.32</v>
      </c>
      <c r="BF324" s="289">
        <v>649070.52</v>
      </c>
      <c r="BG324" s="289">
        <v>313640.39</v>
      </c>
      <c r="BH324" s="289">
        <v>0</v>
      </c>
      <c r="BI324" s="289">
        <v>1535.1</v>
      </c>
      <c r="BJ324" s="289">
        <v>1535.1</v>
      </c>
      <c r="BK324" s="289">
        <v>0</v>
      </c>
      <c r="BL324" s="289">
        <v>0</v>
      </c>
      <c r="BM324" s="289">
        <v>0</v>
      </c>
      <c r="BN324" s="289">
        <v>0</v>
      </c>
      <c r="BO324" s="289">
        <v>0</v>
      </c>
      <c r="BP324" s="289">
        <v>0</v>
      </c>
      <c r="BQ324" s="289">
        <v>3220029.24</v>
      </c>
      <c r="BR324" s="289">
        <v>2704881.92</v>
      </c>
      <c r="BS324" s="289">
        <v>3221564.34</v>
      </c>
      <c r="BT324" s="289">
        <v>2706417.02</v>
      </c>
      <c r="BU324" s="289">
        <v>0</v>
      </c>
      <c r="BV324" s="289">
        <v>0</v>
      </c>
      <c r="BW324" s="289">
        <v>649070.52</v>
      </c>
      <c r="BX324" s="289">
        <v>0</v>
      </c>
      <c r="BY324" s="289">
        <v>0</v>
      </c>
      <c r="BZ324" s="289">
        <v>0</v>
      </c>
      <c r="CA324" s="289">
        <v>0</v>
      </c>
      <c r="CB324" s="289">
        <v>4661.8</v>
      </c>
      <c r="CC324" s="289">
        <v>0</v>
      </c>
      <c r="CD324" s="289">
        <v>0</v>
      </c>
      <c r="CE324" s="289">
        <v>0</v>
      </c>
      <c r="CF324" s="289">
        <v>0</v>
      </c>
      <c r="CG324" s="289">
        <v>0</v>
      </c>
      <c r="CH324" s="289">
        <v>0</v>
      </c>
      <c r="CI324" s="289">
        <v>0</v>
      </c>
      <c r="CJ324" s="289">
        <v>19998.14</v>
      </c>
      <c r="CK324" s="289">
        <v>0</v>
      </c>
      <c r="CL324" s="289">
        <v>0</v>
      </c>
      <c r="CM324" s="289">
        <v>6958</v>
      </c>
      <c r="CN324" s="289">
        <v>0</v>
      </c>
      <c r="CO324" s="289">
        <v>0</v>
      </c>
      <c r="CP324" s="289">
        <v>0</v>
      </c>
      <c r="CQ324" s="289">
        <v>0</v>
      </c>
      <c r="CR324" s="289">
        <v>0</v>
      </c>
      <c r="CS324" s="289">
        <v>0</v>
      </c>
      <c r="CT324" s="289">
        <v>130275.57</v>
      </c>
      <c r="CU324" s="289">
        <v>0</v>
      </c>
      <c r="CV324" s="289">
        <v>0</v>
      </c>
      <c r="CW324" s="289">
        <v>0</v>
      </c>
      <c r="CX324" s="289">
        <v>29475.78</v>
      </c>
      <c r="CY324" s="289">
        <v>0</v>
      </c>
      <c r="CZ324" s="289">
        <v>0</v>
      </c>
      <c r="DA324" s="289">
        <v>0</v>
      </c>
      <c r="DB324" s="289">
        <v>0</v>
      </c>
      <c r="DC324" s="289">
        <v>0</v>
      </c>
      <c r="DD324" s="289">
        <v>0</v>
      </c>
      <c r="DE324" s="289">
        <v>0</v>
      </c>
      <c r="DF324" s="289">
        <v>0</v>
      </c>
      <c r="DG324" s="289">
        <v>0</v>
      </c>
      <c r="DH324" s="289">
        <v>0</v>
      </c>
      <c r="DI324" s="289">
        <v>13962.17</v>
      </c>
      <c r="DJ324" s="289">
        <v>0</v>
      </c>
      <c r="DK324" s="289">
        <v>0</v>
      </c>
      <c r="DL324" s="289">
        <v>20661.77</v>
      </c>
      <c r="DM324" s="289">
        <v>66609.23</v>
      </c>
      <c r="DN324" s="289">
        <v>0</v>
      </c>
      <c r="DO324" s="289">
        <v>0</v>
      </c>
      <c r="DP324" s="289">
        <v>26304.720000000001</v>
      </c>
      <c r="DQ324" s="289">
        <v>0</v>
      </c>
      <c r="DR324" s="289">
        <v>0</v>
      </c>
      <c r="DS324" s="289">
        <v>0</v>
      </c>
      <c r="DT324" s="289">
        <v>1195</v>
      </c>
      <c r="DU324" s="289">
        <v>0</v>
      </c>
      <c r="DV324" s="289">
        <v>711706.92</v>
      </c>
      <c r="DW324" s="289">
        <v>0</v>
      </c>
      <c r="DX324" s="289">
        <v>128.25</v>
      </c>
      <c r="DY324" s="289">
        <v>128.25</v>
      </c>
      <c r="DZ324" s="289">
        <v>0</v>
      </c>
      <c r="EA324" s="289">
        <v>0</v>
      </c>
      <c r="EB324" s="289">
        <v>0</v>
      </c>
      <c r="EC324" s="289">
        <v>0</v>
      </c>
      <c r="ED324" s="289">
        <v>8750.1</v>
      </c>
      <c r="EE324" s="289">
        <v>0</v>
      </c>
      <c r="EF324" s="289">
        <v>398978.66</v>
      </c>
      <c r="EG324" s="289">
        <v>402900</v>
      </c>
      <c r="EH324" s="289">
        <v>0</v>
      </c>
      <c r="EI324" s="289">
        <v>0</v>
      </c>
      <c r="EJ324" s="289">
        <v>0</v>
      </c>
      <c r="EK324" s="289">
        <v>0</v>
      </c>
      <c r="EL324" s="289">
        <v>4828.76</v>
      </c>
      <c r="EM324" s="289">
        <v>0</v>
      </c>
      <c r="EN324" s="289">
        <v>0</v>
      </c>
      <c r="EO324" s="289">
        <v>0</v>
      </c>
      <c r="EP324" s="289">
        <v>0</v>
      </c>
      <c r="EQ324" s="289">
        <v>0</v>
      </c>
      <c r="ER324" s="289">
        <v>0</v>
      </c>
      <c r="ES324" s="289">
        <v>0</v>
      </c>
      <c r="ET324" s="289">
        <v>0</v>
      </c>
      <c r="EU324" s="289">
        <v>0</v>
      </c>
      <c r="EV324" s="289">
        <v>3809.83</v>
      </c>
      <c r="EW324" s="289">
        <v>196662.64</v>
      </c>
      <c r="EX324" s="289">
        <v>192852.81</v>
      </c>
      <c r="EY324" s="289">
        <v>0</v>
      </c>
      <c r="EZ324" s="289">
        <v>0</v>
      </c>
      <c r="FA324" s="289">
        <v>0</v>
      </c>
      <c r="FB324" s="289">
        <v>0</v>
      </c>
      <c r="FC324" s="289">
        <v>0</v>
      </c>
      <c r="FD324" s="289">
        <v>0</v>
      </c>
      <c r="FE324" s="289">
        <v>0</v>
      </c>
      <c r="FF324" s="289">
        <v>0</v>
      </c>
      <c r="FG324" s="289">
        <v>0</v>
      </c>
      <c r="FH324" s="289">
        <v>0</v>
      </c>
      <c r="FI324" s="289">
        <v>0</v>
      </c>
      <c r="FJ324" s="289">
        <v>0</v>
      </c>
      <c r="FK324" s="289">
        <v>0</v>
      </c>
    </row>
    <row r="325" spans="1:167" x14ac:dyDescent="0.15">
      <c r="A325" s="287">
        <v>4970</v>
      </c>
      <c r="B325" s="287" t="s">
        <v>774</v>
      </c>
      <c r="C325" s="289">
        <v>0</v>
      </c>
      <c r="D325" s="289">
        <v>19810836.969999999</v>
      </c>
      <c r="E325" s="289">
        <v>40658</v>
      </c>
      <c r="F325" s="289">
        <v>108283.15</v>
      </c>
      <c r="G325" s="289">
        <v>46688.41</v>
      </c>
      <c r="H325" s="289">
        <v>87099.88</v>
      </c>
      <c r="I325" s="289">
        <v>553767.68999999994</v>
      </c>
      <c r="J325" s="289">
        <v>0</v>
      </c>
      <c r="K325" s="289">
        <v>1920437</v>
      </c>
      <c r="L325" s="289">
        <v>0</v>
      </c>
      <c r="M325" s="289">
        <v>14940</v>
      </c>
      <c r="N325" s="289">
        <v>0</v>
      </c>
      <c r="O325" s="289">
        <v>0</v>
      </c>
      <c r="P325" s="289">
        <v>0</v>
      </c>
      <c r="Q325" s="289">
        <v>0</v>
      </c>
      <c r="R325" s="289">
        <v>0</v>
      </c>
      <c r="S325" s="289">
        <v>0</v>
      </c>
      <c r="T325" s="289">
        <v>0</v>
      </c>
      <c r="U325" s="289">
        <v>525087.26</v>
      </c>
      <c r="V325" s="289">
        <v>40140032</v>
      </c>
      <c r="W325" s="289">
        <v>81163.350000000006</v>
      </c>
      <c r="X325" s="289">
        <v>0</v>
      </c>
      <c r="Y325" s="289">
        <v>0</v>
      </c>
      <c r="Z325" s="289">
        <v>26817.53</v>
      </c>
      <c r="AA325" s="289">
        <v>1572508</v>
      </c>
      <c r="AB325" s="289">
        <v>39133.89</v>
      </c>
      <c r="AC325" s="289">
        <v>0</v>
      </c>
      <c r="AD325" s="289">
        <v>175135.07</v>
      </c>
      <c r="AE325" s="289">
        <v>702342.94</v>
      </c>
      <c r="AF325" s="289">
        <v>0</v>
      </c>
      <c r="AG325" s="289">
        <v>0</v>
      </c>
      <c r="AH325" s="289">
        <v>57195.53</v>
      </c>
      <c r="AI325" s="289">
        <v>0</v>
      </c>
      <c r="AJ325" s="289">
        <v>0</v>
      </c>
      <c r="AK325" s="289">
        <v>0</v>
      </c>
      <c r="AL325" s="289">
        <v>0</v>
      </c>
      <c r="AM325" s="289">
        <v>0</v>
      </c>
      <c r="AN325" s="289">
        <v>219811.42</v>
      </c>
      <c r="AO325" s="289">
        <v>0</v>
      </c>
      <c r="AP325" s="289">
        <v>23126.68</v>
      </c>
      <c r="AQ325" s="289">
        <v>12369092.1</v>
      </c>
      <c r="AR325" s="289">
        <v>15816929.91</v>
      </c>
      <c r="AS325" s="289">
        <v>1931332.05</v>
      </c>
      <c r="AT325" s="289">
        <v>1822339.5</v>
      </c>
      <c r="AU325" s="289">
        <v>861572.98</v>
      </c>
      <c r="AV325" s="289">
        <v>885291.44</v>
      </c>
      <c r="AW325" s="289">
        <v>2198350.31</v>
      </c>
      <c r="AX325" s="289">
        <v>3358762.44</v>
      </c>
      <c r="AY325" s="289">
        <v>843028.49</v>
      </c>
      <c r="AZ325" s="289">
        <v>2774038.18</v>
      </c>
      <c r="BA325" s="289">
        <v>10114360.470000001</v>
      </c>
      <c r="BB325" s="289">
        <v>2838614.21</v>
      </c>
      <c r="BC325" s="289">
        <v>466539.64</v>
      </c>
      <c r="BD325" s="289">
        <v>817294.46</v>
      </c>
      <c r="BE325" s="289">
        <v>161279.98000000001</v>
      </c>
      <c r="BF325" s="289">
        <v>6026153.4800000004</v>
      </c>
      <c r="BG325" s="289">
        <v>2371339.34</v>
      </c>
      <c r="BH325" s="289">
        <v>11354.52</v>
      </c>
      <c r="BI325" s="289">
        <v>0</v>
      </c>
      <c r="BJ325" s="289">
        <v>0</v>
      </c>
      <c r="BK325" s="289">
        <v>340000</v>
      </c>
      <c r="BL325" s="289">
        <v>340000</v>
      </c>
      <c r="BM325" s="289">
        <v>0</v>
      </c>
      <c r="BN325" s="289">
        <v>0</v>
      </c>
      <c r="BO325" s="289">
        <v>0</v>
      </c>
      <c r="BP325" s="289">
        <v>0</v>
      </c>
      <c r="BQ325" s="289">
        <v>8000431.0700000003</v>
      </c>
      <c r="BR325" s="289">
        <v>8477822.3399999999</v>
      </c>
      <c r="BS325" s="289">
        <v>8340431.0700000003</v>
      </c>
      <c r="BT325" s="289">
        <v>8817822.3399999999</v>
      </c>
      <c r="BU325" s="289">
        <v>0</v>
      </c>
      <c r="BV325" s="289">
        <v>0</v>
      </c>
      <c r="BW325" s="289">
        <v>5374351.8099999996</v>
      </c>
      <c r="BX325" s="289">
        <v>0</v>
      </c>
      <c r="BY325" s="289">
        <v>0</v>
      </c>
      <c r="BZ325" s="289">
        <v>0</v>
      </c>
      <c r="CA325" s="289">
        <v>0</v>
      </c>
      <c r="CB325" s="289">
        <v>42179.49</v>
      </c>
      <c r="CC325" s="289">
        <v>0</v>
      </c>
      <c r="CD325" s="289">
        <v>0</v>
      </c>
      <c r="CE325" s="289">
        <v>0</v>
      </c>
      <c r="CF325" s="289">
        <v>0</v>
      </c>
      <c r="CG325" s="289">
        <v>0</v>
      </c>
      <c r="CH325" s="289">
        <v>9625</v>
      </c>
      <c r="CI325" s="289">
        <v>0</v>
      </c>
      <c r="CJ325" s="289">
        <v>0</v>
      </c>
      <c r="CK325" s="289">
        <v>104113.54</v>
      </c>
      <c r="CL325" s="289">
        <v>0</v>
      </c>
      <c r="CM325" s="289">
        <v>1904930</v>
      </c>
      <c r="CN325" s="289">
        <v>48356</v>
      </c>
      <c r="CO325" s="289">
        <v>0</v>
      </c>
      <c r="CP325" s="289">
        <v>0</v>
      </c>
      <c r="CQ325" s="289">
        <v>0</v>
      </c>
      <c r="CR325" s="289">
        <v>1496.82</v>
      </c>
      <c r="CS325" s="289">
        <v>13897</v>
      </c>
      <c r="CT325" s="289">
        <v>1048773.6100000001</v>
      </c>
      <c r="CU325" s="289">
        <v>0</v>
      </c>
      <c r="CV325" s="289">
        <v>0</v>
      </c>
      <c r="CW325" s="289">
        <v>0</v>
      </c>
      <c r="CX325" s="289">
        <v>270007.65000000002</v>
      </c>
      <c r="CY325" s="289">
        <v>0</v>
      </c>
      <c r="CZ325" s="289">
        <v>0</v>
      </c>
      <c r="DA325" s="289">
        <v>0</v>
      </c>
      <c r="DB325" s="289">
        <v>0</v>
      </c>
      <c r="DC325" s="289">
        <v>0</v>
      </c>
      <c r="DD325" s="289">
        <v>0</v>
      </c>
      <c r="DE325" s="289">
        <v>0</v>
      </c>
      <c r="DF325" s="289">
        <v>0</v>
      </c>
      <c r="DG325" s="289">
        <v>0</v>
      </c>
      <c r="DH325" s="289">
        <v>0</v>
      </c>
      <c r="DI325" s="289">
        <v>6691051.4500000002</v>
      </c>
      <c r="DJ325" s="289">
        <v>0</v>
      </c>
      <c r="DK325" s="289">
        <v>0</v>
      </c>
      <c r="DL325" s="289">
        <v>930364.57</v>
      </c>
      <c r="DM325" s="289">
        <v>533166.73</v>
      </c>
      <c r="DN325" s="289">
        <v>0</v>
      </c>
      <c r="DO325" s="289">
        <v>0</v>
      </c>
      <c r="DP325" s="289">
        <v>512107.42</v>
      </c>
      <c r="DQ325" s="289">
        <v>13654.9</v>
      </c>
      <c r="DR325" s="289">
        <v>0</v>
      </c>
      <c r="DS325" s="289">
        <v>0</v>
      </c>
      <c r="DT325" s="289">
        <v>0</v>
      </c>
      <c r="DU325" s="289">
        <v>0</v>
      </c>
      <c r="DV325" s="289">
        <v>137385.85</v>
      </c>
      <c r="DW325" s="289">
        <v>0</v>
      </c>
      <c r="DX325" s="289">
        <v>420975.51</v>
      </c>
      <c r="DY325" s="289">
        <v>443248.82</v>
      </c>
      <c r="DZ325" s="289">
        <v>134905.07</v>
      </c>
      <c r="EA325" s="289">
        <v>112631.76</v>
      </c>
      <c r="EB325" s="289">
        <v>0</v>
      </c>
      <c r="EC325" s="289">
        <v>0</v>
      </c>
      <c r="ED325" s="289">
        <v>390726.12</v>
      </c>
      <c r="EE325" s="289">
        <v>297203.28000000003</v>
      </c>
      <c r="EF325" s="289">
        <v>4454512.16</v>
      </c>
      <c r="EG325" s="289">
        <v>4163160</v>
      </c>
      <c r="EH325" s="289">
        <v>0</v>
      </c>
      <c r="EI325" s="289">
        <v>0</v>
      </c>
      <c r="EJ325" s="289">
        <v>0</v>
      </c>
      <c r="EK325" s="289">
        <v>384875</v>
      </c>
      <c r="EL325" s="289">
        <v>0</v>
      </c>
      <c r="EM325" s="289">
        <v>21738299.670000002</v>
      </c>
      <c r="EN325" s="289">
        <v>758143.52</v>
      </c>
      <c r="EO325" s="289">
        <v>1421648.81</v>
      </c>
      <c r="EP325" s="289">
        <v>663505.29</v>
      </c>
      <c r="EQ325" s="289">
        <v>0</v>
      </c>
      <c r="ER325" s="289">
        <v>0</v>
      </c>
      <c r="ES325" s="289">
        <v>0</v>
      </c>
      <c r="ET325" s="289">
        <v>0</v>
      </c>
      <c r="EU325" s="289">
        <v>753572.1</v>
      </c>
      <c r="EV325" s="289">
        <v>834147.97</v>
      </c>
      <c r="EW325" s="289">
        <v>2351818.58</v>
      </c>
      <c r="EX325" s="289">
        <v>2271242.71</v>
      </c>
      <c r="EY325" s="289">
        <v>0</v>
      </c>
      <c r="EZ325" s="289">
        <v>7852.03</v>
      </c>
      <c r="FA325" s="289">
        <v>0</v>
      </c>
      <c r="FB325" s="289">
        <v>1225626.1000000001</v>
      </c>
      <c r="FC325" s="289">
        <v>293559.39</v>
      </c>
      <c r="FD325" s="289">
        <v>939918.74</v>
      </c>
      <c r="FE325" s="289">
        <v>0</v>
      </c>
      <c r="FF325" s="289">
        <v>0</v>
      </c>
      <c r="FG325" s="289">
        <v>0</v>
      </c>
      <c r="FH325" s="289">
        <v>0</v>
      </c>
      <c r="FI325" s="289">
        <v>0</v>
      </c>
      <c r="FJ325" s="289">
        <v>0</v>
      </c>
      <c r="FK325" s="289">
        <v>0</v>
      </c>
    </row>
    <row r="326" spans="1:167" x14ac:dyDescent="0.15">
      <c r="A326" s="287">
        <v>5019</v>
      </c>
      <c r="B326" s="287" t="s">
        <v>775</v>
      </c>
      <c r="C326" s="289">
        <v>0</v>
      </c>
      <c r="D326" s="289">
        <v>5257159.58</v>
      </c>
      <c r="E326" s="289">
        <v>1046.46</v>
      </c>
      <c r="F326" s="289">
        <v>62.1</v>
      </c>
      <c r="G326" s="289">
        <v>30227.79</v>
      </c>
      <c r="H326" s="289">
        <v>9361.7999999999993</v>
      </c>
      <c r="I326" s="289">
        <v>44095.92</v>
      </c>
      <c r="J326" s="289">
        <v>0</v>
      </c>
      <c r="K326" s="289">
        <v>892175</v>
      </c>
      <c r="L326" s="289">
        <v>0</v>
      </c>
      <c r="M326" s="289">
        <v>339</v>
      </c>
      <c r="N326" s="289">
        <v>0</v>
      </c>
      <c r="O326" s="289">
        <v>0</v>
      </c>
      <c r="P326" s="289">
        <v>0</v>
      </c>
      <c r="Q326" s="289">
        <v>0</v>
      </c>
      <c r="R326" s="289">
        <v>0</v>
      </c>
      <c r="S326" s="289">
        <v>0</v>
      </c>
      <c r="T326" s="289">
        <v>10443.76</v>
      </c>
      <c r="U326" s="289">
        <v>104687.09</v>
      </c>
      <c r="V326" s="289">
        <v>5683508</v>
      </c>
      <c r="W326" s="289">
        <v>33505.54</v>
      </c>
      <c r="X326" s="289">
        <v>0</v>
      </c>
      <c r="Y326" s="289">
        <v>239464.95</v>
      </c>
      <c r="Z326" s="289">
        <v>16092.22</v>
      </c>
      <c r="AA326" s="289">
        <v>283946</v>
      </c>
      <c r="AB326" s="289">
        <v>0</v>
      </c>
      <c r="AC326" s="289">
        <v>0</v>
      </c>
      <c r="AD326" s="289">
        <v>108035.21</v>
      </c>
      <c r="AE326" s="289">
        <v>108190.84</v>
      </c>
      <c r="AF326" s="289">
        <v>0</v>
      </c>
      <c r="AG326" s="289">
        <v>0</v>
      </c>
      <c r="AH326" s="289">
        <v>15445.79</v>
      </c>
      <c r="AI326" s="289">
        <v>0</v>
      </c>
      <c r="AJ326" s="289">
        <v>0</v>
      </c>
      <c r="AK326" s="289">
        <v>0</v>
      </c>
      <c r="AL326" s="289">
        <v>0</v>
      </c>
      <c r="AM326" s="289">
        <v>15676.6</v>
      </c>
      <c r="AN326" s="289">
        <v>46217.15</v>
      </c>
      <c r="AO326" s="289">
        <v>0</v>
      </c>
      <c r="AP326" s="289">
        <v>6162.06</v>
      </c>
      <c r="AQ326" s="289">
        <v>2896721.19</v>
      </c>
      <c r="AR326" s="289">
        <v>2498802.89</v>
      </c>
      <c r="AS326" s="289">
        <v>409668.85</v>
      </c>
      <c r="AT326" s="289">
        <v>333083.96999999997</v>
      </c>
      <c r="AU326" s="289">
        <v>361664.21</v>
      </c>
      <c r="AV326" s="289">
        <v>15731.62</v>
      </c>
      <c r="AW326" s="289">
        <v>303600.25</v>
      </c>
      <c r="AX326" s="289">
        <v>680587.49</v>
      </c>
      <c r="AY326" s="289">
        <v>262115.03</v>
      </c>
      <c r="AZ326" s="289">
        <v>608952.27</v>
      </c>
      <c r="BA326" s="289">
        <v>2304879.8199999998</v>
      </c>
      <c r="BB326" s="289">
        <v>67593.23</v>
      </c>
      <c r="BC326" s="289">
        <v>140537.32</v>
      </c>
      <c r="BD326" s="289">
        <v>0</v>
      </c>
      <c r="BE326" s="289">
        <v>94130.98</v>
      </c>
      <c r="BF326" s="289">
        <v>1064943.3700000001</v>
      </c>
      <c r="BG326" s="289">
        <v>1175555</v>
      </c>
      <c r="BH326" s="289">
        <v>7785.84</v>
      </c>
      <c r="BI326" s="289">
        <v>0</v>
      </c>
      <c r="BJ326" s="289">
        <v>0</v>
      </c>
      <c r="BK326" s="289">
        <v>0</v>
      </c>
      <c r="BL326" s="289">
        <v>0</v>
      </c>
      <c r="BM326" s="289">
        <v>0</v>
      </c>
      <c r="BN326" s="289">
        <v>0</v>
      </c>
      <c r="BO326" s="289">
        <v>471972</v>
      </c>
      <c r="BP326" s="289">
        <v>320510.46999999997</v>
      </c>
      <c r="BQ326" s="289">
        <v>3535550.78</v>
      </c>
      <c r="BR326" s="289">
        <v>3366501.84</v>
      </c>
      <c r="BS326" s="289">
        <v>4007522.78</v>
      </c>
      <c r="BT326" s="289">
        <v>3687012.31</v>
      </c>
      <c r="BU326" s="289">
        <v>0</v>
      </c>
      <c r="BV326" s="289">
        <v>0</v>
      </c>
      <c r="BW326" s="289">
        <v>1064943.3700000001</v>
      </c>
      <c r="BX326" s="289">
        <v>0</v>
      </c>
      <c r="BY326" s="289">
        <v>0</v>
      </c>
      <c r="BZ326" s="289">
        <v>0</v>
      </c>
      <c r="CA326" s="289">
        <v>0</v>
      </c>
      <c r="CB326" s="289">
        <v>0</v>
      </c>
      <c r="CC326" s="289">
        <v>0</v>
      </c>
      <c r="CD326" s="289">
        <v>0</v>
      </c>
      <c r="CE326" s="289">
        <v>0</v>
      </c>
      <c r="CF326" s="289">
        <v>0</v>
      </c>
      <c r="CG326" s="289">
        <v>0</v>
      </c>
      <c r="CH326" s="289">
        <v>8958</v>
      </c>
      <c r="CI326" s="289">
        <v>0</v>
      </c>
      <c r="CJ326" s="289">
        <v>0</v>
      </c>
      <c r="CK326" s="289">
        <v>0</v>
      </c>
      <c r="CL326" s="289">
        <v>0</v>
      </c>
      <c r="CM326" s="289">
        <v>353831</v>
      </c>
      <c r="CN326" s="289">
        <v>37933</v>
      </c>
      <c r="CO326" s="289">
        <v>0</v>
      </c>
      <c r="CP326" s="289">
        <v>0</v>
      </c>
      <c r="CQ326" s="289">
        <v>0</v>
      </c>
      <c r="CR326" s="289">
        <v>104</v>
      </c>
      <c r="CS326" s="289">
        <v>10900</v>
      </c>
      <c r="CT326" s="289">
        <v>182366.82</v>
      </c>
      <c r="CU326" s="289">
        <v>0</v>
      </c>
      <c r="CV326" s="289">
        <v>0</v>
      </c>
      <c r="CW326" s="289">
        <v>0</v>
      </c>
      <c r="CX326" s="289">
        <v>35983.199999999997</v>
      </c>
      <c r="CY326" s="289">
        <v>0</v>
      </c>
      <c r="CZ326" s="289">
        <v>0</v>
      </c>
      <c r="DA326" s="289">
        <v>0</v>
      </c>
      <c r="DB326" s="289">
        <v>0</v>
      </c>
      <c r="DC326" s="289">
        <v>0</v>
      </c>
      <c r="DD326" s="289">
        <v>0</v>
      </c>
      <c r="DE326" s="289">
        <v>0</v>
      </c>
      <c r="DF326" s="289">
        <v>0</v>
      </c>
      <c r="DG326" s="289">
        <v>0</v>
      </c>
      <c r="DH326" s="289">
        <v>0</v>
      </c>
      <c r="DI326" s="289">
        <v>1334294.29</v>
      </c>
      <c r="DJ326" s="289">
        <v>0</v>
      </c>
      <c r="DK326" s="289">
        <v>0</v>
      </c>
      <c r="DL326" s="289">
        <v>130278.54</v>
      </c>
      <c r="DM326" s="289">
        <v>140548.38</v>
      </c>
      <c r="DN326" s="289">
        <v>0</v>
      </c>
      <c r="DO326" s="289">
        <v>0</v>
      </c>
      <c r="DP326" s="289">
        <v>68505.16</v>
      </c>
      <c r="DQ326" s="289">
        <v>0</v>
      </c>
      <c r="DR326" s="289">
        <v>0</v>
      </c>
      <c r="DS326" s="289">
        <v>0</v>
      </c>
      <c r="DT326" s="289">
        <v>0</v>
      </c>
      <c r="DU326" s="289">
        <v>0</v>
      </c>
      <c r="DV326" s="289">
        <v>20373</v>
      </c>
      <c r="DW326" s="289">
        <v>1020.02</v>
      </c>
      <c r="DX326" s="289">
        <v>11974.77</v>
      </c>
      <c r="DY326" s="289">
        <v>20861.509999999998</v>
      </c>
      <c r="DZ326" s="289">
        <v>88290.05</v>
      </c>
      <c r="EA326" s="289">
        <v>34008</v>
      </c>
      <c r="EB326" s="289">
        <v>45395.31</v>
      </c>
      <c r="EC326" s="289">
        <v>0</v>
      </c>
      <c r="ED326" s="289">
        <v>240819.19</v>
      </c>
      <c r="EE326" s="289">
        <v>231129.31</v>
      </c>
      <c r="EF326" s="289">
        <v>1036859.12</v>
      </c>
      <c r="EG326" s="289">
        <v>947837.5</v>
      </c>
      <c r="EH326" s="289">
        <v>0</v>
      </c>
      <c r="EI326" s="289">
        <v>0</v>
      </c>
      <c r="EJ326" s="289">
        <v>0</v>
      </c>
      <c r="EK326" s="289">
        <v>98711.5</v>
      </c>
      <c r="EL326" s="289">
        <v>0</v>
      </c>
      <c r="EM326" s="289">
        <v>6985000</v>
      </c>
      <c r="EN326" s="289">
        <v>148047.32999999999</v>
      </c>
      <c r="EO326" s="289">
        <v>178825.33</v>
      </c>
      <c r="EP326" s="289">
        <v>30778</v>
      </c>
      <c r="EQ326" s="289">
        <v>0</v>
      </c>
      <c r="ER326" s="289">
        <v>0</v>
      </c>
      <c r="ES326" s="289">
        <v>0</v>
      </c>
      <c r="ET326" s="289">
        <v>0</v>
      </c>
      <c r="EU326" s="289">
        <v>193114.71</v>
      </c>
      <c r="EV326" s="289">
        <v>174287.84</v>
      </c>
      <c r="EW326" s="289">
        <v>538573.81999999995</v>
      </c>
      <c r="EX326" s="289">
        <v>557400.68999999994</v>
      </c>
      <c r="EY326" s="289">
        <v>0</v>
      </c>
      <c r="EZ326" s="289">
        <v>76766.27</v>
      </c>
      <c r="FA326" s="289">
        <v>58283.73</v>
      </c>
      <c r="FB326" s="289">
        <v>146169.54</v>
      </c>
      <c r="FC326" s="289">
        <v>0</v>
      </c>
      <c r="FD326" s="289">
        <v>164652.07999999999</v>
      </c>
      <c r="FE326" s="289">
        <v>0</v>
      </c>
      <c r="FF326" s="289">
        <v>0</v>
      </c>
      <c r="FG326" s="289">
        <v>0</v>
      </c>
      <c r="FH326" s="289">
        <v>0</v>
      </c>
      <c r="FI326" s="289">
        <v>0</v>
      </c>
      <c r="FJ326" s="289">
        <v>0</v>
      </c>
      <c r="FK326" s="289">
        <v>0</v>
      </c>
    </row>
    <row r="327" spans="1:167" x14ac:dyDescent="0.15">
      <c r="A327" s="287">
        <v>5026</v>
      </c>
      <c r="B327" s="287" t="s">
        <v>776</v>
      </c>
      <c r="C327" s="289">
        <v>0</v>
      </c>
      <c r="D327" s="289">
        <v>5644523</v>
      </c>
      <c r="E327" s="289">
        <v>0</v>
      </c>
      <c r="F327" s="289">
        <v>0</v>
      </c>
      <c r="G327" s="289">
        <v>19236.060000000001</v>
      </c>
      <c r="H327" s="289">
        <v>15650.21</v>
      </c>
      <c r="I327" s="289">
        <v>109564.6</v>
      </c>
      <c r="J327" s="289">
        <v>8784.5</v>
      </c>
      <c r="K327" s="289">
        <v>3142216.42</v>
      </c>
      <c r="L327" s="289">
        <v>0</v>
      </c>
      <c r="M327" s="289">
        <v>0</v>
      </c>
      <c r="N327" s="289">
        <v>0</v>
      </c>
      <c r="O327" s="289">
        <v>0</v>
      </c>
      <c r="P327" s="289">
        <v>230.93</v>
      </c>
      <c r="Q327" s="289">
        <v>0</v>
      </c>
      <c r="R327" s="289">
        <v>0</v>
      </c>
      <c r="S327" s="289">
        <v>0</v>
      </c>
      <c r="T327" s="289">
        <v>0</v>
      </c>
      <c r="U327" s="289">
        <v>414410</v>
      </c>
      <c r="V327" s="289">
        <v>2599611</v>
      </c>
      <c r="W327" s="289">
        <v>21017.759999999998</v>
      </c>
      <c r="X327" s="289">
        <v>0</v>
      </c>
      <c r="Y327" s="289">
        <v>0</v>
      </c>
      <c r="Z327" s="289">
        <v>0</v>
      </c>
      <c r="AA327" s="289">
        <v>216836</v>
      </c>
      <c r="AB327" s="289">
        <v>0</v>
      </c>
      <c r="AC327" s="289">
        <v>0</v>
      </c>
      <c r="AD327" s="289">
        <v>81889.210000000006</v>
      </c>
      <c r="AE327" s="289">
        <v>146213.01999999999</v>
      </c>
      <c r="AF327" s="289">
        <v>0</v>
      </c>
      <c r="AG327" s="289">
        <v>0</v>
      </c>
      <c r="AH327" s="289">
        <v>106634.65</v>
      </c>
      <c r="AI327" s="289">
        <v>0</v>
      </c>
      <c r="AJ327" s="289">
        <v>0</v>
      </c>
      <c r="AK327" s="289">
        <v>0</v>
      </c>
      <c r="AL327" s="289">
        <v>0</v>
      </c>
      <c r="AM327" s="289">
        <v>15752.41</v>
      </c>
      <c r="AN327" s="289">
        <v>130049.84</v>
      </c>
      <c r="AO327" s="289">
        <v>0</v>
      </c>
      <c r="AP327" s="289">
        <v>29730.07</v>
      </c>
      <c r="AQ327" s="289">
        <v>2730766.81</v>
      </c>
      <c r="AR327" s="289">
        <v>1930120.4</v>
      </c>
      <c r="AS327" s="289">
        <v>240702.32</v>
      </c>
      <c r="AT327" s="289">
        <v>327539.18</v>
      </c>
      <c r="AU327" s="289">
        <v>351529.1</v>
      </c>
      <c r="AV327" s="289">
        <v>11714.43</v>
      </c>
      <c r="AW327" s="289">
        <v>355718.45</v>
      </c>
      <c r="AX327" s="289">
        <v>291145.59999999998</v>
      </c>
      <c r="AY327" s="289">
        <v>690243.31</v>
      </c>
      <c r="AZ327" s="289">
        <v>691292.92</v>
      </c>
      <c r="BA327" s="289">
        <v>1642124.66</v>
      </c>
      <c r="BB327" s="289">
        <v>422752.71</v>
      </c>
      <c r="BC327" s="289">
        <v>133148.51999999999</v>
      </c>
      <c r="BD327" s="289">
        <v>24000</v>
      </c>
      <c r="BE327" s="289">
        <v>174661.12</v>
      </c>
      <c r="BF327" s="289">
        <v>1433976.36</v>
      </c>
      <c r="BG327" s="289">
        <v>1173033.55</v>
      </c>
      <c r="BH327" s="289">
        <v>2592.12</v>
      </c>
      <c r="BI327" s="289">
        <v>0</v>
      </c>
      <c r="BJ327" s="289">
        <v>0</v>
      </c>
      <c r="BK327" s="289">
        <v>0</v>
      </c>
      <c r="BL327" s="289">
        <v>0</v>
      </c>
      <c r="BM327" s="289">
        <v>0</v>
      </c>
      <c r="BN327" s="289">
        <v>0</v>
      </c>
      <c r="BO327" s="289">
        <v>2518685.5299999998</v>
      </c>
      <c r="BP327" s="289">
        <v>2593973.65</v>
      </c>
      <c r="BQ327" s="289">
        <v>0</v>
      </c>
      <c r="BR327" s="289">
        <v>0</v>
      </c>
      <c r="BS327" s="289">
        <v>2518685.5299999998</v>
      </c>
      <c r="BT327" s="289">
        <v>2593973.65</v>
      </c>
      <c r="BU327" s="289">
        <v>0</v>
      </c>
      <c r="BV327" s="289">
        <v>0</v>
      </c>
      <c r="BW327" s="289">
        <v>1233976.3600000001</v>
      </c>
      <c r="BX327" s="289">
        <v>0</v>
      </c>
      <c r="BY327" s="289">
        <v>0</v>
      </c>
      <c r="BZ327" s="289">
        <v>0</v>
      </c>
      <c r="CA327" s="289">
        <v>0</v>
      </c>
      <c r="CB327" s="289">
        <v>0</v>
      </c>
      <c r="CC327" s="289">
        <v>0</v>
      </c>
      <c r="CD327" s="289">
        <v>0</v>
      </c>
      <c r="CE327" s="289">
        <v>0</v>
      </c>
      <c r="CF327" s="289">
        <v>0</v>
      </c>
      <c r="CG327" s="289">
        <v>0</v>
      </c>
      <c r="CH327" s="289">
        <v>28100.63</v>
      </c>
      <c r="CI327" s="289">
        <v>0</v>
      </c>
      <c r="CJ327" s="289">
        <v>0</v>
      </c>
      <c r="CK327" s="289">
        <v>0</v>
      </c>
      <c r="CL327" s="289">
        <v>0</v>
      </c>
      <c r="CM327" s="289">
        <v>440249</v>
      </c>
      <c r="CN327" s="289">
        <v>0</v>
      </c>
      <c r="CO327" s="289">
        <v>0</v>
      </c>
      <c r="CP327" s="289">
        <v>0</v>
      </c>
      <c r="CQ327" s="289">
        <v>0</v>
      </c>
      <c r="CR327" s="289">
        <v>0</v>
      </c>
      <c r="CS327" s="289">
        <v>0</v>
      </c>
      <c r="CT327" s="289">
        <v>243477.27</v>
      </c>
      <c r="CU327" s="289">
        <v>0</v>
      </c>
      <c r="CV327" s="289">
        <v>0</v>
      </c>
      <c r="CW327" s="289">
        <v>0</v>
      </c>
      <c r="CX327" s="289">
        <v>0</v>
      </c>
      <c r="CY327" s="289">
        <v>0</v>
      </c>
      <c r="CZ327" s="289">
        <v>0</v>
      </c>
      <c r="DA327" s="289">
        <v>0</v>
      </c>
      <c r="DB327" s="289">
        <v>0</v>
      </c>
      <c r="DC327" s="289">
        <v>0</v>
      </c>
      <c r="DD327" s="289">
        <v>0</v>
      </c>
      <c r="DE327" s="289">
        <v>0</v>
      </c>
      <c r="DF327" s="289">
        <v>0</v>
      </c>
      <c r="DG327" s="289">
        <v>0</v>
      </c>
      <c r="DH327" s="289">
        <v>0</v>
      </c>
      <c r="DI327" s="289">
        <v>1459455.46</v>
      </c>
      <c r="DJ327" s="289">
        <v>0</v>
      </c>
      <c r="DK327" s="289">
        <v>0</v>
      </c>
      <c r="DL327" s="289">
        <v>270523.28999999998</v>
      </c>
      <c r="DM327" s="289">
        <v>139173.82</v>
      </c>
      <c r="DN327" s="289">
        <v>0</v>
      </c>
      <c r="DO327" s="289">
        <v>0</v>
      </c>
      <c r="DP327" s="289">
        <v>44267.93</v>
      </c>
      <c r="DQ327" s="289">
        <v>0</v>
      </c>
      <c r="DR327" s="289">
        <v>0</v>
      </c>
      <c r="DS327" s="289">
        <v>15902.31</v>
      </c>
      <c r="DT327" s="289">
        <v>0</v>
      </c>
      <c r="DU327" s="289">
        <v>0</v>
      </c>
      <c r="DV327" s="289">
        <v>16480.45</v>
      </c>
      <c r="DW327" s="289">
        <v>0</v>
      </c>
      <c r="DX327" s="289">
        <v>4517.24</v>
      </c>
      <c r="DY327" s="289">
        <v>4517.24</v>
      </c>
      <c r="DZ327" s="289">
        <v>0</v>
      </c>
      <c r="EA327" s="289">
        <v>0</v>
      </c>
      <c r="EB327" s="289">
        <v>0</v>
      </c>
      <c r="EC327" s="289">
        <v>0</v>
      </c>
      <c r="ED327" s="289">
        <v>890519.9</v>
      </c>
      <c r="EE327" s="289">
        <v>131728.76999999999</v>
      </c>
      <c r="EF327" s="289">
        <v>10317362.619999999</v>
      </c>
      <c r="EG327" s="289">
        <v>1351099.6</v>
      </c>
      <c r="EH327" s="289">
        <v>9097879.1500000004</v>
      </c>
      <c r="EI327" s="289">
        <v>0</v>
      </c>
      <c r="EJ327" s="289">
        <v>0</v>
      </c>
      <c r="EK327" s="289">
        <v>627175</v>
      </c>
      <c r="EL327" s="289">
        <v>0</v>
      </c>
      <c r="EM327" s="289">
        <v>10503904.970000001</v>
      </c>
      <c r="EN327" s="289">
        <v>0</v>
      </c>
      <c r="EO327" s="289">
        <v>0</v>
      </c>
      <c r="EP327" s="289">
        <v>0</v>
      </c>
      <c r="EQ327" s="289">
        <v>0</v>
      </c>
      <c r="ER327" s="289">
        <v>0</v>
      </c>
      <c r="ES327" s="289">
        <v>0</v>
      </c>
      <c r="ET327" s="289">
        <v>0</v>
      </c>
      <c r="EU327" s="289">
        <v>32193.43</v>
      </c>
      <c r="EV327" s="289">
        <v>15748.57</v>
      </c>
      <c r="EW327" s="289">
        <v>526278.41</v>
      </c>
      <c r="EX327" s="289">
        <v>542723.27</v>
      </c>
      <c r="EY327" s="289">
        <v>0</v>
      </c>
      <c r="EZ327" s="289">
        <v>207942.93</v>
      </c>
      <c r="FA327" s="289">
        <v>190013.34</v>
      </c>
      <c r="FB327" s="289">
        <v>441905.28</v>
      </c>
      <c r="FC327" s="289">
        <v>143148.23000000001</v>
      </c>
      <c r="FD327" s="289">
        <v>316686.64</v>
      </c>
      <c r="FE327" s="289">
        <v>0</v>
      </c>
      <c r="FF327" s="289">
        <v>0</v>
      </c>
      <c r="FG327" s="289">
        <v>0</v>
      </c>
      <c r="FH327" s="289">
        <v>0</v>
      </c>
      <c r="FI327" s="289">
        <v>0</v>
      </c>
      <c r="FJ327" s="289">
        <v>0</v>
      </c>
      <c r="FK327" s="289">
        <v>0</v>
      </c>
    </row>
    <row r="328" spans="1:167" x14ac:dyDescent="0.15">
      <c r="A328" s="287">
        <v>5054</v>
      </c>
      <c r="B328" s="287" t="s">
        <v>777</v>
      </c>
      <c r="C328" s="289">
        <v>21136</v>
      </c>
      <c r="D328" s="289">
        <v>6731189.0999999996</v>
      </c>
      <c r="E328" s="289">
        <v>6080.5</v>
      </c>
      <c r="F328" s="289">
        <v>800</v>
      </c>
      <c r="G328" s="289">
        <v>37499.57</v>
      </c>
      <c r="H328" s="289">
        <v>7417.91</v>
      </c>
      <c r="I328" s="289">
        <v>147612.92000000001</v>
      </c>
      <c r="J328" s="289">
        <v>0</v>
      </c>
      <c r="K328" s="289">
        <v>959261.1</v>
      </c>
      <c r="L328" s="289">
        <v>0</v>
      </c>
      <c r="M328" s="289">
        <v>0</v>
      </c>
      <c r="N328" s="289">
        <v>282</v>
      </c>
      <c r="O328" s="289">
        <v>0</v>
      </c>
      <c r="P328" s="289">
        <v>0</v>
      </c>
      <c r="Q328" s="289">
        <v>0</v>
      </c>
      <c r="R328" s="289">
        <v>0</v>
      </c>
      <c r="S328" s="289">
        <v>0</v>
      </c>
      <c r="T328" s="289">
        <v>0</v>
      </c>
      <c r="U328" s="289">
        <v>85764.27</v>
      </c>
      <c r="V328" s="289">
        <v>6146242</v>
      </c>
      <c r="W328" s="289">
        <v>65020.9</v>
      </c>
      <c r="X328" s="289">
        <v>0</v>
      </c>
      <c r="Y328" s="289">
        <v>0</v>
      </c>
      <c r="Z328" s="289">
        <v>0</v>
      </c>
      <c r="AA328" s="289">
        <v>296208</v>
      </c>
      <c r="AB328" s="289">
        <v>0</v>
      </c>
      <c r="AC328" s="289">
        <v>0</v>
      </c>
      <c r="AD328" s="289">
        <v>14885.75</v>
      </c>
      <c r="AE328" s="289">
        <v>100566.83</v>
      </c>
      <c r="AF328" s="289">
        <v>0</v>
      </c>
      <c r="AG328" s="289">
        <v>0</v>
      </c>
      <c r="AH328" s="289">
        <v>16014.96</v>
      </c>
      <c r="AI328" s="289">
        <v>0</v>
      </c>
      <c r="AJ328" s="289">
        <v>0</v>
      </c>
      <c r="AK328" s="289">
        <v>0</v>
      </c>
      <c r="AL328" s="289">
        <v>0</v>
      </c>
      <c r="AM328" s="289">
        <v>574</v>
      </c>
      <c r="AN328" s="289">
        <v>13449.25</v>
      </c>
      <c r="AO328" s="289">
        <v>0</v>
      </c>
      <c r="AP328" s="289">
        <v>23346.880000000001</v>
      </c>
      <c r="AQ328" s="289">
        <v>0</v>
      </c>
      <c r="AR328" s="289">
        <v>4447005.4800000004</v>
      </c>
      <c r="AS328" s="289">
        <v>1233349.8999999999</v>
      </c>
      <c r="AT328" s="289">
        <v>346604.56</v>
      </c>
      <c r="AU328" s="289">
        <v>550717.79</v>
      </c>
      <c r="AV328" s="289">
        <v>0</v>
      </c>
      <c r="AW328" s="289">
        <v>508457.57</v>
      </c>
      <c r="AX328" s="289">
        <v>400390.22</v>
      </c>
      <c r="AY328" s="289">
        <v>365666.11</v>
      </c>
      <c r="AZ328" s="289">
        <v>909614.85</v>
      </c>
      <c r="BA328" s="289">
        <v>2500863.96</v>
      </c>
      <c r="BB328" s="289">
        <v>734046.05</v>
      </c>
      <c r="BC328" s="289">
        <v>135586.45000000001</v>
      </c>
      <c r="BD328" s="289">
        <v>0</v>
      </c>
      <c r="BE328" s="289">
        <v>234369.45</v>
      </c>
      <c r="BF328" s="289">
        <v>1343383.34</v>
      </c>
      <c r="BG328" s="289">
        <v>1086069.3</v>
      </c>
      <c r="BH328" s="289">
        <v>14148.47</v>
      </c>
      <c r="BI328" s="289">
        <v>0</v>
      </c>
      <c r="BJ328" s="289">
        <v>0</v>
      </c>
      <c r="BK328" s="289">
        <v>0</v>
      </c>
      <c r="BL328" s="289">
        <v>0</v>
      </c>
      <c r="BM328" s="289">
        <v>4584002.51</v>
      </c>
      <c r="BN328" s="289">
        <v>4447080.95</v>
      </c>
      <c r="BO328" s="289">
        <v>0</v>
      </c>
      <c r="BP328" s="289">
        <v>0</v>
      </c>
      <c r="BQ328" s="289">
        <v>0</v>
      </c>
      <c r="BR328" s="289">
        <v>0</v>
      </c>
      <c r="BS328" s="289">
        <v>4584002.51</v>
      </c>
      <c r="BT328" s="289">
        <v>4447080.95</v>
      </c>
      <c r="BU328" s="289">
        <v>0</v>
      </c>
      <c r="BV328" s="289">
        <v>0</v>
      </c>
      <c r="BW328" s="289">
        <v>1343383.34</v>
      </c>
      <c r="BX328" s="289">
        <v>0</v>
      </c>
      <c r="BY328" s="289">
        <v>0</v>
      </c>
      <c r="BZ328" s="289">
        <v>0</v>
      </c>
      <c r="CA328" s="289">
        <v>0</v>
      </c>
      <c r="CB328" s="289">
        <v>74677.88</v>
      </c>
      <c r="CC328" s="289">
        <v>0</v>
      </c>
      <c r="CD328" s="289">
        <v>0</v>
      </c>
      <c r="CE328" s="289">
        <v>0</v>
      </c>
      <c r="CF328" s="289">
        <v>0</v>
      </c>
      <c r="CG328" s="289">
        <v>0</v>
      </c>
      <c r="CH328" s="289">
        <v>26673.01</v>
      </c>
      <c r="CI328" s="289">
        <v>0</v>
      </c>
      <c r="CJ328" s="289">
        <v>0</v>
      </c>
      <c r="CK328" s="289">
        <v>0</v>
      </c>
      <c r="CL328" s="289">
        <v>0</v>
      </c>
      <c r="CM328" s="289">
        <v>444267</v>
      </c>
      <c r="CN328" s="289">
        <v>83683</v>
      </c>
      <c r="CO328" s="289">
        <v>0</v>
      </c>
      <c r="CP328" s="289">
        <v>0</v>
      </c>
      <c r="CQ328" s="289">
        <v>0</v>
      </c>
      <c r="CR328" s="289">
        <v>0</v>
      </c>
      <c r="CS328" s="289">
        <v>24052</v>
      </c>
      <c r="CT328" s="289">
        <v>104564.25</v>
      </c>
      <c r="CU328" s="289">
        <v>0</v>
      </c>
      <c r="CV328" s="289">
        <v>0</v>
      </c>
      <c r="CW328" s="289">
        <v>0</v>
      </c>
      <c r="CX328" s="289">
        <v>3357.99</v>
      </c>
      <c r="CY328" s="289">
        <v>0</v>
      </c>
      <c r="CZ328" s="289">
        <v>0</v>
      </c>
      <c r="DA328" s="289">
        <v>0</v>
      </c>
      <c r="DB328" s="289">
        <v>0</v>
      </c>
      <c r="DC328" s="289">
        <v>0</v>
      </c>
      <c r="DD328" s="289">
        <v>0</v>
      </c>
      <c r="DE328" s="289">
        <v>0</v>
      </c>
      <c r="DF328" s="289">
        <v>0</v>
      </c>
      <c r="DG328" s="289">
        <v>0</v>
      </c>
      <c r="DH328" s="289">
        <v>9212.16</v>
      </c>
      <c r="DI328" s="289">
        <v>1517030.82</v>
      </c>
      <c r="DJ328" s="289">
        <v>0</v>
      </c>
      <c r="DK328" s="289">
        <v>0</v>
      </c>
      <c r="DL328" s="289">
        <v>159543.82</v>
      </c>
      <c r="DM328" s="289">
        <v>88105.41</v>
      </c>
      <c r="DN328" s="289">
        <v>0</v>
      </c>
      <c r="DO328" s="289">
        <v>0</v>
      </c>
      <c r="DP328" s="289">
        <v>121922.28</v>
      </c>
      <c r="DQ328" s="289">
        <v>1158.06</v>
      </c>
      <c r="DR328" s="289">
        <v>0</v>
      </c>
      <c r="DS328" s="289">
        <v>0</v>
      </c>
      <c r="DT328" s="289">
        <v>0</v>
      </c>
      <c r="DU328" s="289">
        <v>0</v>
      </c>
      <c r="DV328" s="289">
        <v>178931.36</v>
      </c>
      <c r="DW328" s="289">
        <v>28754.560000000001</v>
      </c>
      <c r="DX328" s="289">
        <v>288</v>
      </c>
      <c r="DY328" s="289">
        <v>288</v>
      </c>
      <c r="DZ328" s="289">
        <v>6057.28</v>
      </c>
      <c r="EA328" s="289">
        <v>6057.28</v>
      </c>
      <c r="EB328" s="289">
        <v>0</v>
      </c>
      <c r="EC328" s="289">
        <v>0</v>
      </c>
      <c r="ED328" s="289">
        <v>223041.06</v>
      </c>
      <c r="EE328" s="289">
        <v>214759.23</v>
      </c>
      <c r="EF328" s="289">
        <v>1045418.17</v>
      </c>
      <c r="EG328" s="289">
        <v>1053700</v>
      </c>
      <c r="EH328" s="289">
        <v>0</v>
      </c>
      <c r="EI328" s="289">
        <v>0</v>
      </c>
      <c r="EJ328" s="289">
        <v>0</v>
      </c>
      <c r="EK328" s="289">
        <v>0</v>
      </c>
      <c r="EL328" s="289">
        <v>0</v>
      </c>
      <c r="EM328" s="289">
        <v>12090000</v>
      </c>
      <c r="EN328" s="289">
        <v>359164.55</v>
      </c>
      <c r="EO328" s="289">
        <v>14566.46</v>
      </c>
      <c r="EP328" s="289">
        <v>372.58</v>
      </c>
      <c r="EQ328" s="289">
        <v>0</v>
      </c>
      <c r="ER328" s="289">
        <v>344970.67</v>
      </c>
      <c r="ES328" s="289">
        <v>0</v>
      </c>
      <c r="ET328" s="289">
        <v>0</v>
      </c>
      <c r="EU328" s="289">
        <v>46053.57</v>
      </c>
      <c r="EV328" s="289">
        <v>56711.44</v>
      </c>
      <c r="EW328" s="289">
        <v>567447.74</v>
      </c>
      <c r="EX328" s="289">
        <v>556789.87</v>
      </c>
      <c r="EY328" s="289">
        <v>0</v>
      </c>
      <c r="EZ328" s="289">
        <v>175418.95</v>
      </c>
      <c r="FA328" s="289">
        <v>290933.56</v>
      </c>
      <c r="FB328" s="289">
        <v>185000</v>
      </c>
      <c r="FC328" s="289">
        <v>33894.76</v>
      </c>
      <c r="FD328" s="289">
        <v>35590.629999999997</v>
      </c>
      <c r="FE328" s="289">
        <v>0</v>
      </c>
      <c r="FF328" s="289">
        <v>0</v>
      </c>
      <c r="FG328" s="289">
        <v>0</v>
      </c>
      <c r="FH328" s="289">
        <v>110665.52</v>
      </c>
      <c r="FI328" s="289">
        <v>0</v>
      </c>
      <c r="FJ328" s="289">
        <v>89529.52</v>
      </c>
      <c r="FK328" s="289">
        <v>21136</v>
      </c>
    </row>
    <row r="329" spans="1:167" x14ac:dyDescent="0.15">
      <c r="A329" s="287">
        <v>5068</v>
      </c>
      <c r="B329" s="287" t="s">
        <v>778</v>
      </c>
      <c r="C329" s="289">
        <v>0</v>
      </c>
      <c r="D329" s="289">
        <v>3811570</v>
      </c>
      <c r="E329" s="289">
        <v>0</v>
      </c>
      <c r="F329" s="289">
        <v>0</v>
      </c>
      <c r="G329" s="289">
        <v>0</v>
      </c>
      <c r="H329" s="289">
        <v>6572.74</v>
      </c>
      <c r="I329" s="289">
        <v>91529.11</v>
      </c>
      <c r="J329" s="289">
        <v>0</v>
      </c>
      <c r="K329" s="289">
        <v>419543</v>
      </c>
      <c r="L329" s="289">
        <v>0</v>
      </c>
      <c r="M329" s="289">
        <v>0</v>
      </c>
      <c r="N329" s="289">
        <v>0</v>
      </c>
      <c r="O329" s="289">
        <v>0</v>
      </c>
      <c r="P329" s="289">
        <v>0</v>
      </c>
      <c r="Q329" s="289">
        <v>0</v>
      </c>
      <c r="R329" s="289">
        <v>0</v>
      </c>
      <c r="S329" s="289">
        <v>0</v>
      </c>
      <c r="T329" s="289">
        <v>0</v>
      </c>
      <c r="U329" s="289">
        <v>57085.24</v>
      </c>
      <c r="V329" s="289">
        <v>6424282</v>
      </c>
      <c r="W329" s="289">
        <v>12961</v>
      </c>
      <c r="X329" s="289">
        <v>0</v>
      </c>
      <c r="Y329" s="289">
        <v>0</v>
      </c>
      <c r="Z329" s="289">
        <v>0</v>
      </c>
      <c r="AA329" s="289">
        <v>271680</v>
      </c>
      <c r="AB329" s="289">
        <v>0</v>
      </c>
      <c r="AC329" s="289">
        <v>0</v>
      </c>
      <c r="AD329" s="289">
        <v>27238</v>
      </c>
      <c r="AE329" s="289">
        <v>159927.89000000001</v>
      </c>
      <c r="AF329" s="289">
        <v>0</v>
      </c>
      <c r="AG329" s="289">
        <v>0</v>
      </c>
      <c r="AH329" s="289">
        <v>57943.46</v>
      </c>
      <c r="AI329" s="289">
        <v>0</v>
      </c>
      <c r="AJ329" s="289">
        <v>0</v>
      </c>
      <c r="AK329" s="289">
        <v>0</v>
      </c>
      <c r="AL329" s="289">
        <v>0</v>
      </c>
      <c r="AM329" s="289">
        <v>0</v>
      </c>
      <c r="AN329" s="289">
        <v>33</v>
      </c>
      <c r="AO329" s="289">
        <v>0</v>
      </c>
      <c r="AP329" s="289">
        <v>5563.04</v>
      </c>
      <c r="AQ329" s="289">
        <v>3951450.09</v>
      </c>
      <c r="AR329" s="289">
        <v>705784</v>
      </c>
      <c r="AS329" s="289">
        <v>392.81</v>
      </c>
      <c r="AT329" s="289">
        <v>215720.5</v>
      </c>
      <c r="AU329" s="289">
        <v>64704.21</v>
      </c>
      <c r="AV329" s="289">
        <v>0</v>
      </c>
      <c r="AW329" s="289">
        <v>287265.53000000003</v>
      </c>
      <c r="AX329" s="289">
        <v>360054.19</v>
      </c>
      <c r="AY329" s="289">
        <v>334093.09000000003</v>
      </c>
      <c r="AZ329" s="289">
        <v>430954.57</v>
      </c>
      <c r="BA329" s="289">
        <v>1807552.11</v>
      </c>
      <c r="BB329" s="289">
        <v>187009.26</v>
      </c>
      <c r="BC329" s="289">
        <v>84024.4</v>
      </c>
      <c r="BD329" s="289">
        <v>0</v>
      </c>
      <c r="BE329" s="289">
        <v>275490.86</v>
      </c>
      <c r="BF329" s="289">
        <v>1451305.66</v>
      </c>
      <c r="BG329" s="289">
        <v>1472069</v>
      </c>
      <c r="BH329" s="289">
        <v>334.49</v>
      </c>
      <c r="BI329" s="289">
        <v>0</v>
      </c>
      <c r="BJ329" s="289">
        <v>0</v>
      </c>
      <c r="BK329" s="289">
        <v>0</v>
      </c>
      <c r="BL329" s="289">
        <v>0</v>
      </c>
      <c r="BM329" s="289">
        <v>2750958</v>
      </c>
      <c r="BN329" s="289">
        <v>2468681.71</v>
      </c>
      <c r="BO329" s="289">
        <v>0</v>
      </c>
      <c r="BP329" s="289">
        <v>0</v>
      </c>
      <c r="BQ329" s="289">
        <v>0</v>
      </c>
      <c r="BR329" s="289">
        <v>0</v>
      </c>
      <c r="BS329" s="289">
        <v>2750958</v>
      </c>
      <c r="BT329" s="289">
        <v>2468681.71</v>
      </c>
      <c r="BU329" s="289">
        <v>0</v>
      </c>
      <c r="BV329" s="289">
        <v>0</v>
      </c>
      <c r="BW329" s="289">
        <v>1450305.66</v>
      </c>
      <c r="BX329" s="289">
        <v>0</v>
      </c>
      <c r="BY329" s="289">
        <v>0</v>
      </c>
      <c r="BZ329" s="289">
        <v>0</v>
      </c>
      <c r="CA329" s="289">
        <v>0</v>
      </c>
      <c r="CB329" s="289">
        <v>0</v>
      </c>
      <c r="CC329" s="289">
        <v>0</v>
      </c>
      <c r="CD329" s="289">
        <v>0</v>
      </c>
      <c r="CE329" s="289">
        <v>0</v>
      </c>
      <c r="CF329" s="289">
        <v>0</v>
      </c>
      <c r="CG329" s="289">
        <v>0</v>
      </c>
      <c r="CH329" s="289">
        <v>84017.87</v>
      </c>
      <c r="CI329" s="289">
        <v>0</v>
      </c>
      <c r="CJ329" s="289">
        <v>0</v>
      </c>
      <c r="CK329" s="289">
        <v>0</v>
      </c>
      <c r="CL329" s="289">
        <v>0</v>
      </c>
      <c r="CM329" s="289">
        <v>399879</v>
      </c>
      <c r="CN329" s="289">
        <v>45788</v>
      </c>
      <c r="CO329" s="289">
        <v>0</v>
      </c>
      <c r="CP329" s="289">
        <v>0</v>
      </c>
      <c r="CQ329" s="289">
        <v>0</v>
      </c>
      <c r="CR329" s="289">
        <v>0</v>
      </c>
      <c r="CS329" s="289">
        <v>13158</v>
      </c>
      <c r="CT329" s="289">
        <v>247669.97</v>
      </c>
      <c r="CU329" s="289">
        <v>0</v>
      </c>
      <c r="CV329" s="289">
        <v>0</v>
      </c>
      <c r="CW329" s="289">
        <v>0</v>
      </c>
      <c r="CX329" s="289">
        <v>34799.29</v>
      </c>
      <c r="CY329" s="289">
        <v>0</v>
      </c>
      <c r="CZ329" s="289">
        <v>0</v>
      </c>
      <c r="DA329" s="289">
        <v>0</v>
      </c>
      <c r="DB329" s="289">
        <v>0</v>
      </c>
      <c r="DC329" s="289">
        <v>1152.69</v>
      </c>
      <c r="DD329" s="289">
        <v>0</v>
      </c>
      <c r="DE329" s="289">
        <v>0</v>
      </c>
      <c r="DF329" s="289">
        <v>0</v>
      </c>
      <c r="DG329" s="289">
        <v>0</v>
      </c>
      <c r="DH329" s="289">
        <v>0</v>
      </c>
      <c r="DI329" s="289">
        <v>1330372.18</v>
      </c>
      <c r="DJ329" s="289">
        <v>0</v>
      </c>
      <c r="DK329" s="289">
        <v>0</v>
      </c>
      <c r="DL329" s="289">
        <v>237600.05</v>
      </c>
      <c r="DM329" s="289">
        <v>98915.34</v>
      </c>
      <c r="DN329" s="289">
        <v>0</v>
      </c>
      <c r="DO329" s="289">
        <v>0</v>
      </c>
      <c r="DP329" s="289">
        <v>151414.69</v>
      </c>
      <c r="DQ329" s="289">
        <v>1320.97</v>
      </c>
      <c r="DR329" s="289">
        <v>0</v>
      </c>
      <c r="DS329" s="289">
        <v>0</v>
      </c>
      <c r="DT329" s="289">
        <v>192800.02</v>
      </c>
      <c r="DU329" s="289">
        <v>0</v>
      </c>
      <c r="DV329" s="289">
        <v>264347.23</v>
      </c>
      <c r="DW329" s="289">
        <v>0</v>
      </c>
      <c r="DX329" s="289">
        <v>6801.8</v>
      </c>
      <c r="DY329" s="289">
        <v>6801.8</v>
      </c>
      <c r="DZ329" s="289">
        <v>0</v>
      </c>
      <c r="EA329" s="289">
        <v>0</v>
      </c>
      <c r="EB329" s="289">
        <v>0</v>
      </c>
      <c r="EC329" s="289">
        <v>0</v>
      </c>
      <c r="ED329" s="289">
        <v>227504.23</v>
      </c>
      <c r="EE329" s="289">
        <v>242239.39</v>
      </c>
      <c r="EF329" s="289">
        <v>2270308.2599999998</v>
      </c>
      <c r="EG329" s="289">
        <v>2255573.1</v>
      </c>
      <c r="EH329" s="289">
        <v>0</v>
      </c>
      <c r="EI329" s="289">
        <v>0</v>
      </c>
      <c r="EJ329" s="289">
        <v>0</v>
      </c>
      <c r="EK329" s="289">
        <v>0</v>
      </c>
      <c r="EL329" s="289">
        <v>0</v>
      </c>
      <c r="EM329" s="289">
        <v>6645000</v>
      </c>
      <c r="EN329" s="289">
        <v>1594624.92</v>
      </c>
      <c r="EO329" s="289">
        <v>227507.56</v>
      </c>
      <c r="EP329" s="289">
        <v>5969.84</v>
      </c>
      <c r="EQ329" s="289">
        <v>0</v>
      </c>
      <c r="ER329" s="289">
        <v>1373087.2</v>
      </c>
      <c r="ES329" s="289">
        <v>0</v>
      </c>
      <c r="ET329" s="289">
        <v>0</v>
      </c>
      <c r="EU329" s="289">
        <v>0</v>
      </c>
      <c r="EV329" s="289">
        <v>4043.72</v>
      </c>
      <c r="EW329" s="289">
        <v>325355.25</v>
      </c>
      <c r="EX329" s="289">
        <v>321311.53000000003</v>
      </c>
      <c r="EY329" s="289">
        <v>0</v>
      </c>
      <c r="EZ329" s="289">
        <v>0</v>
      </c>
      <c r="FA329" s="289">
        <v>0</v>
      </c>
      <c r="FB329" s="289">
        <v>0</v>
      </c>
      <c r="FC329" s="289">
        <v>0</v>
      </c>
      <c r="FD329" s="289">
        <v>0</v>
      </c>
      <c r="FE329" s="289">
        <v>0</v>
      </c>
      <c r="FF329" s="289">
        <v>0</v>
      </c>
      <c r="FG329" s="289">
        <v>0</v>
      </c>
      <c r="FH329" s="289">
        <v>0</v>
      </c>
      <c r="FI329" s="289">
        <v>0</v>
      </c>
      <c r="FJ329" s="289">
        <v>0</v>
      </c>
      <c r="FK329" s="289">
        <v>0</v>
      </c>
    </row>
    <row r="330" spans="1:167" x14ac:dyDescent="0.15">
      <c r="A330" s="287">
        <v>5100</v>
      </c>
      <c r="B330" s="287" t="s">
        <v>779</v>
      </c>
      <c r="C330" s="289">
        <v>0</v>
      </c>
      <c r="D330" s="289">
        <v>14550075.1</v>
      </c>
      <c r="E330" s="289">
        <v>1100</v>
      </c>
      <c r="F330" s="289">
        <v>15306.14</v>
      </c>
      <c r="G330" s="289">
        <v>41177.5</v>
      </c>
      <c r="H330" s="289">
        <v>24993.7</v>
      </c>
      <c r="I330" s="289">
        <v>201218.49</v>
      </c>
      <c r="J330" s="289">
        <v>0</v>
      </c>
      <c r="K330" s="289">
        <v>930578.5</v>
      </c>
      <c r="L330" s="289">
        <v>0</v>
      </c>
      <c r="M330" s="289">
        <v>0</v>
      </c>
      <c r="N330" s="289">
        <v>0</v>
      </c>
      <c r="O330" s="289">
        <v>0</v>
      </c>
      <c r="P330" s="289">
        <v>1573.89</v>
      </c>
      <c r="Q330" s="289">
        <v>0</v>
      </c>
      <c r="R330" s="289">
        <v>0</v>
      </c>
      <c r="S330" s="289">
        <v>0</v>
      </c>
      <c r="T330" s="289">
        <v>0</v>
      </c>
      <c r="U330" s="289">
        <v>247056.39</v>
      </c>
      <c r="V330" s="289">
        <v>11759907</v>
      </c>
      <c r="W330" s="289">
        <v>37423.57</v>
      </c>
      <c r="X330" s="289">
        <v>0</v>
      </c>
      <c r="Y330" s="289">
        <v>0</v>
      </c>
      <c r="Z330" s="289">
        <v>70844.59</v>
      </c>
      <c r="AA330" s="289">
        <v>714940</v>
      </c>
      <c r="AB330" s="289">
        <v>20569</v>
      </c>
      <c r="AC330" s="289">
        <v>0</v>
      </c>
      <c r="AD330" s="289">
        <v>86978</v>
      </c>
      <c r="AE330" s="289">
        <v>325891.15000000002</v>
      </c>
      <c r="AF330" s="289">
        <v>0</v>
      </c>
      <c r="AG330" s="289">
        <v>0</v>
      </c>
      <c r="AH330" s="289">
        <v>55953.41</v>
      </c>
      <c r="AI330" s="289">
        <v>0</v>
      </c>
      <c r="AJ330" s="289">
        <v>0</v>
      </c>
      <c r="AK330" s="289">
        <v>98885</v>
      </c>
      <c r="AL330" s="289">
        <v>493048.2</v>
      </c>
      <c r="AM330" s="289">
        <v>0</v>
      </c>
      <c r="AN330" s="289">
        <v>21449.49</v>
      </c>
      <c r="AO330" s="289">
        <v>0</v>
      </c>
      <c r="AP330" s="289">
        <v>50141.96</v>
      </c>
      <c r="AQ330" s="289">
        <v>6044691.6900000004</v>
      </c>
      <c r="AR330" s="289">
        <v>5803533.7699999996</v>
      </c>
      <c r="AS330" s="289">
        <v>1072347.8400000001</v>
      </c>
      <c r="AT330" s="289">
        <v>839078.21</v>
      </c>
      <c r="AU330" s="289">
        <v>723831.89</v>
      </c>
      <c r="AV330" s="289">
        <v>79749.72</v>
      </c>
      <c r="AW330" s="289">
        <v>974423.27</v>
      </c>
      <c r="AX330" s="289">
        <v>938670.01</v>
      </c>
      <c r="AY330" s="289">
        <v>399241.71</v>
      </c>
      <c r="AZ330" s="289">
        <v>2135013.46</v>
      </c>
      <c r="BA330" s="289">
        <v>5381482.3499999996</v>
      </c>
      <c r="BB330" s="289">
        <v>470465.91</v>
      </c>
      <c r="BC330" s="289">
        <v>284939.25</v>
      </c>
      <c r="BD330" s="289">
        <v>523903.21</v>
      </c>
      <c r="BE330" s="289">
        <v>440369.53</v>
      </c>
      <c r="BF330" s="289">
        <v>3343685.52</v>
      </c>
      <c r="BG330" s="289">
        <v>437757.28</v>
      </c>
      <c r="BH330" s="289">
        <v>15766.16</v>
      </c>
      <c r="BI330" s="289">
        <v>0</v>
      </c>
      <c r="BJ330" s="289">
        <v>0</v>
      </c>
      <c r="BK330" s="289">
        <v>0</v>
      </c>
      <c r="BL330" s="289">
        <v>0</v>
      </c>
      <c r="BM330" s="289">
        <v>0</v>
      </c>
      <c r="BN330" s="289">
        <v>0</v>
      </c>
      <c r="BO330" s="289">
        <v>9490461.3200000003</v>
      </c>
      <c r="BP330" s="289">
        <v>9330621.6199999992</v>
      </c>
      <c r="BQ330" s="289">
        <v>0</v>
      </c>
      <c r="BR330" s="289">
        <v>0</v>
      </c>
      <c r="BS330" s="289">
        <v>9490461.3200000003</v>
      </c>
      <c r="BT330" s="289">
        <v>9330621.6199999992</v>
      </c>
      <c r="BU330" s="289">
        <v>0</v>
      </c>
      <c r="BV330" s="289">
        <v>0</v>
      </c>
      <c r="BW330" s="289">
        <v>3326248.19</v>
      </c>
      <c r="BX330" s="289">
        <v>0</v>
      </c>
      <c r="BY330" s="289">
        <v>0</v>
      </c>
      <c r="BZ330" s="289">
        <v>0</v>
      </c>
      <c r="CA330" s="289">
        <v>0</v>
      </c>
      <c r="CB330" s="289">
        <v>312.97000000000003</v>
      </c>
      <c r="CC330" s="289">
        <v>69268.56</v>
      </c>
      <c r="CD330" s="289">
        <v>0</v>
      </c>
      <c r="CE330" s="289">
        <v>0</v>
      </c>
      <c r="CF330" s="289">
        <v>0</v>
      </c>
      <c r="CG330" s="289">
        <v>0</v>
      </c>
      <c r="CH330" s="289">
        <v>55172.29</v>
      </c>
      <c r="CI330" s="289">
        <v>0</v>
      </c>
      <c r="CJ330" s="289">
        <v>0</v>
      </c>
      <c r="CK330" s="289">
        <v>0</v>
      </c>
      <c r="CL330" s="289">
        <v>0</v>
      </c>
      <c r="CM330" s="289">
        <v>1035359</v>
      </c>
      <c r="CN330" s="289">
        <v>0</v>
      </c>
      <c r="CO330" s="289">
        <v>0</v>
      </c>
      <c r="CP330" s="289">
        <v>0</v>
      </c>
      <c r="CQ330" s="289">
        <v>0</v>
      </c>
      <c r="CR330" s="289">
        <v>0</v>
      </c>
      <c r="CS330" s="289">
        <v>0</v>
      </c>
      <c r="CT330" s="289">
        <v>724769.78</v>
      </c>
      <c r="CU330" s="289">
        <v>0</v>
      </c>
      <c r="CV330" s="289">
        <v>0</v>
      </c>
      <c r="CW330" s="289">
        <v>0</v>
      </c>
      <c r="CX330" s="289">
        <v>135524.17000000001</v>
      </c>
      <c r="CY330" s="289">
        <v>0</v>
      </c>
      <c r="CZ330" s="289">
        <v>0</v>
      </c>
      <c r="DA330" s="289">
        <v>0</v>
      </c>
      <c r="DB330" s="289">
        <v>0</v>
      </c>
      <c r="DC330" s="289">
        <v>0</v>
      </c>
      <c r="DD330" s="289">
        <v>3427.63</v>
      </c>
      <c r="DE330" s="289">
        <v>0</v>
      </c>
      <c r="DF330" s="289">
        <v>0</v>
      </c>
      <c r="DG330" s="289">
        <v>255</v>
      </c>
      <c r="DH330" s="289">
        <v>0</v>
      </c>
      <c r="DI330" s="289">
        <v>3623162.44</v>
      </c>
      <c r="DJ330" s="289">
        <v>0</v>
      </c>
      <c r="DK330" s="289">
        <v>0</v>
      </c>
      <c r="DL330" s="289">
        <v>662077.14</v>
      </c>
      <c r="DM330" s="289">
        <v>360476.6</v>
      </c>
      <c r="DN330" s="289">
        <v>0</v>
      </c>
      <c r="DO330" s="289">
        <v>0</v>
      </c>
      <c r="DP330" s="289">
        <v>222499.69</v>
      </c>
      <c r="DQ330" s="289">
        <v>4381.43</v>
      </c>
      <c r="DR330" s="289">
        <v>0</v>
      </c>
      <c r="DS330" s="289">
        <v>0</v>
      </c>
      <c r="DT330" s="289">
        <v>84321.600000000006</v>
      </c>
      <c r="DU330" s="289">
        <v>0</v>
      </c>
      <c r="DV330" s="289">
        <v>379512.17</v>
      </c>
      <c r="DW330" s="289">
        <v>13396.52</v>
      </c>
      <c r="DX330" s="289">
        <v>153428.69</v>
      </c>
      <c r="DY330" s="289">
        <v>219423.82</v>
      </c>
      <c r="DZ330" s="289">
        <v>172739.03</v>
      </c>
      <c r="EA330" s="289">
        <v>47054.06</v>
      </c>
      <c r="EB330" s="289">
        <v>59689.84</v>
      </c>
      <c r="EC330" s="289">
        <v>0</v>
      </c>
      <c r="ED330" s="289">
        <v>1244380.18</v>
      </c>
      <c r="EE330" s="289">
        <v>1304090.51</v>
      </c>
      <c r="EF330" s="289">
        <v>2741581.59</v>
      </c>
      <c r="EG330" s="289">
        <v>2517606.2599999998</v>
      </c>
      <c r="EH330" s="289">
        <v>0</v>
      </c>
      <c r="EI330" s="289">
        <v>0</v>
      </c>
      <c r="EJ330" s="289">
        <v>0</v>
      </c>
      <c r="EK330" s="289">
        <v>164265</v>
      </c>
      <c r="EL330" s="289">
        <v>0</v>
      </c>
      <c r="EM330" s="289">
        <v>33896218.439999998</v>
      </c>
      <c r="EN330" s="289">
        <v>1449822.12</v>
      </c>
      <c r="EO330" s="289">
        <v>114838.99</v>
      </c>
      <c r="EP330" s="289">
        <v>2379.83</v>
      </c>
      <c r="EQ330" s="289">
        <v>0</v>
      </c>
      <c r="ER330" s="289">
        <v>1264667.5900000001</v>
      </c>
      <c r="ES330" s="289">
        <v>0</v>
      </c>
      <c r="ET330" s="289">
        <v>72695.37</v>
      </c>
      <c r="EU330" s="289">
        <v>109544.1</v>
      </c>
      <c r="EV330" s="289">
        <v>139945.09</v>
      </c>
      <c r="EW330" s="289">
        <v>1289273.3799999999</v>
      </c>
      <c r="EX330" s="289">
        <v>1258872.3899999999</v>
      </c>
      <c r="EY330" s="289">
        <v>0</v>
      </c>
      <c r="EZ330" s="289">
        <v>225639.32</v>
      </c>
      <c r="FA330" s="289">
        <v>193971.88</v>
      </c>
      <c r="FB330" s="289">
        <v>961628.04</v>
      </c>
      <c r="FC330" s="289">
        <v>104674.93</v>
      </c>
      <c r="FD330" s="289">
        <v>888620.55</v>
      </c>
      <c r="FE330" s="289">
        <v>0</v>
      </c>
      <c r="FF330" s="289">
        <v>0</v>
      </c>
      <c r="FG330" s="289">
        <v>0</v>
      </c>
      <c r="FH330" s="289">
        <v>29236.720000000001</v>
      </c>
      <c r="FI330" s="289">
        <v>20899.47</v>
      </c>
      <c r="FJ330" s="289">
        <v>8337.25</v>
      </c>
      <c r="FK330" s="289">
        <v>0</v>
      </c>
    </row>
    <row r="331" spans="1:167" x14ac:dyDescent="0.15">
      <c r="A331" s="287">
        <v>5124</v>
      </c>
      <c r="B331" s="287" t="s">
        <v>780</v>
      </c>
      <c r="C331" s="289">
        <v>0</v>
      </c>
      <c r="D331" s="289">
        <v>1578353</v>
      </c>
      <c r="E331" s="289">
        <v>0</v>
      </c>
      <c r="F331" s="289">
        <v>315.10000000000002</v>
      </c>
      <c r="G331" s="289">
        <v>28238.560000000001</v>
      </c>
      <c r="H331" s="289">
        <v>3434.58</v>
      </c>
      <c r="I331" s="289">
        <v>24437.11</v>
      </c>
      <c r="J331" s="289">
        <v>0</v>
      </c>
      <c r="K331" s="289">
        <v>375938.93</v>
      </c>
      <c r="L331" s="289">
        <v>0</v>
      </c>
      <c r="M331" s="289">
        <v>0</v>
      </c>
      <c r="N331" s="289">
        <v>0</v>
      </c>
      <c r="O331" s="289">
        <v>0</v>
      </c>
      <c r="P331" s="289">
        <v>2298.66</v>
      </c>
      <c r="Q331" s="289">
        <v>0</v>
      </c>
      <c r="R331" s="289">
        <v>0</v>
      </c>
      <c r="S331" s="289">
        <v>0</v>
      </c>
      <c r="T331" s="289">
        <v>0</v>
      </c>
      <c r="U331" s="289">
        <v>31899.759999999998</v>
      </c>
      <c r="V331" s="289">
        <v>1679832</v>
      </c>
      <c r="W331" s="289">
        <v>4213</v>
      </c>
      <c r="X331" s="289">
        <v>0</v>
      </c>
      <c r="Y331" s="289">
        <v>89519.61</v>
      </c>
      <c r="Z331" s="289">
        <v>2650.52</v>
      </c>
      <c r="AA331" s="289">
        <v>198019.32</v>
      </c>
      <c r="AB331" s="289">
        <v>0</v>
      </c>
      <c r="AC331" s="289">
        <v>0</v>
      </c>
      <c r="AD331" s="289">
        <v>36154.5</v>
      </c>
      <c r="AE331" s="289">
        <v>80868</v>
      </c>
      <c r="AF331" s="289">
        <v>0</v>
      </c>
      <c r="AG331" s="289">
        <v>0</v>
      </c>
      <c r="AH331" s="289">
        <v>26648.43</v>
      </c>
      <c r="AI331" s="289">
        <v>13198</v>
      </c>
      <c r="AJ331" s="289">
        <v>0</v>
      </c>
      <c r="AK331" s="289">
        <v>569.4</v>
      </c>
      <c r="AL331" s="289">
        <v>0</v>
      </c>
      <c r="AM331" s="289">
        <v>46</v>
      </c>
      <c r="AN331" s="289">
        <v>21262.28</v>
      </c>
      <c r="AO331" s="289">
        <v>0</v>
      </c>
      <c r="AP331" s="289">
        <v>204</v>
      </c>
      <c r="AQ331" s="289">
        <v>616935.99</v>
      </c>
      <c r="AR331" s="289">
        <v>931540.07</v>
      </c>
      <c r="AS331" s="289">
        <v>232737.84</v>
      </c>
      <c r="AT331" s="289">
        <v>64503.39</v>
      </c>
      <c r="AU331" s="289">
        <v>112401.35</v>
      </c>
      <c r="AV331" s="289">
        <v>0</v>
      </c>
      <c r="AW331" s="289">
        <v>102934.41</v>
      </c>
      <c r="AX331" s="289">
        <v>148538.09</v>
      </c>
      <c r="AY331" s="289">
        <v>171623.91</v>
      </c>
      <c r="AZ331" s="289">
        <v>191620.88</v>
      </c>
      <c r="BA331" s="289">
        <v>777465.83</v>
      </c>
      <c r="BB331" s="289">
        <v>42208.05</v>
      </c>
      <c r="BC331" s="289">
        <v>69190.59</v>
      </c>
      <c r="BD331" s="289">
        <v>0</v>
      </c>
      <c r="BE331" s="289">
        <v>8020</v>
      </c>
      <c r="BF331" s="289">
        <v>415213.83</v>
      </c>
      <c r="BG331" s="289">
        <v>354980.14</v>
      </c>
      <c r="BH331" s="289">
        <v>6078.38</v>
      </c>
      <c r="BI331" s="289">
        <v>0</v>
      </c>
      <c r="BJ331" s="289">
        <v>0</v>
      </c>
      <c r="BK331" s="289">
        <v>0</v>
      </c>
      <c r="BL331" s="289">
        <v>0</v>
      </c>
      <c r="BM331" s="289">
        <v>0</v>
      </c>
      <c r="BN331" s="289">
        <v>0</v>
      </c>
      <c r="BO331" s="289">
        <v>0</v>
      </c>
      <c r="BP331" s="289">
        <v>0</v>
      </c>
      <c r="BQ331" s="289">
        <v>1351549.33</v>
      </c>
      <c r="BR331" s="289">
        <v>1303657.3400000001</v>
      </c>
      <c r="BS331" s="289">
        <v>1351549.33</v>
      </c>
      <c r="BT331" s="289">
        <v>1303657.3400000001</v>
      </c>
      <c r="BU331" s="289">
        <v>0</v>
      </c>
      <c r="BV331" s="289">
        <v>0</v>
      </c>
      <c r="BW331" s="289">
        <v>413027.7</v>
      </c>
      <c r="BX331" s="289">
        <v>0</v>
      </c>
      <c r="BY331" s="289">
        <v>0</v>
      </c>
      <c r="BZ331" s="289">
        <v>0</v>
      </c>
      <c r="CA331" s="289">
        <v>0</v>
      </c>
      <c r="CB331" s="289">
        <v>10718.69</v>
      </c>
      <c r="CC331" s="289">
        <v>52597.21</v>
      </c>
      <c r="CD331" s="289">
        <v>0</v>
      </c>
      <c r="CE331" s="289">
        <v>0</v>
      </c>
      <c r="CF331" s="289">
        <v>0</v>
      </c>
      <c r="CG331" s="289">
        <v>0</v>
      </c>
      <c r="CH331" s="289">
        <v>23677.68</v>
      </c>
      <c r="CI331" s="289">
        <v>0</v>
      </c>
      <c r="CJ331" s="289">
        <v>0</v>
      </c>
      <c r="CK331" s="289">
        <v>0</v>
      </c>
      <c r="CL331" s="289">
        <v>0</v>
      </c>
      <c r="CM331" s="289">
        <v>143447</v>
      </c>
      <c r="CN331" s="289">
        <v>0</v>
      </c>
      <c r="CO331" s="289">
        <v>0</v>
      </c>
      <c r="CP331" s="289">
        <v>0</v>
      </c>
      <c r="CQ331" s="289">
        <v>0</v>
      </c>
      <c r="CR331" s="289">
        <v>0</v>
      </c>
      <c r="CS331" s="289">
        <v>0</v>
      </c>
      <c r="CT331" s="289">
        <v>54395.16</v>
      </c>
      <c r="CU331" s="289">
        <v>0</v>
      </c>
      <c r="CV331" s="289">
        <v>0</v>
      </c>
      <c r="CW331" s="289">
        <v>0</v>
      </c>
      <c r="CX331" s="289">
        <v>16117.65</v>
      </c>
      <c r="CY331" s="289">
        <v>0</v>
      </c>
      <c r="CZ331" s="289">
        <v>0</v>
      </c>
      <c r="DA331" s="289">
        <v>0</v>
      </c>
      <c r="DB331" s="289">
        <v>0</v>
      </c>
      <c r="DC331" s="289">
        <v>0</v>
      </c>
      <c r="DD331" s="289">
        <v>0</v>
      </c>
      <c r="DE331" s="289">
        <v>0</v>
      </c>
      <c r="DF331" s="289">
        <v>214.59</v>
      </c>
      <c r="DG331" s="289">
        <v>0</v>
      </c>
      <c r="DH331" s="289">
        <v>0</v>
      </c>
      <c r="DI331" s="289">
        <v>460244.72</v>
      </c>
      <c r="DJ331" s="289">
        <v>0</v>
      </c>
      <c r="DK331" s="289">
        <v>632.1</v>
      </c>
      <c r="DL331" s="289">
        <v>104959.55</v>
      </c>
      <c r="DM331" s="289">
        <v>24055.98</v>
      </c>
      <c r="DN331" s="289">
        <v>0</v>
      </c>
      <c r="DO331" s="289">
        <v>0</v>
      </c>
      <c r="DP331" s="289">
        <v>12854.02</v>
      </c>
      <c r="DQ331" s="289">
        <v>1601.32</v>
      </c>
      <c r="DR331" s="289">
        <v>0</v>
      </c>
      <c r="DS331" s="289">
        <v>0</v>
      </c>
      <c r="DT331" s="289">
        <v>0</v>
      </c>
      <c r="DU331" s="289">
        <v>0</v>
      </c>
      <c r="DV331" s="289">
        <v>94430.96</v>
      </c>
      <c r="DW331" s="289">
        <v>14987.85</v>
      </c>
      <c r="DX331" s="289">
        <v>1736.87</v>
      </c>
      <c r="DY331" s="289">
        <v>2047.67</v>
      </c>
      <c r="DZ331" s="289">
        <v>310.8</v>
      </c>
      <c r="EA331" s="289">
        <v>0</v>
      </c>
      <c r="EB331" s="289">
        <v>0</v>
      </c>
      <c r="EC331" s="289">
        <v>0</v>
      </c>
      <c r="ED331" s="289">
        <v>30851.31</v>
      </c>
      <c r="EE331" s="289">
        <v>31017.41</v>
      </c>
      <c r="EF331" s="289">
        <v>40853.26</v>
      </c>
      <c r="EG331" s="289">
        <v>0</v>
      </c>
      <c r="EH331" s="289">
        <v>0</v>
      </c>
      <c r="EI331" s="289">
        <v>0</v>
      </c>
      <c r="EJ331" s="289">
        <v>0</v>
      </c>
      <c r="EK331" s="289">
        <v>40687.160000000003</v>
      </c>
      <c r="EL331" s="289">
        <v>0</v>
      </c>
      <c r="EM331" s="289">
        <v>193265.03</v>
      </c>
      <c r="EN331" s="289">
        <v>23328.83</v>
      </c>
      <c r="EO331" s="289">
        <v>23453.81</v>
      </c>
      <c r="EP331" s="289">
        <v>124.98</v>
      </c>
      <c r="EQ331" s="289">
        <v>0</v>
      </c>
      <c r="ER331" s="289">
        <v>0</v>
      </c>
      <c r="ES331" s="289">
        <v>0</v>
      </c>
      <c r="ET331" s="289">
        <v>0</v>
      </c>
      <c r="EU331" s="289">
        <v>0</v>
      </c>
      <c r="EV331" s="289">
        <v>0</v>
      </c>
      <c r="EW331" s="289">
        <v>209878.46</v>
      </c>
      <c r="EX331" s="289">
        <v>209878.46</v>
      </c>
      <c r="EY331" s="289">
        <v>0</v>
      </c>
      <c r="EZ331" s="289">
        <v>30774.53</v>
      </c>
      <c r="FA331" s="289">
        <v>30774.53</v>
      </c>
      <c r="FB331" s="289">
        <v>0</v>
      </c>
      <c r="FC331" s="289">
        <v>0</v>
      </c>
      <c r="FD331" s="289">
        <v>0</v>
      </c>
      <c r="FE331" s="289">
        <v>0</v>
      </c>
      <c r="FF331" s="289">
        <v>0</v>
      </c>
      <c r="FG331" s="289">
        <v>0</v>
      </c>
      <c r="FH331" s="289">
        <v>0</v>
      </c>
      <c r="FI331" s="289">
        <v>0</v>
      </c>
      <c r="FJ331" s="289">
        <v>0</v>
      </c>
      <c r="FK331" s="289">
        <v>0</v>
      </c>
    </row>
    <row r="332" spans="1:167" x14ac:dyDescent="0.15">
      <c r="A332" s="287">
        <v>5130</v>
      </c>
      <c r="B332" s="287" t="s">
        <v>781</v>
      </c>
      <c r="C332" s="289">
        <v>0</v>
      </c>
      <c r="D332" s="289">
        <v>7532498.8700000001</v>
      </c>
      <c r="E332" s="289">
        <v>0</v>
      </c>
      <c r="F332" s="289">
        <v>529.66999999999996</v>
      </c>
      <c r="G332" s="289">
        <v>13993.25</v>
      </c>
      <c r="H332" s="289">
        <v>5875.03</v>
      </c>
      <c r="I332" s="289">
        <v>3551.6</v>
      </c>
      <c r="J332" s="289">
        <v>0</v>
      </c>
      <c r="K332" s="289">
        <v>933723.79</v>
      </c>
      <c r="L332" s="289">
        <v>0</v>
      </c>
      <c r="M332" s="289">
        <v>2346</v>
      </c>
      <c r="N332" s="289">
        <v>0</v>
      </c>
      <c r="O332" s="289">
        <v>0</v>
      </c>
      <c r="P332" s="289">
        <v>3811.95</v>
      </c>
      <c r="Q332" s="289">
        <v>0</v>
      </c>
      <c r="R332" s="289">
        <v>0</v>
      </c>
      <c r="S332" s="289">
        <v>0</v>
      </c>
      <c r="T332" s="289">
        <v>0</v>
      </c>
      <c r="U332" s="289">
        <v>55273.39</v>
      </c>
      <c r="V332" s="289">
        <v>26980</v>
      </c>
      <c r="W332" s="289">
        <v>29474.5</v>
      </c>
      <c r="X332" s="289">
        <v>0</v>
      </c>
      <c r="Y332" s="289">
        <v>0</v>
      </c>
      <c r="Z332" s="289">
        <v>0</v>
      </c>
      <c r="AA332" s="289">
        <v>331713.39</v>
      </c>
      <c r="AB332" s="289">
        <v>0</v>
      </c>
      <c r="AC332" s="289">
        <v>0</v>
      </c>
      <c r="AD332" s="289">
        <v>17538.439999999999</v>
      </c>
      <c r="AE332" s="289">
        <v>67588.08</v>
      </c>
      <c r="AF332" s="289">
        <v>0</v>
      </c>
      <c r="AG332" s="289">
        <v>0</v>
      </c>
      <c r="AH332" s="289">
        <v>97842.87</v>
      </c>
      <c r="AI332" s="289">
        <v>0</v>
      </c>
      <c r="AJ332" s="289">
        <v>0</v>
      </c>
      <c r="AK332" s="289">
        <v>0</v>
      </c>
      <c r="AL332" s="289">
        <v>0</v>
      </c>
      <c r="AM332" s="289">
        <v>5106.6499999999996</v>
      </c>
      <c r="AN332" s="289">
        <v>10529.97</v>
      </c>
      <c r="AO332" s="289">
        <v>0</v>
      </c>
      <c r="AP332" s="289">
        <v>4862.25</v>
      </c>
      <c r="AQ332" s="289">
        <v>1421956.31</v>
      </c>
      <c r="AR332" s="289">
        <v>1779182.27</v>
      </c>
      <c r="AS332" s="289">
        <v>757963.22</v>
      </c>
      <c r="AT332" s="289">
        <v>217259.82</v>
      </c>
      <c r="AU332" s="289">
        <v>156440.89000000001</v>
      </c>
      <c r="AV332" s="289">
        <v>17781.82</v>
      </c>
      <c r="AW332" s="289">
        <v>113719.52</v>
      </c>
      <c r="AX332" s="289">
        <v>251193.52</v>
      </c>
      <c r="AY332" s="289">
        <v>475008.09</v>
      </c>
      <c r="AZ332" s="289">
        <v>442654.58</v>
      </c>
      <c r="BA332" s="289">
        <v>1304020.07</v>
      </c>
      <c r="BB332" s="289">
        <v>31389.41</v>
      </c>
      <c r="BC332" s="289">
        <v>90049.96</v>
      </c>
      <c r="BD332" s="289">
        <v>0</v>
      </c>
      <c r="BE332" s="289">
        <v>79429.3</v>
      </c>
      <c r="BF332" s="289">
        <v>856411.19</v>
      </c>
      <c r="BG332" s="289">
        <v>704858.09</v>
      </c>
      <c r="BH332" s="289">
        <v>0</v>
      </c>
      <c r="BI332" s="289">
        <v>0</v>
      </c>
      <c r="BJ332" s="289">
        <v>0</v>
      </c>
      <c r="BK332" s="289">
        <v>0</v>
      </c>
      <c r="BL332" s="289">
        <v>0</v>
      </c>
      <c r="BM332" s="289">
        <v>0</v>
      </c>
      <c r="BN332" s="289">
        <v>0</v>
      </c>
      <c r="BO332" s="289">
        <v>5043228.84</v>
      </c>
      <c r="BP332" s="289">
        <v>5487150.4800000004</v>
      </c>
      <c r="BQ332" s="289">
        <v>0</v>
      </c>
      <c r="BR332" s="289">
        <v>0</v>
      </c>
      <c r="BS332" s="289">
        <v>5043228.84</v>
      </c>
      <c r="BT332" s="289">
        <v>5487150.4800000004</v>
      </c>
      <c r="BU332" s="289">
        <v>0</v>
      </c>
      <c r="BV332" s="289">
        <v>0</v>
      </c>
      <c r="BW332" s="289">
        <v>813947.09</v>
      </c>
      <c r="BX332" s="289">
        <v>0</v>
      </c>
      <c r="BY332" s="289">
        <v>0</v>
      </c>
      <c r="BZ332" s="289">
        <v>0</v>
      </c>
      <c r="CA332" s="289">
        <v>0</v>
      </c>
      <c r="CB332" s="289">
        <v>0</v>
      </c>
      <c r="CC332" s="289">
        <v>0</v>
      </c>
      <c r="CD332" s="289">
        <v>0</v>
      </c>
      <c r="CE332" s="289">
        <v>0</v>
      </c>
      <c r="CF332" s="289">
        <v>0</v>
      </c>
      <c r="CG332" s="289">
        <v>0</v>
      </c>
      <c r="CH332" s="289">
        <v>0</v>
      </c>
      <c r="CI332" s="289">
        <v>0</v>
      </c>
      <c r="CJ332" s="289">
        <v>0</v>
      </c>
      <c r="CK332" s="289">
        <v>0</v>
      </c>
      <c r="CL332" s="289">
        <v>0</v>
      </c>
      <c r="CM332" s="289">
        <v>298932</v>
      </c>
      <c r="CN332" s="289">
        <v>9758</v>
      </c>
      <c r="CO332" s="289">
        <v>0</v>
      </c>
      <c r="CP332" s="289">
        <v>0</v>
      </c>
      <c r="CQ332" s="289">
        <v>0</v>
      </c>
      <c r="CR332" s="289">
        <v>230.28</v>
      </c>
      <c r="CS332" s="289">
        <v>2805</v>
      </c>
      <c r="CT332" s="289">
        <v>127846.57</v>
      </c>
      <c r="CU332" s="289">
        <v>0</v>
      </c>
      <c r="CV332" s="289">
        <v>0</v>
      </c>
      <c r="CW332" s="289">
        <v>0</v>
      </c>
      <c r="CX332" s="289">
        <v>64728.51</v>
      </c>
      <c r="CY332" s="289">
        <v>0</v>
      </c>
      <c r="CZ332" s="289">
        <v>0</v>
      </c>
      <c r="DA332" s="289">
        <v>0</v>
      </c>
      <c r="DB332" s="289">
        <v>0.99</v>
      </c>
      <c r="DC332" s="289">
        <v>0</v>
      </c>
      <c r="DD332" s="289">
        <v>0</v>
      </c>
      <c r="DE332" s="289">
        <v>0</v>
      </c>
      <c r="DF332" s="289">
        <v>0</v>
      </c>
      <c r="DG332" s="289">
        <v>0</v>
      </c>
      <c r="DH332" s="289">
        <v>0</v>
      </c>
      <c r="DI332" s="289">
        <v>1066979.6000000001</v>
      </c>
      <c r="DJ332" s="289">
        <v>0</v>
      </c>
      <c r="DK332" s="289">
        <v>0</v>
      </c>
      <c r="DL332" s="289">
        <v>72643.259999999995</v>
      </c>
      <c r="DM332" s="289">
        <v>134935.01</v>
      </c>
      <c r="DN332" s="289">
        <v>0</v>
      </c>
      <c r="DO332" s="289">
        <v>0</v>
      </c>
      <c r="DP332" s="289">
        <v>38779.1</v>
      </c>
      <c r="DQ332" s="289">
        <v>0</v>
      </c>
      <c r="DR332" s="289">
        <v>0</v>
      </c>
      <c r="DS332" s="289">
        <v>0</v>
      </c>
      <c r="DT332" s="289">
        <v>0</v>
      </c>
      <c r="DU332" s="289">
        <v>0</v>
      </c>
      <c r="DV332" s="289">
        <v>4911.47</v>
      </c>
      <c r="DW332" s="289">
        <v>0</v>
      </c>
      <c r="DX332" s="289">
        <v>0</v>
      </c>
      <c r="DY332" s="289">
        <v>0</v>
      </c>
      <c r="DZ332" s="289">
        <v>0</v>
      </c>
      <c r="EA332" s="289">
        <v>0</v>
      </c>
      <c r="EB332" s="289">
        <v>0</v>
      </c>
      <c r="EC332" s="289">
        <v>0</v>
      </c>
      <c r="ED332" s="289">
        <v>0</v>
      </c>
      <c r="EE332" s="289">
        <v>0</v>
      </c>
      <c r="EF332" s="289">
        <v>131945</v>
      </c>
      <c r="EG332" s="289">
        <v>0</v>
      </c>
      <c r="EH332" s="289">
        <v>0</v>
      </c>
      <c r="EI332" s="289">
        <v>0</v>
      </c>
      <c r="EJ332" s="289">
        <v>0</v>
      </c>
      <c r="EK332" s="289">
        <v>131944.59</v>
      </c>
      <c r="EL332" s="289">
        <v>0.41</v>
      </c>
      <c r="EM332" s="289">
        <v>708844.74</v>
      </c>
      <c r="EN332" s="289">
        <v>1100</v>
      </c>
      <c r="EO332" s="289">
        <v>1100</v>
      </c>
      <c r="EP332" s="289">
        <v>0</v>
      </c>
      <c r="EQ332" s="289">
        <v>0</v>
      </c>
      <c r="ER332" s="289">
        <v>0</v>
      </c>
      <c r="ES332" s="289">
        <v>0</v>
      </c>
      <c r="ET332" s="289">
        <v>0</v>
      </c>
      <c r="EU332" s="289">
        <v>0</v>
      </c>
      <c r="EV332" s="289">
        <v>0</v>
      </c>
      <c r="EW332" s="289">
        <v>248120.99</v>
      </c>
      <c r="EX332" s="289">
        <v>248120.99</v>
      </c>
      <c r="EY332" s="289">
        <v>0</v>
      </c>
      <c r="EZ332" s="289">
        <v>114741.18</v>
      </c>
      <c r="FA332" s="289">
        <v>120739.62</v>
      </c>
      <c r="FB332" s="289">
        <v>20000</v>
      </c>
      <c r="FC332" s="289">
        <v>0</v>
      </c>
      <c r="FD332" s="289">
        <v>14001.56</v>
      </c>
      <c r="FE332" s="289">
        <v>0</v>
      </c>
      <c r="FF332" s="289">
        <v>0</v>
      </c>
      <c r="FG332" s="289">
        <v>0</v>
      </c>
      <c r="FH332" s="289">
        <v>0</v>
      </c>
      <c r="FI332" s="289">
        <v>0</v>
      </c>
      <c r="FJ332" s="289">
        <v>0</v>
      </c>
      <c r="FK332" s="289">
        <v>0</v>
      </c>
    </row>
    <row r="333" spans="1:167" x14ac:dyDescent="0.15">
      <c r="A333" s="287">
        <v>5138</v>
      </c>
      <c r="B333" s="287" t="s">
        <v>782</v>
      </c>
      <c r="C333" s="289">
        <v>0</v>
      </c>
      <c r="D333" s="289">
        <v>5455783.0999999996</v>
      </c>
      <c r="E333" s="289">
        <v>0</v>
      </c>
      <c r="F333" s="289">
        <v>13832.38</v>
      </c>
      <c r="G333" s="289">
        <v>109294.3</v>
      </c>
      <c r="H333" s="289">
        <v>13747.83</v>
      </c>
      <c r="I333" s="289">
        <v>138317.12</v>
      </c>
      <c r="J333" s="289">
        <v>7189.34</v>
      </c>
      <c r="K333" s="289">
        <v>626322</v>
      </c>
      <c r="L333" s="289">
        <v>0</v>
      </c>
      <c r="M333" s="289">
        <v>0</v>
      </c>
      <c r="N333" s="289">
        <v>0</v>
      </c>
      <c r="O333" s="289">
        <v>0</v>
      </c>
      <c r="P333" s="289">
        <v>16762</v>
      </c>
      <c r="Q333" s="289">
        <v>0</v>
      </c>
      <c r="R333" s="289">
        <v>0</v>
      </c>
      <c r="S333" s="289">
        <v>0</v>
      </c>
      <c r="T333" s="289">
        <v>0</v>
      </c>
      <c r="U333" s="289">
        <v>173536.64000000001</v>
      </c>
      <c r="V333" s="289">
        <v>17871558</v>
      </c>
      <c r="W333" s="289">
        <v>42452.17</v>
      </c>
      <c r="X333" s="289">
        <v>0</v>
      </c>
      <c r="Y333" s="289">
        <v>0</v>
      </c>
      <c r="Z333" s="289">
        <v>1640.41</v>
      </c>
      <c r="AA333" s="289">
        <v>601838</v>
      </c>
      <c r="AB333" s="289">
        <v>0</v>
      </c>
      <c r="AC333" s="289">
        <v>271641.65000000002</v>
      </c>
      <c r="AD333" s="289">
        <v>81391.98</v>
      </c>
      <c r="AE333" s="289">
        <v>366305.91</v>
      </c>
      <c r="AF333" s="289">
        <v>0</v>
      </c>
      <c r="AG333" s="289">
        <v>4246.1000000000004</v>
      </c>
      <c r="AH333" s="289">
        <v>38436.29</v>
      </c>
      <c r="AI333" s="289">
        <v>0</v>
      </c>
      <c r="AJ333" s="289">
        <v>0</v>
      </c>
      <c r="AK333" s="289">
        <v>0</v>
      </c>
      <c r="AL333" s="289">
        <v>0</v>
      </c>
      <c r="AM333" s="289">
        <v>19270</v>
      </c>
      <c r="AN333" s="289">
        <v>94538.59</v>
      </c>
      <c r="AO333" s="289">
        <v>0</v>
      </c>
      <c r="AP333" s="289">
        <v>4759.25</v>
      </c>
      <c r="AQ333" s="289">
        <v>7659952.7300000004</v>
      </c>
      <c r="AR333" s="289">
        <v>3001449.26</v>
      </c>
      <c r="AS333" s="289">
        <v>725654.95</v>
      </c>
      <c r="AT333" s="289">
        <v>757952.68</v>
      </c>
      <c r="AU333" s="289">
        <v>519253.7</v>
      </c>
      <c r="AV333" s="289">
        <v>130007.67</v>
      </c>
      <c r="AW333" s="289">
        <v>950692.56</v>
      </c>
      <c r="AX333" s="289">
        <v>2032343.11</v>
      </c>
      <c r="AY333" s="289">
        <v>485453</v>
      </c>
      <c r="AZ333" s="289">
        <v>846840.11</v>
      </c>
      <c r="BA333" s="289">
        <v>5484269.75</v>
      </c>
      <c r="BB333" s="289">
        <v>54957.91</v>
      </c>
      <c r="BC333" s="289">
        <v>240969.66</v>
      </c>
      <c r="BD333" s="289">
        <v>381.87</v>
      </c>
      <c r="BE333" s="289">
        <v>0</v>
      </c>
      <c r="BF333" s="289">
        <v>1641297.47</v>
      </c>
      <c r="BG333" s="289">
        <v>1275789</v>
      </c>
      <c r="BH333" s="289">
        <v>1105.32</v>
      </c>
      <c r="BI333" s="289">
        <v>0</v>
      </c>
      <c r="BJ333" s="289">
        <v>0</v>
      </c>
      <c r="BK333" s="289">
        <v>0</v>
      </c>
      <c r="BL333" s="289">
        <v>0</v>
      </c>
      <c r="BM333" s="289">
        <v>0</v>
      </c>
      <c r="BN333" s="289">
        <v>0</v>
      </c>
      <c r="BO333" s="289">
        <v>0</v>
      </c>
      <c r="BP333" s="289">
        <v>0</v>
      </c>
      <c r="BQ333" s="289">
        <v>4506803.4400000004</v>
      </c>
      <c r="BR333" s="289">
        <v>4651295.75</v>
      </c>
      <c r="BS333" s="289">
        <v>4506803.4400000004</v>
      </c>
      <c r="BT333" s="289">
        <v>4651295.75</v>
      </c>
      <c r="BU333" s="289">
        <v>0</v>
      </c>
      <c r="BV333" s="289">
        <v>0</v>
      </c>
      <c r="BW333" s="289">
        <v>1641297.47</v>
      </c>
      <c r="BX333" s="289">
        <v>0</v>
      </c>
      <c r="BY333" s="289">
        <v>0</v>
      </c>
      <c r="BZ333" s="289">
        <v>0</v>
      </c>
      <c r="CA333" s="289">
        <v>0</v>
      </c>
      <c r="CB333" s="289">
        <v>0</v>
      </c>
      <c r="CC333" s="289">
        <v>0</v>
      </c>
      <c r="CD333" s="289">
        <v>0</v>
      </c>
      <c r="CE333" s="289">
        <v>0</v>
      </c>
      <c r="CF333" s="289">
        <v>0</v>
      </c>
      <c r="CG333" s="289">
        <v>0</v>
      </c>
      <c r="CH333" s="289">
        <v>0</v>
      </c>
      <c r="CI333" s="289">
        <v>0</v>
      </c>
      <c r="CJ333" s="289">
        <v>0</v>
      </c>
      <c r="CK333" s="289">
        <v>0</v>
      </c>
      <c r="CL333" s="289">
        <v>0</v>
      </c>
      <c r="CM333" s="289">
        <v>567002</v>
      </c>
      <c r="CN333" s="289">
        <v>0</v>
      </c>
      <c r="CO333" s="289">
        <v>0</v>
      </c>
      <c r="CP333" s="289">
        <v>0</v>
      </c>
      <c r="CQ333" s="289">
        <v>0</v>
      </c>
      <c r="CR333" s="289">
        <v>230.28</v>
      </c>
      <c r="CS333" s="289">
        <v>0</v>
      </c>
      <c r="CT333" s="289">
        <v>405945.44</v>
      </c>
      <c r="CU333" s="289">
        <v>0</v>
      </c>
      <c r="CV333" s="289">
        <v>0</v>
      </c>
      <c r="CW333" s="289">
        <v>0</v>
      </c>
      <c r="CX333" s="289">
        <v>110196.38</v>
      </c>
      <c r="CY333" s="289">
        <v>0</v>
      </c>
      <c r="CZ333" s="289">
        <v>0</v>
      </c>
      <c r="DA333" s="289">
        <v>0</v>
      </c>
      <c r="DB333" s="289">
        <v>0</v>
      </c>
      <c r="DC333" s="289">
        <v>0</v>
      </c>
      <c r="DD333" s="289">
        <v>312</v>
      </c>
      <c r="DE333" s="289">
        <v>0</v>
      </c>
      <c r="DF333" s="289">
        <v>0</v>
      </c>
      <c r="DG333" s="289">
        <v>0</v>
      </c>
      <c r="DH333" s="289">
        <v>0</v>
      </c>
      <c r="DI333" s="289">
        <v>1942673.55</v>
      </c>
      <c r="DJ333" s="289">
        <v>0</v>
      </c>
      <c r="DK333" s="289">
        <v>0</v>
      </c>
      <c r="DL333" s="289">
        <v>325605.84999999998</v>
      </c>
      <c r="DM333" s="289">
        <v>237279.98</v>
      </c>
      <c r="DN333" s="289">
        <v>0</v>
      </c>
      <c r="DO333" s="289">
        <v>0</v>
      </c>
      <c r="DP333" s="289">
        <v>117533.15</v>
      </c>
      <c r="DQ333" s="289">
        <v>0</v>
      </c>
      <c r="DR333" s="289">
        <v>0</v>
      </c>
      <c r="DS333" s="289">
        <v>0</v>
      </c>
      <c r="DT333" s="289">
        <v>0</v>
      </c>
      <c r="DU333" s="289">
        <v>0</v>
      </c>
      <c r="DV333" s="289">
        <v>101891.04</v>
      </c>
      <c r="DW333" s="289">
        <v>0</v>
      </c>
      <c r="DX333" s="289">
        <v>12313.11</v>
      </c>
      <c r="DY333" s="289">
        <v>18431.62</v>
      </c>
      <c r="DZ333" s="289">
        <v>154454.09</v>
      </c>
      <c r="EA333" s="289">
        <v>148335.57999999999</v>
      </c>
      <c r="EB333" s="289">
        <v>0</v>
      </c>
      <c r="EC333" s="289">
        <v>0</v>
      </c>
      <c r="ED333" s="289">
        <v>186352.05</v>
      </c>
      <c r="EE333" s="289">
        <v>286082.48</v>
      </c>
      <c r="EF333" s="289">
        <v>1336635.99</v>
      </c>
      <c r="EG333" s="289">
        <v>1236905.56</v>
      </c>
      <c r="EH333" s="289">
        <v>0</v>
      </c>
      <c r="EI333" s="289">
        <v>0</v>
      </c>
      <c r="EJ333" s="289">
        <v>0</v>
      </c>
      <c r="EK333" s="289">
        <v>0</v>
      </c>
      <c r="EL333" s="289">
        <v>0</v>
      </c>
      <c r="EM333" s="289">
        <v>8935000</v>
      </c>
      <c r="EN333" s="289">
        <v>0</v>
      </c>
      <c r="EO333" s="289">
        <v>0</v>
      </c>
      <c r="EP333" s="289">
        <v>0</v>
      </c>
      <c r="EQ333" s="289">
        <v>0</v>
      </c>
      <c r="ER333" s="289">
        <v>0</v>
      </c>
      <c r="ES333" s="289">
        <v>0</v>
      </c>
      <c r="ET333" s="289">
        <v>0</v>
      </c>
      <c r="EU333" s="289">
        <v>370328.26</v>
      </c>
      <c r="EV333" s="289">
        <v>375295.74</v>
      </c>
      <c r="EW333" s="289">
        <v>1056154.1299999999</v>
      </c>
      <c r="EX333" s="289">
        <v>1051186.6499999999</v>
      </c>
      <c r="EY333" s="289">
        <v>0</v>
      </c>
      <c r="EZ333" s="289">
        <v>201759.9</v>
      </c>
      <c r="FA333" s="289">
        <v>166946.92000000001</v>
      </c>
      <c r="FB333" s="289">
        <v>89988.59</v>
      </c>
      <c r="FC333" s="289">
        <v>0</v>
      </c>
      <c r="FD333" s="289">
        <v>124801.57</v>
      </c>
      <c r="FE333" s="289">
        <v>0</v>
      </c>
      <c r="FF333" s="289">
        <v>0</v>
      </c>
      <c r="FG333" s="289">
        <v>0</v>
      </c>
      <c r="FH333" s="289">
        <v>0</v>
      </c>
      <c r="FI333" s="289">
        <v>0</v>
      </c>
      <c r="FJ333" s="289">
        <v>0</v>
      </c>
      <c r="FK333" s="289">
        <v>0</v>
      </c>
    </row>
    <row r="334" spans="1:167" x14ac:dyDescent="0.15">
      <c r="A334" s="287">
        <v>5258</v>
      </c>
      <c r="B334" s="287" t="s">
        <v>783</v>
      </c>
      <c r="C334" s="289">
        <v>0</v>
      </c>
      <c r="D334" s="289">
        <v>602265.92000000004</v>
      </c>
      <c r="E334" s="289">
        <v>0</v>
      </c>
      <c r="F334" s="289">
        <v>1823</v>
      </c>
      <c r="G334" s="289">
        <v>217.57</v>
      </c>
      <c r="H334" s="289">
        <v>1374.63</v>
      </c>
      <c r="I334" s="289">
        <v>26557.7</v>
      </c>
      <c r="J334" s="289">
        <v>473.66</v>
      </c>
      <c r="K334" s="289">
        <v>230326.1</v>
      </c>
      <c r="L334" s="289">
        <v>0</v>
      </c>
      <c r="M334" s="289">
        <v>0</v>
      </c>
      <c r="N334" s="289">
        <v>0</v>
      </c>
      <c r="O334" s="289">
        <v>0</v>
      </c>
      <c r="P334" s="289">
        <v>4128</v>
      </c>
      <c r="Q334" s="289">
        <v>0</v>
      </c>
      <c r="R334" s="289">
        <v>0</v>
      </c>
      <c r="S334" s="289">
        <v>0</v>
      </c>
      <c r="T334" s="289">
        <v>0</v>
      </c>
      <c r="U334" s="289">
        <v>9928.2000000000007</v>
      </c>
      <c r="V334" s="289">
        <v>2558440</v>
      </c>
      <c r="W334" s="289">
        <v>3321.66</v>
      </c>
      <c r="X334" s="289">
        <v>0</v>
      </c>
      <c r="Y334" s="289">
        <v>0</v>
      </c>
      <c r="Z334" s="289">
        <v>0</v>
      </c>
      <c r="AA334" s="289">
        <v>68498</v>
      </c>
      <c r="AB334" s="289">
        <v>0</v>
      </c>
      <c r="AC334" s="289">
        <v>0</v>
      </c>
      <c r="AD334" s="289">
        <v>0</v>
      </c>
      <c r="AE334" s="289">
        <v>60272</v>
      </c>
      <c r="AF334" s="289">
        <v>0</v>
      </c>
      <c r="AG334" s="289">
        <v>0</v>
      </c>
      <c r="AH334" s="289">
        <v>8912.68</v>
      </c>
      <c r="AI334" s="289">
        <v>29311</v>
      </c>
      <c r="AJ334" s="289">
        <v>0</v>
      </c>
      <c r="AK334" s="289">
        <v>0</v>
      </c>
      <c r="AL334" s="289">
        <v>0</v>
      </c>
      <c r="AM334" s="289">
        <v>17.27</v>
      </c>
      <c r="AN334" s="289">
        <v>6022.41</v>
      </c>
      <c r="AO334" s="289">
        <v>0</v>
      </c>
      <c r="AP334" s="289">
        <v>1962.81</v>
      </c>
      <c r="AQ334" s="289">
        <v>1485190.43</v>
      </c>
      <c r="AR334" s="289">
        <v>334615.14</v>
      </c>
      <c r="AS334" s="289">
        <v>0</v>
      </c>
      <c r="AT334" s="289">
        <v>115066.07</v>
      </c>
      <c r="AU334" s="289">
        <v>19028.740000000002</v>
      </c>
      <c r="AV334" s="289">
        <v>12833.26</v>
      </c>
      <c r="AW334" s="289">
        <v>60484.14</v>
      </c>
      <c r="AX334" s="289">
        <v>186835.59</v>
      </c>
      <c r="AY334" s="289">
        <v>460993.48</v>
      </c>
      <c r="AZ334" s="289">
        <v>0</v>
      </c>
      <c r="BA334" s="289">
        <v>316062.45</v>
      </c>
      <c r="BB334" s="289">
        <v>0</v>
      </c>
      <c r="BC334" s="289">
        <v>51598</v>
      </c>
      <c r="BD334" s="289">
        <v>0</v>
      </c>
      <c r="BE334" s="289">
        <v>109269.32</v>
      </c>
      <c r="BF334" s="289">
        <v>280746.06</v>
      </c>
      <c r="BG334" s="289">
        <v>142502</v>
      </c>
      <c r="BH334" s="289">
        <v>0</v>
      </c>
      <c r="BI334" s="289">
        <v>0</v>
      </c>
      <c r="BJ334" s="289">
        <v>11398.3</v>
      </c>
      <c r="BK334" s="289">
        <v>0</v>
      </c>
      <c r="BL334" s="289">
        <v>0</v>
      </c>
      <c r="BM334" s="289">
        <v>0</v>
      </c>
      <c r="BN334" s="289">
        <v>0</v>
      </c>
      <c r="BO334" s="289">
        <v>49824.43</v>
      </c>
      <c r="BP334" s="289">
        <v>0</v>
      </c>
      <c r="BQ334" s="289">
        <v>680467.52</v>
      </c>
      <c r="BR334" s="289">
        <v>757521.58</v>
      </c>
      <c r="BS334" s="289">
        <v>730291.95</v>
      </c>
      <c r="BT334" s="289">
        <v>768919.88</v>
      </c>
      <c r="BU334" s="289">
        <v>0</v>
      </c>
      <c r="BV334" s="289">
        <v>0</v>
      </c>
      <c r="BW334" s="289">
        <v>280746.06</v>
      </c>
      <c r="BX334" s="289">
        <v>0</v>
      </c>
      <c r="BY334" s="289">
        <v>0</v>
      </c>
      <c r="BZ334" s="289">
        <v>0</v>
      </c>
      <c r="CA334" s="289">
        <v>0</v>
      </c>
      <c r="CB334" s="289">
        <v>31648.69</v>
      </c>
      <c r="CC334" s="289">
        <v>0</v>
      </c>
      <c r="CD334" s="289">
        <v>0</v>
      </c>
      <c r="CE334" s="289">
        <v>0</v>
      </c>
      <c r="CF334" s="289">
        <v>0</v>
      </c>
      <c r="CG334" s="289">
        <v>0</v>
      </c>
      <c r="CH334" s="289">
        <v>0</v>
      </c>
      <c r="CI334" s="289">
        <v>0</v>
      </c>
      <c r="CJ334" s="289">
        <v>0</v>
      </c>
      <c r="CK334" s="289">
        <v>0</v>
      </c>
      <c r="CL334" s="289">
        <v>0</v>
      </c>
      <c r="CM334" s="289">
        <v>105583</v>
      </c>
      <c r="CN334" s="289">
        <v>0</v>
      </c>
      <c r="CO334" s="289">
        <v>0</v>
      </c>
      <c r="CP334" s="289">
        <v>0</v>
      </c>
      <c r="CQ334" s="289">
        <v>0</v>
      </c>
      <c r="CR334" s="289">
        <v>0</v>
      </c>
      <c r="CS334" s="289">
        <v>0</v>
      </c>
      <c r="CT334" s="289">
        <v>81760</v>
      </c>
      <c r="CU334" s="289">
        <v>0</v>
      </c>
      <c r="CV334" s="289">
        <v>0</v>
      </c>
      <c r="CW334" s="289">
        <v>0</v>
      </c>
      <c r="CX334" s="289">
        <v>27963.87</v>
      </c>
      <c r="CY334" s="289">
        <v>0</v>
      </c>
      <c r="CZ334" s="289">
        <v>0</v>
      </c>
      <c r="DA334" s="289">
        <v>0</v>
      </c>
      <c r="DB334" s="289">
        <v>0</v>
      </c>
      <c r="DC334" s="289">
        <v>0</v>
      </c>
      <c r="DD334" s="289">
        <v>0</v>
      </c>
      <c r="DE334" s="289">
        <v>0</v>
      </c>
      <c r="DF334" s="289">
        <v>0</v>
      </c>
      <c r="DG334" s="289">
        <v>0</v>
      </c>
      <c r="DH334" s="289">
        <v>0</v>
      </c>
      <c r="DI334" s="289">
        <v>323333.95</v>
      </c>
      <c r="DJ334" s="289">
        <v>0</v>
      </c>
      <c r="DK334" s="289">
        <v>0</v>
      </c>
      <c r="DL334" s="289">
        <v>95649.35</v>
      </c>
      <c r="DM334" s="289">
        <v>3345.97</v>
      </c>
      <c r="DN334" s="289">
        <v>0</v>
      </c>
      <c r="DO334" s="289">
        <v>0</v>
      </c>
      <c r="DP334" s="289">
        <v>15280.61</v>
      </c>
      <c r="DQ334" s="289">
        <v>0</v>
      </c>
      <c r="DR334" s="289">
        <v>0</v>
      </c>
      <c r="DS334" s="289">
        <v>0</v>
      </c>
      <c r="DT334" s="289">
        <v>0</v>
      </c>
      <c r="DU334" s="289">
        <v>0</v>
      </c>
      <c r="DV334" s="289">
        <v>84502.47</v>
      </c>
      <c r="DW334" s="289">
        <v>5589.27</v>
      </c>
      <c r="DX334" s="289">
        <v>0</v>
      </c>
      <c r="DY334" s="289">
        <v>0</v>
      </c>
      <c r="DZ334" s="289">
        <v>0</v>
      </c>
      <c r="EA334" s="289">
        <v>0</v>
      </c>
      <c r="EB334" s="289">
        <v>0</v>
      </c>
      <c r="EC334" s="289">
        <v>0</v>
      </c>
      <c r="ED334" s="289">
        <v>121600.8</v>
      </c>
      <c r="EE334" s="289">
        <v>120623.78</v>
      </c>
      <c r="EF334" s="289">
        <v>556852.92000000004</v>
      </c>
      <c r="EG334" s="289">
        <v>533646.09</v>
      </c>
      <c r="EH334" s="289">
        <v>0</v>
      </c>
      <c r="EI334" s="289">
        <v>0</v>
      </c>
      <c r="EJ334" s="289">
        <v>0</v>
      </c>
      <c r="EK334" s="289">
        <v>24183.85</v>
      </c>
      <c r="EL334" s="289">
        <v>0</v>
      </c>
      <c r="EM334" s="289">
        <v>4617008.8</v>
      </c>
      <c r="EN334" s="289">
        <v>0</v>
      </c>
      <c r="EO334" s="289">
        <v>0</v>
      </c>
      <c r="EP334" s="289">
        <v>0</v>
      </c>
      <c r="EQ334" s="289">
        <v>0</v>
      </c>
      <c r="ER334" s="289">
        <v>0</v>
      </c>
      <c r="ES334" s="289">
        <v>0</v>
      </c>
      <c r="ET334" s="289">
        <v>0</v>
      </c>
      <c r="EU334" s="289">
        <v>14953.78</v>
      </c>
      <c r="EV334" s="289">
        <v>15562</v>
      </c>
      <c r="EW334" s="289">
        <v>179357.69</v>
      </c>
      <c r="EX334" s="289">
        <v>178749.47</v>
      </c>
      <c r="EY334" s="289">
        <v>0</v>
      </c>
      <c r="EZ334" s="289">
        <v>114658.81</v>
      </c>
      <c r="FA334" s="289">
        <v>145236.48000000001</v>
      </c>
      <c r="FB334" s="289">
        <v>214783.52</v>
      </c>
      <c r="FC334" s="289">
        <v>0</v>
      </c>
      <c r="FD334" s="289">
        <v>184205.85</v>
      </c>
      <c r="FE334" s="289">
        <v>0</v>
      </c>
      <c r="FF334" s="289">
        <v>0</v>
      </c>
      <c r="FG334" s="289">
        <v>0</v>
      </c>
      <c r="FH334" s="289">
        <v>0</v>
      </c>
      <c r="FI334" s="289">
        <v>0</v>
      </c>
      <c r="FJ334" s="289">
        <v>0</v>
      </c>
      <c r="FK334" s="289">
        <v>0</v>
      </c>
    </row>
    <row r="335" spans="1:167" x14ac:dyDescent="0.15">
      <c r="A335" s="287">
        <v>5264</v>
      </c>
      <c r="B335" s="287" t="s">
        <v>784</v>
      </c>
      <c r="C335" s="289">
        <v>0</v>
      </c>
      <c r="D335" s="289">
        <v>9551142.5299999993</v>
      </c>
      <c r="E335" s="289">
        <v>0</v>
      </c>
      <c r="F335" s="289">
        <v>310.5</v>
      </c>
      <c r="G335" s="289">
        <v>55891.68</v>
      </c>
      <c r="H335" s="289">
        <v>11212.21</v>
      </c>
      <c r="I335" s="289">
        <v>18531.080000000002</v>
      </c>
      <c r="J335" s="289">
        <v>1845</v>
      </c>
      <c r="K335" s="289">
        <v>1535054.98</v>
      </c>
      <c r="L335" s="289">
        <v>0</v>
      </c>
      <c r="M335" s="289">
        <v>0</v>
      </c>
      <c r="N335" s="289">
        <v>0</v>
      </c>
      <c r="O335" s="289">
        <v>0</v>
      </c>
      <c r="P335" s="289">
        <v>9183</v>
      </c>
      <c r="Q335" s="289">
        <v>0</v>
      </c>
      <c r="R335" s="289">
        <v>0</v>
      </c>
      <c r="S335" s="289">
        <v>0</v>
      </c>
      <c r="T335" s="289">
        <v>0</v>
      </c>
      <c r="U335" s="289">
        <v>155074.5</v>
      </c>
      <c r="V335" s="289">
        <v>14280696</v>
      </c>
      <c r="W335" s="289">
        <v>27698.53</v>
      </c>
      <c r="X335" s="289">
        <v>0</v>
      </c>
      <c r="Y335" s="289">
        <v>767630.64</v>
      </c>
      <c r="Z335" s="289">
        <v>25608.18</v>
      </c>
      <c r="AA335" s="289">
        <v>646683.07999999996</v>
      </c>
      <c r="AB335" s="289">
        <v>0</v>
      </c>
      <c r="AC335" s="289">
        <v>0</v>
      </c>
      <c r="AD335" s="289">
        <v>106854.17</v>
      </c>
      <c r="AE335" s="289">
        <v>400270.18</v>
      </c>
      <c r="AF335" s="289">
        <v>0</v>
      </c>
      <c r="AG335" s="289">
        <v>0</v>
      </c>
      <c r="AH335" s="289">
        <v>70406.720000000001</v>
      </c>
      <c r="AI335" s="289">
        <v>0</v>
      </c>
      <c r="AJ335" s="289">
        <v>0</v>
      </c>
      <c r="AK335" s="289">
        <v>29010</v>
      </c>
      <c r="AL335" s="289">
        <v>0</v>
      </c>
      <c r="AM335" s="289">
        <v>18776.23</v>
      </c>
      <c r="AN335" s="289">
        <v>92865.73</v>
      </c>
      <c r="AO335" s="289">
        <v>0</v>
      </c>
      <c r="AP335" s="289">
        <v>11796.86</v>
      </c>
      <c r="AQ335" s="289">
        <v>5835687.5899999999</v>
      </c>
      <c r="AR335" s="289">
        <v>5442038.3399999999</v>
      </c>
      <c r="AS335" s="289">
        <v>757373.73</v>
      </c>
      <c r="AT335" s="289">
        <v>703016.67</v>
      </c>
      <c r="AU335" s="289">
        <v>463350.36</v>
      </c>
      <c r="AV335" s="289">
        <v>11196.41</v>
      </c>
      <c r="AW335" s="289">
        <v>884091.51</v>
      </c>
      <c r="AX335" s="289">
        <v>821361.44</v>
      </c>
      <c r="AY335" s="289">
        <v>525151.25</v>
      </c>
      <c r="AZ335" s="289">
        <v>1573787.08</v>
      </c>
      <c r="BA335" s="289">
        <v>4844339.96</v>
      </c>
      <c r="BB335" s="289">
        <v>963186.11</v>
      </c>
      <c r="BC335" s="289">
        <v>225236.55</v>
      </c>
      <c r="BD335" s="289">
        <v>0</v>
      </c>
      <c r="BE335" s="289">
        <v>63344.53</v>
      </c>
      <c r="BF335" s="289">
        <v>3244693.29</v>
      </c>
      <c r="BG335" s="289">
        <v>1446508.85</v>
      </c>
      <c r="BH335" s="289">
        <v>55972.41</v>
      </c>
      <c r="BI335" s="289">
        <v>0</v>
      </c>
      <c r="BJ335" s="289">
        <v>0</v>
      </c>
      <c r="BK335" s="289">
        <v>0</v>
      </c>
      <c r="BL335" s="289">
        <v>0</v>
      </c>
      <c r="BM335" s="289">
        <v>0</v>
      </c>
      <c r="BN335" s="289">
        <v>0</v>
      </c>
      <c r="BO335" s="289">
        <v>0</v>
      </c>
      <c r="BP335" s="289">
        <v>0</v>
      </c>
      <c r="BQ335" s="289">
        <v>7705586.6299999999</v>
      </c>
      <c r="BR335" s="289">
        <v>7661792.3499999996</v>
      </c>
      <c r="BS335" s="289">
        <v>7705586.6299999999</v>
      </c>
      <c r="BT335" s="289">
        <v>7661792.3499999996</v>
      </c>
      <c r="BU335" s="289">
        <v>0</v>
      </c>
      <c r="BV335" s="289">
        <v>0</v>
      </c>
      <c r="BW335" s="289">
        <v>2839693.29</v>
      </c>
      <c r="BX335" s="289">
        <v>0</v>
      </c>
      <c r="BY335" s="289">
        <v>0</v>
      </c>
      <c r="BZ335" s="289">
        <v>0</v>
      </c>
      <c r="CA335" s="289">
        <v>0</v>
      </c>
      <c r="CB335" s="289">
        <v>0</v>
      </c>
      <c r="CC335" s="289">
        <v>0</v>
      </c>
      <c r="CD335" s="289">
        <v>0</v>
      </c>
      <c r="CE335" s="289">
        <v>0</v>
      </c>
      <c r="CF335" s="289">
        <v>0</v>
      </c>
      <c r="CG335" s="289">
        <v>0</v>
      </c>
      <c r="CH335" s="289">
        <v>19850.45</v>
      </c>
      <c r="CI335" s="289">
        <v>0</v>
      </c>
      <c r="CJ335" s="289">
        <v>0</v>
      </c>
      <c r="CK335" s="289">
        <v>0</v>
      </c>
      <c r="CL335" s="289">
        <v>0</v>
      </c>
      <c r="CM335" s="289">
        <v>943731</v>
      </c>
      <c r="CN335" s="289">
        <v>0</v>
      </c>
      <c r="CO335" s="289">
        <v>0</v>
      </c>
      <c r="CP335" s="289">
        <v>0</v>
      </c>
      <c r="CQ335" s="289">
        <v>0</v>
      </c>
      <c r="CR335" s="289">
        <v>0</v>
      </c>
      <c r="CS335" s="289">
        <v>0</v>
      </c>
      <c r="CT335" s="289">
        <v>543488.01</v>
      </c>
      <c r="CU335" s="289">
        <v>0</v>
      </c>
      <c r="CV335" s="289">
        <v>0</v>
      </c>
      <c r="CW335" s="289">
        <v>0</v>
      </c>
      <c r="CX335" s="289">
        <v>195335.55</v>
      </c>
      <c r="CY335" s="289">
        <v>0</v>
      </c>
      <c r="CZ335" s="289">
        <v>0</v>
      </c>
      <c r="DA335" s="289">
        <v>0</v>
      </c>
      <c r="DB335" s="289">
        <v>0</v>
      </c>
      <c r="DC335" s="289">
        <v>0</v>
      </c>
      <c r="DD335" s="289">
        <v>0</v>
      </c>
      <c r="DE335" s="289">
        <v>0</v>
      </c>
      <c r="DF335" s="289">
        <v>0</v>
      </c>
      <c r="DG335" s="289">
        <v>0</v>
      </c>
      <c r="DH335" s="289">
        <v>0</v>
      </c>
      <c r="DI335" s="289">
        <v>3229901.64</v>
      </c>
      <c r="DJ335" s="289">
        <v>0</v>
      </c>
      <c r="DK335" s="289">
        <v>0</v>
      </c>
      <c r="DL335" s="289">
        <v>804190.86</v>
      </c>
      <c r="DM335" s="289">
        <v>284217.73</v>
      </c>
      <c r="DN335" s="289">
        <v>0</v>
      </c>
      <c r="DO335" s="289">
        <v>0</v>
      </c>
      <c r="DP335" s="289">
        <v>118250.51</v>
      </c>
      <c r="DQ335" s="289">
        <v>0</v>
      </c>
      <c r="DR335" s="289">
        <v>1200</v>
      </c>
      <c r="DS335" s="289">
        <v>0</v>
      </c>
      <c r="DT335" s="289">
        <v>101715.33</v>
      </c>
      <c r="DU335" s="289">
        <v>0</v>
      </c>
      <c r="DV335" s="289">
        <v>0</v>
      </c>
      <c r="DW335" s="289">
        <v>2622.23</v>
      </c>
      <c r="DX335" s="289">
        <v>119238.26</v>
      </c>
      <c r="DY335" s="289">
        <v>129002.23</v>
      </c>
      <c r="DZ335" s="289">
        <v>191196.34</v>
      </c>
      <c r="EA335" s="289">
        <v>179594.52</v>
      </c>
      <c r="EB335" s="289">
        <v>325</v>
      </c>
      <c r="EC335" s="289">
        <v>1512.85</v>
      </c>
      <c r="ED335" s="289">
        <v>388872.38</v>
      </c>
      <c r="EE335" s="289">
        <v>450082.32</v>
      </c>
      <c r="EF335" s="289">
        <v>3510259.44</v>
      </c>
      <c r="EG335" s="289">
        <v>3322637.06</v>
      </c>
      <c r="EH335" s="289">
        <v>125664.7</v>
      </c>
      <c r="EI335" s="289">
        <v>0</v>
      </c>
      <c r="EJ335" s="289">
        <v>0</v>
      </c>
      <c r="EK335" s="289">
        <v>0</v>
      </c>
      <c r="EL335" s="289">
        <v>747.74</v>
      </c>
      <c r="EM335" s="289">
        <v>28305000</v>
      </c>
      <c r="EN335" s="289">
        <v>6967862.5499999998</v>
      </c>
      <c r="EO335" s="289">
        <v>210598.36</v>
      </c>
      <c r="EP335" s="289">
        <v>204105.72</v>
      </c>
      <c r="EQ335" s="289">
        <v>0</v>
      </c>
      <c r="ER335" s="289">
        <v>6960968.0800000001</v>
      </c>
      <c r="ES335" s="289">
        <v>0</v>
      </c>
      <c r="ET335" s="289">
        <v>401.83</v>
      </c>
      <c r="EU335" s="289">
        <v>63146.15</v>
      </c>
      <c r="EV335" s="289">
        <v>119170.7</v>
      </c>
      <c r="EW335" s="289">
        <v>1630685.98</v>
      </c>
      <c r="EX335" s="289">
        <v>1574661.43</v>
      </c>
      <c r="EY335" s="289">
        <v>0</v>
      </c>
      <c r="EZ335" s="289">
        <v>157294.26999999999</v>
      </c>
      <c r="FA335" s="289">
        <v>146064.54999999999</v>
      </c>
      <c r="FB335" s="289">
        <v>248644.98</v>
      </c>
      <c r="FC335" s="289">
        <v>177531.4</v>
      </c>
      <c r="FD335" s="289">
        <v>82343.3</v>
      </c>
      <c r="FE335" s="289">
        <v>0</v>
      </c>
      <c r="FF335" s="289">
        <v>0</v>
      </c>
      <c r="FG335" s="289">
        <v>0</v>
      </c>
      <c r="FH335" s="289">
        <v>0</v>
      </c>
      <c r="FI335" s="289">
        <v>0</v>
      </c>
      <c r="FJ335" s="289">
        <v>0</v>
      </c>
      <c r="FK335" s="289">
        <v>0</v>
      </c>
    </row>
    <row r="336" spans="1:167" x14ac:dyDescent="0.15">
      <c r="A336" s="287">
        <v>5271</v>
      </c>
      <c r="B336" s="287" t="s">
        <v>785</v>
      </c>
      <c r="C336" s="289">
        <v>0</v>
      </c>
      <c r="D336" s="289">
        <v>28291395.440000001</v>
      </c>
      <c r="E336" s="289">
        <v>0</v>
      </c>
      <c r="F336" s="289">
        <v>37475.769999999997</v>
      </c>
      <c r="G336" s="289">
        <v>74187.199999999997</v>
      </c>
      <c r="H336" s="289">
        <v>184714.49</v>
      </c>
      <c r="I336" s="289">
        <v>446712.4</v>
      </c>
      <c r="J336" s="289">
        <v>0</v>
      </c>
      <c r="K336" s="289">
        <v>2060129</v>
      </c>
      <c r="L336" s="289">
        <v>0</v>
      </c>
      <c r="M336" s="289">
        <v>0</v>
      </c>
      <c r="N336" s="289">
        <v>0</v>
      </c>
      <c r="O336" s="289">
        <v>0</v>
      </c>
      <c r="P336" s="289">
        <v>0</v>
      </c>
      <c r="Q336" s="289">
        <v>0</v>
      </c>
      <c r="R336" s="289">
        <v>0</v>
      </c>
      <c r="S336" s="289">
        <v>0</v>
      </c>
      <c r="T336" s="289">
        <v>0</v>
      </c>
      <c r="U336" s="289">
        <v>765024.08</v>
      </c>
      <c r="V336" s="289">
        <v>75910779</v>
      </c>
      <c r="W336" s="289">
        <v>154866.82999999999</v>
      </c>
      <c r="X336" s="289">
        <v>19738</v>
      </c>
      <c r="Y336" s="289">
        <v>1723252.45</v>
      </c>
      <c r="Z336" s="289">
        <v>14255.28</v>
      </c>
      <c r="AA336" s="289">
        <v>2783290</v>
      </c>
      <c r="AB336" s="289">
        <v>86434</v>
      </c>
      <c r="AC336" s="289">
        <v>0</v>
      </c>
      <c r="AD336" s="289">
        <v>1106354.8500000001</v>
      </c>
      <c r="AE336" s="289">
        <v>2169983.92</v>
      </c>
      <c r="AF336" s="289">
        <v>0</v>
      </c>
      <c r="AG336" s="289">
        <v>0</v>
      </c>
      <c r="AH336" s="289">
        <v>404263.58</v>
      </c>
      <c r="AI336" s="289">
        <v>409924.63</v>
      </c>
      <c r="AJ336" s="289">
        <v>0</v>
      </c>
      <c r="AK336" s="289">
        <v>150000</v>
      </c>
      <c r="AL336" s="289">
        <v>0</v>
      </c>
      <c r="AM336" s="289">
        <v>41649.56</v>
      </c>
      <c r="AN336" s="289">
        <v>309476.95</v>
      </c>
      <c r="AO336" s="289">
        <v>0</v>
      </c>
      <c r="AP336" s="289">
        <v>218356.41</v>
      </c>
      <c r="AQ336" s="289">
        <v>22859396.190000001</v>
      </c>
      <c r="AR336" s="289">
        <v>29642518.280000001</v>
      </c>
      <c r="AS336" s="289">
        <v>2700338.47</v>
      </c>
      <c r="AT336" s="289">
        <v>3069517.72</v>
      </c>
      <c r="AU336" s="289">
        <v>1051393.0900000001</v>
      </c>
      <c r="AV336" s="289">
        <v>412012.81</v>
      </c>
      <c r="AW336" s="289">
        <v>4950134.7300000004</v>
      </c>
      <c r="AX336" s="289">
        <v>3059286.73</v>
      </c>
      <c r="AY336" s="289">
        <v>1818049.68</v>
      </c>
      <c r="AZ336" s="289">
        <v>6631267.4500000002</v>
      </c>
      <c r="BA336" s="289">
        <v>13514586.470000001</v>
      </c>
      <c r="BB336" s="289">
        <v>4190796.47</v>
      </c>
      <c r="BC336" s="289">
        <v>782858.58</v>
      </c>
      <c r="BD336" s="289">
        <v>0</v>
      </c>
      <c r="BE336" s="289">
        <v>1175686.3</v>
      </c>
      <c r="BF336" s="289">
        <v>12848383.720000001</v>
      </c>
      <c r="BG336" s="289">
        <v>8837500.5099999998</v>
      </c>
      <c r="BH336" s="289">
        <v>513530.38</v>
      </c>
      <c r="BI336" s="289">
        <v>73700.05</v>
      </c>
      <c r="BJ336" s="289">
        <v>55626.32</v>
      </c>
      <c r="BK336" s="289">
        <v>4915314</v>
      </c>
      <c r="BL336" s="289">
        <v>4722693</v>
      </c>
      <c r="BM336" s="289">
        <v>1274178</v>
      </c>
      <c r="BN336" s="289">
        <v>355298</v>
      </c>
      <c r="BO336" s="289">
        <v>13363736.68</v>
      </c>
      <c r="BP336" s="289">
        <v>4617422.88</v>
      </c>
      <c r="BQ336" s="289">
        <v>15671254.99</v>
      </c>
      <c r="BR336" s="289">
        <v>24852149.780000001</v>
      </c>
      <c r="BS336" s="289">
        <v>35298183.719999999</v>
      </c>
      <c r="BT336" s="289">
        <v>34603189.979999997</v>
      </c>
      <c r="BU336" s="289">
        <v>0</v>
      </c>
      <c r="BV336" s="289">
        <v>0</v>
      </c>
      <c r="BW336" s="289">
        <v>12822132.18</v>
      </c>
      <c r="BX336" s="289">
        <v>0</v>
      </c>
      <c r="BY336" s="289">
        <v>0</v>
      </c>
      <c r="BZ336" s="289">
        <v>0</v>
      </c>
      <c r="CA336" s="289">
        <v>0</v>
      </c>
      <c r="CB336" s="289">
        <v>22581.29</v>
      </c>
      <c r="CC336" s="289">
        <v>8336.25</v>
      </c>
      <c r="CD336" s="289">
        <v>0</v>
      </c>
      <c r="CE336" s="289">
        <v>0</v>
      </c>
      <c r="CF336" s="289">
        <v>0</v>
      </c>
      <c r="CG336" s="289">
        <v>0</v>
      </c>
      <c r="CH336" s="289">
        <v>0</v>
      </c>
      <c r="CI336" s="289">
        <v>0</v>
      </c>
      <c r="CJ336" s="289">
        <v>0</v>
      </c>
      <c r="CK336" s="289">
        <v>0</v>
      </c>
      <c r="CL336" s="289">
        <v>0</v>
      </c>
      <c r="CM336" s="289">
        <v>4389266</v>
      </c>
      <c r="CN336" s="289">
        <v>38215</v>
      </c>
      <c r="CO336" s="289">
        <v>0</v>
      </c>
      <c r="CP336" s="289">
        <v>0</v>
      </c>
      <c r="CQ336" s="289">
        <v>0</v>
      </c>
      <c r="CR336" s="289">
        <v>2130.09</v>
      </c>
      <c r="CS336" s="289">
        <v>10983</v>
      </c>
      <c r="CT336" s="289">
        <v>1817026.12</v>
      </c>
      <c r="CU336" s="289">
        <v>0</v>
      </c>
      <c r="CV336" s="289">
        <v>0</v>
      </c>
      <c r="CW336" s="289">
        <v>0</v>
      </c>
      <c r="CX336" s="289">
        <v>347389.74</v>
      </c>
      <c r="CY336" s="289">
        <v>0</v>
      </c>
      <c r="CZ336" s="289">
        <v>0</v>
      </c>
      <c r="DA336" s="289">
        <v>0</v>
      </c>
      <c r="DB336" s="289">
        <v>0</v>
      </c>
      <c r="DC336" s="289">
        <v>0</v>
      </c>
      <c r="DD336" s="289">
        <v>0</v>
      </c>
      <c r="DE336" s="289">
        <v>0</v>
      </c>
      <c r="DF336" s="289">
        <v>0</v>
      </c>
      <c r="DG336" s="289">
        <v>0</v>
      </c>
      <c r="DH336" s="289">
        <v>0</v>
      </c>
      <c r="DI336" s="289">
        <v>15868395.949999999</v>
      </c>
      <c r="DJ336" s="289">
        <v>0</v>
      </c>
      <c r="DK336" s="289">
        <v>228686.07</v>
      </c>
      <c r="DL336" s="289">
        <v>2050239.09</v>
      </c>
      <c r="DM336" s="289">
        <v>224902.72</v>
      </c>
      <c r="DN336" s="289">
        <v>0</v>
      </c>
      <c r="DO336" s="289">
        <v>0</v>
      </c>
      <c r="DP336" s="289">
        <v>599052.86</v>
      </c>
      <c r="DQ336" s="289">
        <v>53964.160000000003</v>
      </c>
      <c r="DR336" s="289">
        <v>0</v>
      </c>
      <c r="DS336" s="289">
        <v>0</v>
      </c>
      <c r="DT336" s="289">
        <v>280508</v>
      </c>
      <c r="DU336" s="289">
        <v>0</v>
      </c>
      <c r="DV336" s="289">
        <v>152310.82</v>
      </c>
      <c r="DW336" s="289">
        <v>0</v>
      </c>
      <c r="DX336" s="289">
        <v>535411</v>
      </c>
      <c r="DY336" s="289">
        <v>556480.51</v>
      </c>
      <c r="DZ336" s="289">
        <v>468450.8</v>
      </c>
      <c r="EA336" s="289">
        <v>319102.15000000002</v>
      </c>
      <c r="EB336" s="289">
        <v>117779.14</v>
      </c>
      <c r="EC336" s="289">
        <v>10500</v>
      </c>
      <c r="ED336" s="289">
        <v>861547.73</v>
      </c>
      <c r="EE336" s="289">
        <v>11289680.279999999</v>
      </c>
      <c r="EF336" s="289">
        <v>24491454.18</v>
      </c>
      <c r="EG336" s="289">
        <v>4888235.63</v>
      </c>
      <c r="EH336" s="289">
        <v>9019873.5</v>
      </c>
      <c r="EI336" s="289">
        <v>0</v>
      </c>
      <c r="EJ336" s="289">
        <v>155212.5</v>
      </c>
      <c r="EK336" s="289">
        <v>0</v>
      </c>
      <c r="EL336" s="289">
        <v>0</v>
      </c>
      <c r="EM336" s="289">
        <v>57298000</v>
      </c>
      <c r="EN336" s="289">
        <v>1187746.55</v>
      </c>
      <c r="EO336" s="289">
        <v>18820288</v>
      </c>
      <c r="EP336" s="289">
        <v>22454379.010000002</v>
      </c>
      <c r="EQ336" s="289">
        <v>723992.9</v>
      </c>
      <c r="ER336" s="289">
        <v>4097844.66</v>
      </c>
      <c r="ES336" s="289">
        <v>0</v>
      </c>
      <c r="ET336" s="289">
        <v>0</v>
      </c>
      <c r="EU336" s="289">
        <v>690574.66</v>
      </c>
      <c r="EV336" s="289">
        <v>715244.18</v>
      </c>
      <c r="EW336" s="289">
        <v>4367360.5</v>
      </c>
      <c r="EX336" s="289">
        <v>4316439.4400000004</v>
      </c>
      <c r="EY336" s="289">
        <v>26251.54</v>
      </c>
      <c r="EZ336" s="289">
        <v>1015625.75</v>
      </c>
      <c r="FA336" s="289">
        <v>904505.8</v>
      </c>
      <c r="FB336" s="289">
        <v>2022636.34</v>
      </c>
      <c r="FC336" s="289">
        <v>395461.67</v>
      </c>
      <c r="FD336" s="289">
        <v>1589120.15</v>
      </c>
      <c r="FE336" s="289">
        <v>149174.47</v>
      </c>
      <c r="FF336" s="289">
        <v>0</v>
      </c>
      <c r="FG336" s="289">
        <v>0</v>
      </c>
      <c r="FH336" s="289">
        <v>0</v>
      </c>
      <c r="FI336" s="289">
        <v>0</v>
      </c>
      <c r="FJ336" s="289">
        <v>0</v>
      </c>
      <c r="FK336" s="289">
        <v>0</v>
      </c>
    </row>
    <row r="337" spans="1:167" x14ac:dyDescent="0.15">
      <c r="A337" s="287">
        <v>5278</v>
      </c>
      <c r="B337" s="287" t="s">
        <v>786</v>
      </c>
      <c r="C337" s="289">
        <v>4143.17</v>
      </c>
      <c r="D337" s="289">
        <v>6975878.5599999996</v>
      </c>
      <c r="E337" s="289">
        <v>0</v>
      </c>
      <c r="F337" s="289">
        <v>1498.8</v>
      </c>
      <c r="G337" s="289">
        <v>39236.54</v>
      </c>
      <c r="H337" s="289">
        <v>16741.400000000001</v>
      </c>
      <c r="I337" s="289">
        <v>226937.1</v>
      </c>
      <c r="J337" s="289">
        <v>0</v>
      </c>
      <c r="K337" s="289">
        <v>1764765</v>
      </c>
      <c r="L337" s="289">
        <v>0</v>
      </c>
      <c r="M337" s="289">
        <v>8043</v>
      </c>
      <c r="N337" s="289">
        <v>0</v>
      </c>
      <c r="O337" s="289">
        <v>0</v>
      </c>
      <c r="P337" s="289">
        <v>0</v>
      </c>
      <c r="Q337" s="289">
        <v>0</v>
      </c>
      <c r="R337" s="289">
        <v>0</v>
      </c>
      <c r="S337" s="289">
        <v>0</v>
      </c>
      <c r="T337" s="289">
        <v>1635</v>
      </c>
      <c r="U337" s="289">
        <v>103001.57</v>
      </c>
      <c r="V337" s="289">
        <v>9508771</v>
      </c>
      <c r="W337" s="289">
        <v>20420.259999999998</v>
      </c>
      <c r="X337" s="289">
        <v>0</v>
      </c>
      <c r="Y337" s="289">
        <v>293176.71999999997</v>
      </c>
      <c r="Z337" s="289">
        <v>1640.42</v>
      </c>
      <c r="AA337" s="289">
        <v>469491</v>
      </c>
      <c r="AB337" s="289">
        <v>0</v>
      </c>
      <c r="AC337" s="289">
        <v>0</v>
      </c>
      <c r="AD337" s="289">
        <v>31508.51</v>
      </c>
      <c r="AE337" s="289">
        <v>152218</v>
      </c>
      <c r="AF337" s="289">
        <v>0</v>
      </c>
      <c r="AG337" s="289">
        <v>0</v>
      </c>
      <c r="AH337" s="289">
        <v>22678.720000000001</v>
      </c>
      <c r="AI337" s="289">
        <v>0</v>
      </c>
      <c r="AJ337" s="289">
        <v>0</v>
      </c>
      <c r="AK337" s="289">
        <v>0</v>
      </c>
      <c r="AL337" s="289">
        <v>0</v>
      </c>
      <c r="AM337" s="289">
        <v>0</v>
      </c>
      <c r="AN337" s="289">
        <v>44736.160000000003</v>
      </c>
      <c r="AO337" s="289">
        <v>0</v>
      </c>
      <c r="AP337" s="289">
        <v>5620.48</v>
      </c>
      <c r="AQ337" s="289">
        <v>2918261.86</v>
      </c>
      <c r="AR337" s="289">
        <v>4415109.03</v>
      </c>
      <c r="AS337" s="289">
        <v>599987.26</v>
      </c>
      <c r="AT337" s="289">
        <v>447604.4</v>
      </c>
      <c r="AU337" s="289">
        <v>333564.82</v>
      </c>
      <c r="AV337" s="289">
        <v>135372.82</v>
      </c>
      <c r="AW337" s="289">
        <v>578063.07999999996</v>
      </c>
      <c r="AX337" s="289">
        <v>651230.22</v>
      </c>
      <c r="AY337" s="289">
        <v>450045.96</v>
      </c>
      <c r="AZ337" s="289">
        <v>904259</v>
      </c>
      <c r="BA337" s="289">
        <v>3570484.26</v>
      </c>
      <c r="BB337" s="289">
        <v>494289.73</v>
      </c>
      <c r="BC337" s="289">
        <v>221689.72</v>
      </c>
      <c r="BD337" s="289">
        <v>0</v>
      </c>
      <c r="BE337" s="289">
        <v>0</v>
      </c>
      <c r="BF337" s="289">
        <v>2285028.66</v>
      </c>
      <c r="BG337" s="289">
        <v>1697011.58</v>
      </c>
      <c r="BH337" s="289">
        <v>371</v>
      </c>
      <c r="BI337" s="289">
        <v>34104</v>
      </c>
      <c r="BJ337" s="289">
        <v>24402.2</v>
      </c>
      <c r="BK337" s="289">
        <v>0</v>
      </c>
      <c r="BL337" s="289">
        <v>0</v>
      </c>
      <c r="BM337" s="289">
        <v>210932.01</v>
      </c>
      <c r="BN337" s="289">
        <v>532382.41</v>
      </c>
      <c r="BO337" s="289">
        <v>0</v>
      </c>
      <c r="BP337" s="289">
        <v>0</v>
      </c>
      <c r="BQ337" s="289">
        <v>4473547.25</v>
      </c>
      <c r="BR337" s="289">
        <v>4151566.66</v>
      </c>
      <c r="BS337" s="289">
        <v>4718583.26</v>
      </c>
      <c r="BT337" s="289">
        <v>4708351.2699999996</v>
      </c>
      <c r="BU337" s="289">
        <v>0</v>
      </c>
      <c r="BV337" s="289">
        <v>0</v>
      </c>
      <c r="BW337" s="289">
        <v>1943236.55</v>
      </c>
      <c r="BX337" s="289">
        <v>0</v>
      </c>
      <c r="BY337" s="289">
        <v>0</v>
      </c>
      <c r="BZ337" s="289">
        <v>0</v>
      </c>
      <c r="CA337" s="289">
        <v>0</v>
      </c>
      <c r="CB337" s="289">
        <v>661.86</v>
      </c>
      <c r="CC337" s="289">
        <v>26489.09</v>
      </c>
      <c r="CD337" s="289">
        <v>0</v>
      </c>
      <c r="CE337" s="289">
        <v>0</v>
      </c>
      <c r="CF337" s="289">
        <v>0</v>
      </c>
      <c r="CG337" s="289">
        <v>0</v>
      </c>
      <c r="CH337" s="289">
        <v>8422</v>
      </c>
      <c r="CI337" s="289">
        <v>0</v>
      </c>
      <c r="CJ337" s="289">
        <v>0</v>
      </c>
      <c r="CK337" s="289">
        <v>0</v>
      </c>
      <c r="CL337" s="289">
        <v>0</v>
      </c>
      <c r="CM337" s="289">
        <v>690504</v>
      </c>
      <c r="CN337" s="289">
        <v>12860</v>
      </c>
      <c r="CO337" s="289">
        <v>0</v>
      </c>
      <c r="CP337" s="289">
        <v>0</v>
      </c>
      <c r="CQ337" s="289">
        <v>0</v>
      </c>
      <c r="CR337" s="289">
        <v>115.14</v>
      </c>
      <c r="CS337" s="289">
        <v>3696</v>
      </c>
      <c r="CT337" s="289">
        <v>287053.37</v>
      </c>
      <c r="CU337" s="289">
        <v>0</v>
      </c>
      <c r="CV337" s="289">
        <v>0</v>
      </c>
      <c r="CW337" s="289">
        <v>0</v>
      </c>
      <c r="CX337" s="289">
        <v>111088.94</v>
      </c>
      <c r="CY337" s="289">
        <v>0</v>
      </c>
      <c r="CZ337" s="289">
        <v>0</v>
      </c>
      <c r="DA337" s="289">
        <v>0</v>
      </c>
      <c r="DB337" s="289">
        <v>0</v>
      </c>
      <c r="DC337" s="289">
        <v>6365.44</v>
      </c>
      <c r="DD337" s="289">
        <v>0</v>
      </c>
      <c r="DE337" s="289">
        <v>0</v>
      </c>
      <c r="DF337" s="289">
        <v>0</v>
      </c>
      <c r="DG337" s="289">
        <v>0</v>
      </c>
      <c r="DH337" s="289">
        <v>0</v>
      </c>
      <c r="DI337" s="289">
        <v>2220064.8199999998</v>
      </c>
      <c r="DJ337" s="289">
        <v>0</v>
      </c>
      <c r="DK337" s="289">
        <v>0</v>
      </c>
      <c r="DL337" s="289">
        <v>388686.53</v>
      </c>
      <c r="DM337" s="289">
        <v>252727.72</v>
      </c>
      <c r="DN337" s="289">
        <v>0</v>
      </c>
      <c r="DO337" s="289">
        <v>0</v>
      </c>
      <c r="DP337" s="289">
        <v>129019.97</v>
      </c>
      <c r="DQ337" s="289">
        <v>0</v>
      </c>
      <c r="DR337" s="289">
        <v>0</v>
      </c>
      <c r="DS337" s="289">
        <v>0</v>
      </c>
      <c r="DT337" s="289">
        <v>0</v>
      </c>
      <c r="DU337" s="289">
        <v>0</v>
      </c>
      <c r="DV337" s="289">
        <v>96920.93</v>
      </c>
      <c r="DW337" s="289">
        <v>3072.42</v>
      </c>
      <c r="DX337" s="289">
        <v>88655.44</v>
      </c>
      <c r="DY337" s="289">
        <v>104288.86</v>
      </c>
      <c r="DZ337" s="289">
        <v>24423.66</v>
      </c>
      <c r="EA337" s="289">
        <v>4647.17</v>
      </c>
      <c r="EB337" s="289">
        <v>4143.07</v>
      </c>
      <c r="EC337" s="289">
        <v>0</v>
      </c>
      <c r="ED337" s="289">
        <v>69065.009999999995</v>
      </c>
      <c r="EE337" s="289">
        <v>21299576.59</v>
      </c>
      <c r="EF337" s="289">
        <v>33088436.84</v>
      </c>
      <c r="EG337" s="289">
        <v>1892588.39</v>
      </c>
      <c r="EH337" s="289">
        <v>9940443.6999999993</v>
      </c>
      <c r="EI337" s="289">
        <v>0</v>
      </c>
      <c r="EJ337" s="289">
        <v>0</v>
      </c>
      <c r="EK337" s="289">
        <v>20750</v>
      </c>
      <c r="EL337" s="289">
        <v>4143.17</v>
      </c>
      <c r="EM337" s="289">
        <v>50625000</v>
      </c>
      <c r="EN337" s="289">
        <v>151395.54999999999</v>
      </c>
      <c r="EO337" s="289">
        <v>29989250.809999999</v>
      </c>
      <c r="EP337" s="289">
        <v>31323578.960000001</v>
      </c>
      <c r="EQ337" s="289">
        <v>0</v>
      </c>
      <c r="ER337" s="289">
        <v>1485723.7</v>
      </c>
      <c r="ES337" s="289">
        <v>0</v>
      </c>
      <c r="ET337" s="289">
        <v>0</v>
      </c>
      <c r="EU337" s="289">
        <v>170953.84</v>
      </c>
      <c r="EV337" s="289">
        <v>191344.95</v>
      </c>
      <c r="EW337" s="289">
        <v>821851.21</v>
      </c>
      <c r="EX337" s="289">
        <v>799667.99</v>
      </c>
      <c r="EY337" s="289">
        <v>1792.11</v>
      </c>
      <c r="EZ337" s="289">
        <v>107789.3</v>
      </c>
      <c r="FA337" s="289">
        <v>99179.36</v>
      </c>
      <c r="FB337" s="289">
        <v>270599.78000000003</v>
      </c>
      <c r="FC337" s="289">
        <v>62807.3</v>
      </c>
      <c r="FD337" s="289">
        <v>216402.42</v>
      </c>
      <c r="FE337" s="289">
        <v>0</v>
      </c>
      <c r="FF337" s="289">
        <v>0</v>
      </c>
      <c r="FG337" s="289">
        <v>0</v>
      </c>
      <c r="FH337" s="289">
        <v>0</v>
      </c>
      <c r="FI337" s="289">
        <v>0</v>
      </c>
      <c r="FJ337" s="289">
        <v>0</v>
      </c>
      <c r="FK337" s="289">
        <v>0</v>
      </c>
    </row>
    <row r="338" spans="1:167" x14ac:dyDescent="0.15">
      <c r="A338" s="287">
        <v>5306</v>
      </c>
      <c r="B338" s="287" t="s">
        <v>787</v>
      </c>
      <c r="C338" s="289">
        <v>0</v>
      </c>
      <c r="D338" s="289">
        <v>3294074.63</v>
      </c>
      <c r="E338" s="289">
        <v>0</v>
      </c>
      <c r="F338" s="289">
        <v>1985.6</v>
      </c>
      <c r="G338" s="289">
        <v>36289.29</v>
      </c>
      <c r="H338" s="289">
        <v>3559.08</v>
      </c>
      <c r="I338" s="289">
        <v>34606.54</v>
      </c>
      <c r="J338" s="289">
        <v>0</v>
      </c>
      <c r="K338" s="289">
        <v>581639</v>
      </c>
      <c r="L338" s="289">
        <v>0</v>
      </c>
      <c r="M338" s="289">
        <v>0</v>
      </c>
      <c r="N338" s="289">
        <v>0</v>
      </c>
      <c r="O338" s="289">
        <v>0</v>
      </c>
      <c r="P338" s="289">
        <v>938.4</v>
      </c>
      <c r="Q338" s="289">
        <v>0</v>
      </c>
      <c r="R338" s="289">
        <v>0</v>
      </c>
      <c r="S338" s="289">
        <v>0</v>
      </c>
      <c r="T338" s="289">
        <v>3925</v>
      </c>
      <c r="U338" s="289">
        <v>54989.4</v>
      </c>
      <c r="V338" s="289">
        <v>3167430</v>
      </c>
      <c r="W338" s="289">
        <v>7230.51</v>
      </c>
      <c r="X338" s="289">
        <v>0</v>
      </c>
      <c r="Y338" s="289">
        <v>243940.93</v>
      </c>
      <c r="Z338" s="289">
        <v>27563.65</v>
      </c>
      <c r="AA338" s="289">
        <v>338693</v>
      </c>
      <c r="AB338" s="289">
        <v>0</v>
      </c>
      <c r="AC338" s="289">
        <v>0</v>
      </c>
      <c r="AD338" s="289">
        <v>215734.47</v>
      </c>
      <c r="AE338" s="289">
        <v>136234</v>
      </c>
      <c r="AF338" s="289">
        <v>0</v>
      </c>
      <c r="AG338" s="289">
        <v>0</v>
      </c>
      <c r="AH338" s="289">
        <v>2726.72</v>
      </c>
      <c r="AI338" s="289">
        <v>20000</v>
      </c>
      <c r="AJ338" s="289">
        <v>0</v>
      </c>
      <c r="AK338" s="289">
        <v>870</v>
      </c>
      <c r="AL338" s="289">
        <v>0</v>
      </c>
      <c r="AM338" s="289">
        <v>8719.33</v>
      </c>
      <c r="AN338" s="289">
        <v>0</v>
      </c>
      <c r="AO338" s="289">
        <v>0</v>
      </c>
      <c r="AP338" s="289">
        <v>0</v>
      </c>
      <c r="AQ338" s="289">
        <v>2255120.88</v>
      </c>
      <c r="AR338" s="289">
        <v>870130.54</v>
      </c>
      <c r="AS338" s="289">
        <v>303675.73</v>
      </c>
      <c r="AT338" s="289">
        <v>234049.14</v>
      </c>
      <c r="AU338" s="289">
        <v>209508.06</v>
      </c>
      <c r="AV338" s="289">
        <v>21895.87</v>
      </c>
      <c r="AW338" s="289">
        <v>208957.95</v>
      </c>
      <c r="AX338" s="289">
        <v>587653.13</v>
      </c>
      <c r="AY338" s="289">
        <v>249025.61</v>
      </c>
      <c r="AZ338" s="289">
        <v>436127.57</v>
      </c>
      <c r="BA338" s="289">
        <v>1558161.66</v>
      </c>
      <c r="BB338" s="289">
        <v>14652.96</v>
      </c>
      <c r="BC338" s="289">
        <v>102551.65</v>
      </c>
      <c r="BD338" s="289">
        <v>23807.66</v>
      </c>
      <c r="BE338" s="289">
        <v>73985.47</v>
      </c>
      <c r="BF338" s="289">
        <v>750968.85</v>
      </c>
      <c r="BG338" s="289">
        <v>286106.15000000002</v>
      </c>
      <c r="BH338" s="289">
        <v>13278</v>
      </c>
      <c r="BI338" s="289">
        <v>0</v>
      </c>
      <c r="BJ338" s="289">
        <v>0</v>
      </c>
      <c r="BK338" s="289">
        <v>0</v>
      </c>
      <c r="BL338" s="289">
        <v>0</v>
      </c>
      <c r="BM338" s="289">
        <v>0</v>
      </c>
      <c r="BN338" s="289">
        <v>0</v>
      </c>
      <c r="BO338" s="289">
        <v>0</v>
      </c>
      <c r="BP338" s="289">
        <v>0</v>
      </c>
      <c r="BQ338" s="289">
        <v>3102400.29</v>
      </c>
      <c r="BR338" s="289">
        <v>3083892.96</v>
      </c>
      <c r="BS338" s="289">
        <v>3102400.29</v>
      </c>
      <c r="BT338" s="289">
        <v>3083892.96</v>
      </c>
      <c r="BU338" s="289">
        <v>0</v>
      </c>
      <c r="BV338" s="289">
        <v>0</v>
      </c>
      <c r="BW338" s="289">
        <v>600968.85</v>
      </c>
      <c r="BX338" s="289">
        <v>0</v>
      </c>
      <c r="BY338" s="289">
        <v>0</v>
      </c>
      <c r="BZ338" s="289">
        <v>82</v>
      </c>
      <c r="CA338" s="289">
        <v>0</v>
      </c>
      <c r="CB338" s="289">
        <v>0</v>
      </c>
      <c r="CC338" s="289">
        <v>16581.34</v>
      </c>
      <c r="CD338" s="289">
        <v>0</v>
      </c>
      <c r="CE338" s="289">
        <v>0</v>
      </c>
      <c r="CF338" s="289">
        <v>0</v>
      </c>
      <c r="CG338" s="289">
        <v>0</v>
      </c>
      <c r="CH338" s="289">
        <v>2098</v>
      </c>
      <c r="CI338" s="289">
        <v>0</v>
      </c>
      <c r="CJ338" s="289">
        <v>0</v>
      </c>
      <c r="CK338" s="289">
        <v>0</v>
      </c>
      <c r="CL338" s="289">
        <v>0</v>
      </c>
      <c r="CM338" s="289">
        <v>224766</v>
      </c>
      <c r="CN338" s="289">
        <v>2913</v>
      </c>
      <c r="CO338" s="289">
        <v>0</v>
      </c>
      <c r="CP338" s="289">
        <v>0</v>
      </c>
      <c r="CQ338" s="289">
        <v>0</v>
      </c>
      <c r="CR338" s="289">
        <v>230.28</v>
      </c>
      <c r="CS338" s="289">
        <v>837</v>
      </c>
      <c r="CT338" s="289">
        <v>141059.17000000001</v>
      </c>
      <c r="CU338" s="289">
        <v>0</v>
      </c>
      <c r="CV338" s="289">
        <v>0</v>
      </c>
      <c r="CW338" s="289">
        <v>0</v>
      </c>
      <c r="CX338" s="289">
        <v>37941.03</v>
      </c>
      <c r="CY338" s="289">
        <v>0</v>
      </c>
      <c r="CZ338" s="289">
        <v>0</v>
      </c>
      <c r="DA338" s="289">
        <v>0</v>
      </c>
      <c r="DB338" s="289">
        <v>0</v>
      </c>
      <c r="DC338" s="289">
        <v>0</v>
      </c>
      <c r="DD338" s="289">
        <v>0</v>
      </c>
      <c r="DE338" s="289">
        <v>0</v>
      </c>
      <c r="DF338" s="289">
        <v>0</v>
      </c>
      <c r="DG338" s="289">
        <v>0</v>
      </c>
      <c r="DH338" s="289">
        <v>0</v>
      </c>
      <c r="DI338" s="289">
        <v>785984.05</v>
      </c>
      <c r="DJ338" s="289">
        <v>0</v>
      </c>
      <c r="DK338" s="289">
        <v>0</v>
      </c>
      <c r="DL338" s="289">
        <v>122137.89</v>
      </c>
      <c r="DM338" s="289">
        <v>110544.59</v>
      </c>
      <c r="DN338" s="289">
        <v>0</v>
      </c>
      <c r="DO338" s="289">
        <v>0</v>
      </c>
      <c r="DP338" s="289">
        <v>8810.14</v>
      </c>
      <c r="DQ338" s="289">
        <v>0</v>
      </c>
      <c r="DR338" s="289">
        <v>0</v>
      </c>
      <c r="DS338" s="289">
        <v>0</v>
      </c>
      <c r="DT338" s="289">
        <v>0</v>
      </c>
      <c r="DU338" s="289">
        <v>0</v>
      </c>
      <c r="DV338" s="289">
        <v>0</v>
      </c>
      <c r="DW338" s="289">
        <v>0</v>
      </c>
      <c r="DX338" s="289">
        <v>9575.42</v>
      </c>
      <c r="DY338" s="289">
        <v>15062.09</v>
      </c>
      <c r="DZ338" s="289">
        <v>8099.91</v>
      </c>
      <c r="EA338" s="289">
        <v>0</v>
      </c>
      <c r="EB338" s="289">
        <v>2613.2399999999998</v>
      </c>
      <c r="EC338" s="289">
        <v>0</v>
      </c>
      <c r="ED338" s="289">
        <v>0</v>
      </c>
      <c r="EE338" s="289">
        <v>0</v>
      </c>
      <c r="EF338" s="289">
        <v>0</v>
      </c>
      <c r="EG338" s="289">
        <v>0</v>
      </c>
      <c r="EH338" s="289">
        <v>0</v>
      </c>
      <c r="EI338" s="289">
        <v>0</v>
      </c>
      <c r="EJ338" s="289">
        <v>0</v>
      </c>
      <c r="EK338" s="289">
        <v>0</v>
      </c>
      <c r="EL338" s="289">
        <v>0</v>
      </c>
      <c r="EM338" s="289">
        <v>22603.32</v>
      </c>
      <c r="EN338" s="289">
        <v>236841.65</v>
      </c>
      <c r="EO338" s="289">
        <v>399516.85</v>
      </c>
      <c r="EP338" s="289">
        <v>184201.2</v>
      </c>
      <c r="EQ338" s="289">
        <v>0</v>
      </c>
      <c r="ER338" s="289">
        <v>21526</v>
      </c>
      <c r="ES338" s="289">
        <v>0</v>
      </c>
      <c r="ET338" s="289">
        <v>0</v>
      </c>
      <c r="EU338" s="289">
        <v>77672.960000000006</v>
      </c>
      <c r="EV338" s="289">
        <v>86499.05</v>
      </c>
      <c r="EW338" s="289">
        <v>426062.02</v>
      </c>
      <c r="EX338" s="289">
        <v>417235.93</v>
      </c>
      <c r="EY338" s="289">
        <v>0</v>
      </c>
      <c r="EZ338" s="289">
        <v>2703</v>
      </c>
      <c r="FA338" s="289">
        <v>21998.6</v>
      </c>
      <c r="FB338" s="289">
        <v>111490.96</v>
      </c>
      <c r="FC338" s="289">
        <v>0</v>
      </c>
      <c r="FD338" s="289">
        <v>92195.36</v>
      </c>
      <c r="FE338" s="289">
        <v>0</v>
      </c>
      <c r="FF338" s="289">
        <v>0</v>
      </c>
      <c r="FG338" s="289">
        <v>0</v>
      </c>
      <c r="FH338" s="289">
        <v>0</v>
      </c>
      <c r="FI338" s="289">
        <v>0</v>
      </c>
      <c r="FJ338" s="289">
        <v>0</v>
      </c>
      <c r="FK338" s="289">
        <v>0</v>
      </c>
    </row>
    <row r="339" spans="1:167" x14ac:dyDescent="0.15">
      <c r="A339" s="287">
        <v>5348</v>
      </c>
      <c r="B339" s="287" t="s">
        <v>788</v>
      </c>
      <c r="C339" s="289">
        <v>0</v>
      </c>
      <c r="D339" s="289">
        <v>3210401.75</v>
      </c>
      <c r="E339" s="289">
        <v>0</v>
      </c>
      <c r="F339" s="289">
        <v>1805</v>
      </c>
      <c r="G339" s="289">
        <v>30975</v>
      </c>
      <c r="H339" s="289">
        <v>7068.97</v>
      </c>
      <c r="I339" s="289">
        <v>30136.799999999999</v>
      </c>
      <c r="J339" s="289">
        <v>0</v>
      </c>
      <c r="K339" s="289">
        <v>338479</v>
      </c>
      <c r="L339" s="289">
        <v>0</v>
      </c>
      <c r="M339" s="289">
        <v>2600</v>
      </c>
      <c r="N339" s="289">
        <v>0</v>
      </c>
      <c r="O339" s="289">
        <v>0</v>
      </c>
      <c r="P339" s="289">
        <v>6120.81</v>
      </c>
      <c r="Q339" s="289">
        <v>0</v>
      </c>
      <c r="R339" s="289">
        <v>0</v>
      </c>
      <c r="S339" s="289">
        <v>0</v>
      </c>
      <c r="T339" s="289">
        <v>0</v>
      </c>
      <c r="U339" s="289">
        <v>58611.25</v>
      </c>
      <c r="V339" s="289">
        <v>4705243</v>
      </c>
      <c r="W339" s="289">
        <v>8928.76</v>
      </c>
      <c r="X339" s="289">
        <v>0</v>
      </c>
      <c r="Y339" s="289">
        <v>0</v>
      </c>
      <c r="Z339" s="289">
        <v>75869.850000000006</v>
      </c>
      <c r="AA339" s="289">
        <v>398157.57</v>
      </c>
      <c r="AB339" s="289">
        <v>0</v>
      </c>
      <c r="AC339" s="289">
        <v>0</v>
      </c>
      <c r="AD339" s="289">
        <v>23009.26</v>
      </c>
      <c r="AE339" s="289">
        <v>72897.710000000006</v>
      </c>
      <c r="AF339" s="289">
        <v>0</v>
      </c>
      <c r="AG339" s="289">
        <v>0</v>
      </c>
      <c r="AH339" s="289">
        <v>3963.66</v>
      </c>
      <c r="AI339" s="289">
        <v>0</v>
      </c>
      <c r="AJ339" s="289">
        <v>0</v>
      </c>
      <c r="AK339" s="289">
        <v>0</v>
      </c>
      <c r="AL339" s="289">
        <v>0</v>
      </c>
      <c r="AM339" s="289">
        <v>13933.75</v>
      </c>
      <c r="AN339" s="289">
        <v>3420.14</v>
      </c>
      <c r="AO339" s="289">
        <v>0</v>
      </c>
      <c r="AP339" s="289">
        <v>6146.57</v>
      </c>
      <c r="AQ339" s="289">
        <v>2605595.42</v>
      </c>
      <c r="AR339" s="289">
        <v>1046889.07</v>
      </c>
      <c r="AS339" s="289">
        <v>306303.35999999999</v>
      </c>
      <c r="AT339" s="289">
        <v>208260.2</v>
      </c>
      <c r="AU339" s="289">
        <v>221542.21</v>
      </c>
      <c r="AV339" s="289">
        <v>34999.199999999997</v>
      </c>
      <c r="AW339" s="289">
        <v>305769.32</v>
      </c>
      <c r="AX339" s="289">
        <v>159087.57</v>
      </c>
      <c r="AY339" s="289">
        <v>297445.8</v>
      </c>
      <c r="AZ339" s="289">
        <v>381310.3</v>
      </c>
      <c r="BA339" s="289">
        <v>1762606.89</v>
      </c>
      <c r="BB339" s="289">
        <v>330166.26</v>
      </c>
      <c r="BC339" s="289">
        <v>79013.27</v>
      </c>
      <c r="BD339" s="289">
        <v>0</v>
      </c>
      <c r="BE339" s="289">
        <v>1049.74</v>
      </c>
      <c r="BF339" s="289">
        <v>635845.92000000004</v>
      </c>
      <c r="BG339" s="289">
        <v>439560</v>
      </c>
      <c r="BH339" s="289">
        <v>11180.32</v>
      </c>
      <c r="BI339" s="289">
        <v>0</v>
      </c>
      <c r="BJ339" s="289">
        <v>0</v>
      </c>
      <c r="BK339" s="289">
        <v>0</v>
      </c>
      <c r="BL339" s="289">
        <v>0</v>
      </c>
      <c r="BM339" s="289">
        <v>0</v>
      </c>
      <c r="BN339" s="289">
        <v>0</v>
      </c>
      <c r="BO339" s="289">
        <v>0</v>
      </c>
      <c r="BP339" s="289">
        <v>0</v>
      </c>
      <c r="BQ339" s="289">
        <v>2664368.7200000002</v>
      </c>
      <c r="BR339" s="289">
        <v>2835512.72</v>
      </c>
      <c r="BS339" s="289">
        <v>2664368.7200000002</v>
      </c>
      <c r="BT339" s="289">
        <v>2835512.72</v>
      </c>
      <c r="BU339" s="289">
        <v>0</v>
      </c>
      <c r="BV339" s="289">
        <v>0</v>
      </c>
      <c r="BW339" s="289">
        <v>635845.92000000004</v>
      </c>
      <c r="BX339" s="289">
        <v>0</v>
      </c>
      <c r="BY339" s="289">
        <v>0</v>
      </c>
      <c r="BZ339" s="289">
        <v>0</v>
      </c>
      <c r="CA339" s="289">
        <v>0</v>
      </c>
      <c r="CB339" s="289">
        <v>7618.45</v>
      </c>
      <c r="CC339" s="289">
        <v>0</v>
      </c>
      <c r="CD339" s="289">
        <v>0</v>
      </c>
      <c r="CE339" s="289">
        <v>0</v>
      </c>
      <c r="CF339" s="289">
        <v>0</v>
      </c>
      <c r="CG339" s="289">
        <v>0</v>
      </c>
      <c r="CH339" s="289">
        <v>42090.2</v>
      </c>
      <c r="CI339" s="289">
        <v>0</v>
      </c>
      <c r="CJ339" s="289">
        <v>0</v>
      </c>
      <c r="CK339" s="289">
        <v>0</v>
      </c>
      <c r="CL339" s="289">
        <v>0</v>
      </c>
      <c r="CM339" s="289">
        <v>206447</v>
      </c>
      <c r="CN339" s="289">
        <v>0</v>
      </c>
      <c r="CO339" s="289">
        <v>0</v>
      </c>
      <c r="CP339" s="289">
        <v>0</v>
      </c>
      <c r="CQ339" s="289">
        <v>0</v>
      </c>
      <c r="CR339" s="289">
        <v>0</v>
      </c>
      <c r="CS339" s="289">
        <v>0</v>
      </c>
      <c r="CT339" s="289">
        <v>153903.07999999999</v>
      </c>
      <c r="CU339" s="289">
        <v>0</v>
      </c>
      <c r="CV339" s="289">
        <v>0</v>
      </c>
      <c r="CW339" s="289">
        <v>0</v>
      </c>
      <c r="CX339" s="289">
        <v>16412.07</v>
      </c>
      <c r="CY339" s="289">
        <v>0</v>
      </c>
      <c r="CZ339" s="289">
        <v>0</v>
      </c>
      <c r="DA339" s="289">
        <v>0</v>
      </c>
      <c r="DB339" s="289">
        <v>0</v>
      </c>
      <c r="DC339" s="289">
        <v>0</v>
      </c>
      <c r="DD339" s="289">
        <v>0</v>
      </c>
      <c r="DE339" s="289">
        <v>0</v>
      </c>
      <c r="DF339" s="289">
        <v>0</v>
      </c>
      <c r="DG339" s="289">
        <v>0</v>
      </c>
      <c r="DH339" s="289">
        <v>0</v>
      </c>
      <c r="DI339" s="289">
        <v>801233.89</v>
      </c>
      <c r="DJ339" s="289">
        <v>0</v>
      </c>
      <c r="DK339" s="289">
        <v>0</v>
      </c>
      <c r="DL339" s="289">
        <v>81182.080000000002</v>
      </c>
      <c r="DM339" s="289">
        <v>172805.3</v>
      </c>
      <c r="DN339" s="289">
        <v>0</v>
      </c>
      <c r="DO339" s="289">
        <v>0</v>
      </c>
      <c r="DP339" s="289">
        <v>7095.45</v>
      </c>
      <c r="DQ339" s="289">
        <v>0</v>
      </c>
      <c r="DR339" s="289">
        <v>0</v>
      </c>
      <c r="DS339" s="289">
        <v>0</v>
      </c>
      <c r="DT339" s="289">
        <v>0</v>
      </c>
      <c r="DU339" s="289">
        <v>0</v>
      </c>
      <c r="DV339" s="289">
        <v>0</v>
      </c>
      <c r="DW339" s="289">
        <v>0</v>
      </c>
      <c r="DX339" s="289">
        <v>251453.95</v>
      </c>
      <c r="DY339" s="289">
        <v>245071.69</v>
      </c>
      <c r="DZ339" s="289">
        <v>1713.96</v>
      </c>
      <c r="EA339" s="289">
        <v>8096.22</v>
      </c>
      <c r="EB339" s="289">
        <v>0</v>
      </c>
      <c r="EC339" s="289">
        <v>0</v>
      </c>
      <c r="ED339" s="289">
        <v>35246.480000000003</v>
      </c>
      <c r="EE339" s="289">
        <v>0.16</v>
      </c>
      <c r="EF339" s="289">
        <v>81635</v>
      </c>
      <c r="EG339" s="289">
        <v>0</v>
      </c>
      <c r="EH339" s="289">
        <v>0</v>
      </c>
      <c r="EI339" s="289">
        <v>0</v>
      </c>
      <c r="EJ339" s="289">
        <v>0</v>
      </c>
      <c r="EK339" s="289">
        <v>116881.32</v>
      </c>
      <c r="EL339" s="289">
        <v>0</v>
      </c>
      <c r="EM339" s="289">
        <v>322055.81</v>
      </c>
      <c r="EN339" s="289">
        <v>0</v>
      </c>
      <c r="EO339" s="289">
        <v>0</v>
      </c>
      <c r="EP339" s="289">
        <v>0</v>
      </c>
      <c r="EQ339" s="289">
        <v>0</v>
      </c>
      <c r="ER339" s="289">
        <v>0</v>
      </c>
      <c r="ES339" s="289">
        <v>0</v>
      </c>
      <c r="ET339" s="289">
        <v>0</v>
      </c>
      <c r="EU339" s="289">
        <v>66835.62</v>
      </c>
      <c r="EV339" s="289">
        <v>80719.960000000006</v>
      </c>
      <c r="EW339" s="289">
        <v>314408.93</v>
      </c>
      <c r="EX339" s="289">
        <v>300524.59000000003</v>
      </c>
      <c r="EY339" s="289">
        <v>0</v>
      </c>
      <c r="EZ339" s="289">
        <v>12960.33</v>
      </c>
      <c r="FA339" s="289">
        <v>10736.53</v>
      </c>
      <c r="FB339" s="289">
        <v>5000</v>
      </c>
      <c r="FC339" s="289">
        <v>0</v>
      </c>
      <c r="FD339" s="289">
        <v>7223.8</v>
      </c>
      <c r="FE339" s="289">
        <v>0</v>
      </c>
      <c r="FF339" s="289">
        <v>0</v>
      </c>
      <c r="FG339" s="289">
        <v>0</v>
      </c>
      <c r="FH339" s="289">
        <v>0</v>
      </c>
      <c r="FI339" s="289">
        <v>0</v>
      </c>
      <c r="FJ339" s="289">
        <v>0</v>
      </c>
      <c r="FK339" s="289">
        <v>0</v>
      </c>
    </row>
    <row r="340" spans="1:167" x14ac:dyDescent="0.15">
      <c r="A340" s="287">
        <v>5355</v>
      </c>
      <c r="B340" s="287" t="s">
        <v>789</v>
      </c>
      <c r="C340" s="289">
        <v>0</v>
      </c>
      <c r="D340" s="289">
        <v>15577065</v>
      </c>
      <c r="E340" s="289">
        <v>0</v>
      </c>
      <c r="F340" s="289">
        <v>313</v>
      </c>
      <c r="G340" s="289">
        <v>38402.550000000003</v>
      </c>
      <c r="H340" s="289">
        <v>30758.28</v>
      </c>
      <c r="I340" s="289">
        <v>722712.52</v>
      </c>
      <c r="J340" s="289">
        <v>0</v>
      </c>
      <c r="K340" s="289">
        <v>1239103.33</v>
      </c>
      <c r="L340" s="289">
        <v>0</v>
      </c>
      <c r="M340" s="289">
        <v>0</v>
      </c>
      <c r="N340" s="289">
        <v>0</v>
      </c>
      <c r="O340" s="289">
        <v>0</v>
      </c>
      <c r="P340" s="289">
        <v>0</v>
      </c>
      <c r="Q340" s="289">
        <v>0</v>
      </c>
      <c r="R340" s="289">
        <v>0</v>
      </c>
      <c r="S340" s="289">
        <v>0</v>
      </c>
      <c r="T340" s="289">
        <v>0</v>
      </c>
      <c r="U340" s="289">
        <v>1271412.26</v>
      </c>
      <c r="V340" s="289">
        <v>4433013</v>
      </c>
      <c r="W340" s="289">
        <v>31407.06</v>
      </c>
      <c r="X340" s="289">
        <v>0</v>
      </c>
      <c r="Y340" s="289">
        <v>0</v>
      </c>
      <c r="Z340" s="289">
        <v>0</v>
      </c>
      <c r="AA340" s="289">
        <v>459715</v>
      </c>
      <c r="AB340" s="289">
        <v>0</v>
      </c>
      <c r="AC340" s="289">
        <v>0</v>
      </c>
      <c r="AD340" s="289">
        <v>122229.31</v>
      </c>
      <c r="AE340" s="289">
        <v>115445.73</v>
      </c>
      <c r="AF340" s="289">
        <v>0</v>
      </c>
      <c r="AG340" s="289">
        <v>0</v>
      </c>
      <c r="AH340" s="289">
        <v>41185.1</v>
      </c>
      <c r="AI340" s="289">
        <v>0</v>
      </c>
      <c r="AJ340" s="289">
        <v>0</v>
      </c>
      <c r="AK340" s="289">
        <v>0</v>
      </c>
      <c r="AL340" s="289">
        <v>0</v>
      </c>
      <c r="AM340" s="289">
        <v>39968.14</v>
      </c>
      <c r="AN340" s="289">
        <v>34633.089999999997</v>
      </c>
      <c r="AO340" s="289">
        <v>0</v>
      </c>
      <c r="AP340" s="289">
        <v>1603.85</v>
      </c>
      <c r="AQ340" s="289">
        <v>5177047.59</v>
      </c>
      <c r="AR340" s="289">
        <v>6729178.3200000003</v>
      </c>
      <c r="AS340" s="289">
        <v>40415.69</v>
      </c>
      <c r="AT340" s="289">
        <v>721941.23</v>
      </c>
      <c r="AU340" s="289">
        <v>342870.22</v>
      </c>
      <c r="AV340" s="289">
        <v>125568.3</v>
      </c>
      <c r="AW340" s="289">
        <v>719799.21</v>
      </c>
      <c r="AX340" s="289">
        <v>1072603.02</v>
      </c>
      <c r="AY340" s="289">
        <v>684326.22</v>
      </c>
      <c r="AZ340" s="289">
        <v>1171075.54</v>
      </c>
      <c r="BA340" s="289">
        <v>3216429.86</v>
      </c>
      <c r="BB340" s="289">
        <v>622071.88</v>
      </c>
      <c r="BC340" s="289">
        <v>225787.9</v>
      </c>
      <c r="BD340" s="289">
        <v>18762.490000000002</v>
      </c>
      <c r="BE340" s="289">
        <v>926</v>
      </c>
      <c r="BF340" s="289">
        <v>2687797.08</v>
      </c>
      <c r="BG340" s="289">
        <v>443460.3</v>
      </c>
      <c r="BH340" s="289">
        <v>0</v>
      </c>
      <c r="BI340" s="289">
        <v>0</v>
      </c>
      <c r="BJ340" s="289">
        <v>0</v>
      </c>
      <c r="BK340" s="289">
        <v>0</v>
      </c>
      <c r="BL340" s="289">
        <v>0</v>
      </c>
      <c r="BM340" s="289">
        <v>0</v>
      </c>
      <c r="BN340" s="289">
        <v>0</v>
      </c>
      <c r="BO340" s="289">
        <v>0</v>
      </c>
      <c r="BP340" s="289">
        <v>0</v>
      </c>
      <c r="BQ340" s="289">
        <v>2563367.2000000002</v>
      </c>
      <c r="BR340" s="289">
        <v>2722273.57</v>
      </c>
      <c r="BS340" s="289">
        <v>2563367.2000000002</v>
      </c>
      <c r="BT340" s="289">
        <v>2722273.57</v>
      </c>
      <c r="BU340" s="289">
        <v>0</v>
      </c>
      <c r="BV340" s="289">
        <v>0</v>
      </c>
      <c r="BW340" s="289">
        <v>2631991.79</v>
      </c>
      <c r="BX340" s="289">
        <v>0</v>
      </c>
      <c r="BY340" s="289">
        <v>0</v>
      </c>
      <c r="BZ340" s="289">
        <v>0</v>
      </c>
      <c r="CA340" s="289">
        <v>0</v>
      </c>
      <c r="CB340" s="289">
        <v>0</v>
      </c>
      <c r="CC340" s="289">
        <v>0</v>
      </c>
      <c r="CD340" s="289">
        <v>0</v>
      </c>
      <c r="CE340" s="289">
        <v>0</v>
      </c>
      <c r="CF340" s="289">
        <v>0</v>
      </c>
      <c r="CG340" s="289">
        <v>0</v>
      </c>
      <c r="CH340" s="289">
        <v>7501.37</v>
      </c>
      <c r="CI340" s="289">
        <v>0</v>
      </c>
      <c r="CJ340" s="289">
        <v>0</v>
      </c>
      <c r="CK340" s="289">
        <v>0</v>
      </c>
      <c r="CL340" s="289">
        <v>0</v>
      </c>
      <c r="CM340" s="289">
        <v>862830</v>
      </c>
      <c r="CN340" s="289">
        <v>0</v>
      </c>
      <c r="CO340" s="289">
        <v>0</v>
      </c>
      <c r="CP340" s="289">
        <v>0</v>
      </c>
      <c r="CQ340" s="289">
        <v>0</v>
      </c>
      <c r="CR340" s="289">
        <v>0</v>
      </c>
      <c r="CS340" s="289">
        <v>0</v>
      </c>
      <c r="CT340" s="289">
        <v>394999.25</v>
      </c>
      <c r="CU340" s="289">
        <v>0</v>
      </c>
      <c r="CV340" s="289">
        <v>0</v>
      </c>
      <c r="CW340" s="289">
        <v>0</v>
      </c>
      <c r="CX340" s="289">
        <v>38432.559999999998</v>
      </c>
      <c r="CY340" s="289">
        <v>0</v>
      </c>
      <c r="CZ340" s="289">
        <v>0</v>
      </c>
      <c r="DA340" s="289">
        <v>0</v>
      </c>
      <c r="DB340" s="289">
        <v>0</v>
      </c>
      <c r="DC340" s="289">
        <v>0</v>
      </c>
      <c r="DD340" s="289">
        <v>0</v>
      </c>
      <c r="DE340" s="289">
        <v>0</v>
      </c>
      <c r="DF340" s="289">
        <v>0</v>
      </c>
      <c r="DG340" s="289">
        <v>0</v>
      </c>
      <c r="DH340" s="289">
        <v>0</v>
      </c>
      <c r="DI340" s="289">
        <v>3175895.41</v>
      </c>
      <c r="DJ340" s="289">
        <v>0</v>
      </c>
      <c r="DK340" s="289">
        <v>0</v>
      </c>
      <c r="DL340" s="289">
        <v>357903.34</v>
      </c>
      <c r="DM340" s="289">
        <v>220759.77</v>
      </c>
      <c r="DN340" s="289">
        <v>3212</v>
      </c>
      <c r="DO340" s="289">
        <v>0</v>
      </c>
      <c r="DP340" s="289">
        <v>11925.12</v>
      </c>
      <c r="DQ340" s="289">
        <v>6546.65</v>
      </c>
      <c r="DR340" s="289">
        <v>0</v>
      </c>
      <c r="DS340" s="289">
        <v>0</v>
      </c>
      <c r="DT340" s="289">
        <v>0</v>
      </c>
      <c r="DU340" s="289">
        <v>0</v>
      </c>
      <c r="DV340" s="289">
        <v>159512.68</v>
      </c>
      <c r="DW340" s="289">
        <v>0</v>
      </c>
      <c r="DX340" s="289">
        <v>2128521.88</v>
      </c>
      <c r="DY340" s="289">
        <v>1652662.9</v>
      </c>
      <c r="DZ340" s="289">
        <v>354349.13</v>
      </c>
      <c r="EA340" s="289">
        <v>376849.91</v>
      </c>
      <c r="EB340" s="289">
        <v>453358.2</v>
      </c>
      <c r="EC340" s="289">
        <v>0</v>
      </c>
      <c r="ED340" s="289">
        <v>2896332.35</v>
      </c>
      <c r="EE340" s="289">
        <v>2715802.13</v>
      </c>
      <c r="EF340" s="289">
        <v>3454913.93</v>
      </c>
      <c r="EG340" s="289">
        <v>1842627.13</v>
      </c>
      <c r="EH340" s="289">
        <v>2271.63</v>
      </c>
      <c r="EI340" s="289">
        <v>0</v>
      </c>
      <c r="EJ340" s="289">
        <v>711417.5</v>
      </c>
      <c r="EK340" s="289">
        <v>1079127.8899999999</v>
      </c>
      <c r="EL340" s="289">
        <v>0</v>
      </c>
      <c r="EM340" s="289">
        <v>18180000</v>
      </c>
      <c r="EN340" s="289">
        <v>0</v>
      </c>
      <c r="EO340" s="289">
        <v>0</v>
      </c>
      <c r="EP340" s="289">
        <v>0</v>
      </c>
      <c r="EQ340" s="289">
        <v>0</v>
      </c>
      <c r="ER340" s="289">
        <v>0</v>
      </c>
      <c r="ES340" s="289">
        <v>0</v>
      </c>
      <c r="ET340" s="289">
        <v>0</v>
      </c>
      <c r="EU340" s="289">
        <v>3155.8</v>
      </c>
      <c r="EV340" s="289">
        <v>0</v>
      </c>
      <c r="EW340" s="289">
        <v>429659.36</v>
      </c>
      <c r="EX340" s="289">
        <v>399023.27</v>
      </c>
      <c r="EY340" s="289">
        <v>33791.89</v>
      </c>
      <c r="EZ340" s="289">
        <v>398836.33</v>
      </c>
      <c r="FA340" s="289">
        <v>619378.04</v>
      </c>
      <c r="FB340" s="289">
        <v>2126708.06</v>
      </c>
      <c r="FC340" s="289">
        <v>605190.88</v>
      </c>
      <c r="FD340" s="289">
        <v>1300975.47</v>
      </c>
      <c r="FE340" s="289">
        <v>0</v>
      </c>
      <c r="FF340" s="289">
        <v>0</v>
      </c>
      <c r="FG340" s="289">
        <v>0</v>
      </c>
      <c r="FH340" s="289">
        <v>0</v>
      </c>
      <c r="FI340" s="289">
        <v>0</v>
      </c>
      <c r="FJ340" s="289">
        <v>0</v>
      </c>
      <c r="FK340" s="289">
        <v>0</v>
      </c>
    </row>
    <row r="341" spans="1:167" x14ac:dyDescent="0.15">
      <c r="A341" s="287">
        <v>5362</v>
      </c>
      <c r="B341" s="287" t="s">
        <v>790</v>
      </c>
      <c r="C341" s="289">
        <v>5635.73</v>
      </c>
      <c r="D341" s="289">
        <v>847117.26</v>
      </c>
      <c r="E341" s="289">
        <v>0</v>
      </c>
      <c r="F341" s="289">
        <v>1206.55</v>
      </c>
      <c r="G341" s="289">
        <v>57541.2</v>
      </c>
      <c r="H341" s="289">
        <v>6239.81</v>
      </c>
      <c r="I341" s="289">
        <v>86010.2</v>
      </c>
      <c r="J341" s="289">
        <v>0</v>
      </c>
      <c r="K341" s="289">
        <v>212444.37</v>
      </c>
      <c r="L341" s="289">
        <v>0</v>
      </c>
      <c r="M341" s="289">
        <v>0</v>
      </c>
      <c r="N341" s="289">
        <v>0</v>
      </c>
      <c r="O341" s="289">
        <v>0</v>
      </c>
      <c r="P341" s="289">
        <v>6150.38</v>
      </c>
      <c r="Q341" s="289">
        <v>0</v>
      </c>
      <c r="R341" s="289">
        <v>0</v>
      </c>
      <c r="S341" s="289">
        <v>0</v>
      </c>
      <c r="T341" s="289">
        <v>0</v>
      </c>
      <c r="U341" s="289">
        <v>20811.310000000001</v>
      </c>
      <c r="V341" s="289">
        <v>2733592</v>
      </c>
      <c r="W341" s="289">
        <v>6757.01</v>
      </c>
      <c r="X341" s="289">
        <v>0</v>
      </c>
      <c r="Y341" s="289">
        <v>107423.53</v>
      </c>
      <c r="Z341" s="289">
        <v>0</v>
      </c>
      <c r="AA341" s="289">
        <v>209066</v>
      </c>
      <c r="AB341" s="289">
        <v>0</v>
      </c>
      <c r="AC341" s="289">
        <v>0</v>
      </c>
      <c r="AD341" s="289">
        <v>14168.3</v>
      </c>
      <c r="AE341" s="289">
        <v>65653.23</v>
      </c>
      <c r="AF341" s="289">
        <v>0</v>
      </c>
      <c r="AG341" s="289">
        <v>0</v>
      </c>
      <c r="AH341" s="289">
        <v>4483.37</v>
      </c>
      <c r="AI341" s="289">
        <v>53603</v>
      </c>
      <c r="AJ341" s="289">
        <v>0</v>
      </c>
      <c r="AK341" s="289">
        <v>0</v>
      </c>
      <c r="AL341" s="289">
        <v>0</v>
      </c>
      <c r="AM341" s="289">
        <v>0</v>
      </c>
      <c r="AN341" s="289">
        <v>30352.02</v>
      </c>
      <c r="AO341" s="289">
        <v>0</v>
      </c>
      <c r="AP341" s="289">
        <v>2291.79</v>
      </c>
      <c r="AQ341" s="289">
        <v>946800.65</v>
      </c>
      <c r="AR341" s="289">
        <v>1061939.74</v>
      </c>
      <c r="AS341" s="289">
        <v>224536.5</v>
      </c>
      <c r="AT341" s="289">
        <v>118361.12</v>
      </c>
      <c r="AU341" s="289">
        <v>151307.63</v>
      </c>
      <c r="AV341" s="289">
        <v>0</v>
      </c>
      <c r="AW341" s="289">
        <v>86544.17</v>
      </c>
      <c r="AX341" s="289">
        <v>242431.06</v>
      </c>
      <c r="AY341" s="289">
        <v>154459.38</v>
      </c>
      <c r="AZ341" s="289">
        <v>271601.90000000002</v>
      </c>
      <c r="BA341" s="289">
        <v>642716.02</v>
      </c>
      <c r="BB341" s="289">
        <v>5316.43</v>
      </c>
      <c r="BC341" s="289">
        <v>83202.7</v>
      </c>
      <c r="BD341" s="289">
        <v>202.14</v>
      </c>
      <c r="BE341" s="289">
        <v>3674.9</v>
      </c>
      <c r="BF341" s="289">
        <v>343767.57</v>
      </c>
      <c r="BG341" s="289">
        <v>202598.81</v>
      </c>
      <c r="BH341" s="289">
        <v>0</v>
      </c>
      <c r="BI341" s="289">
        <v>0</v>
      </c>
      <c r="BJ341" s="289">
        <v>0</v>
      </c>
      <c r="BK341" s="289">
        <v>0</v>
      </c>
      <c r="BL341" s="289">
        <v>0</v>
      </c>
      <c r="BM341" s="289">
        <v>0</v>
      </c>
      <c r="BN341" s="289">
        <v>0</v>
      </c>
      <c r="BO341" s="289">
        <v>0</v>
      </c>
      <c r="BP341" s="289">
        <v>0</v>
      </c>
      <c r="BQ341" s="289">
        <v>829430.34</v>
      </c>
      <c r="BR341" s="289">
        <v>760516.68</v>
      </c>
      <c r="BS341" s="289">
        <v>829430.34</v>
      </c>
      <c r="BT341" s="289">
        <v>760516.68</v>
      </c>
      <c r="BU341" s="289">
        <v>0</v>
      </c>
      <c r="BV341" s="289">
        <v>0</v>
      </c>
      <c r="BW341" s="289">
        <v>343767.57</v>
      </c>
      <c r="BX341" s="289">
        <v>0</v>
      </c>
      <c r="BY341" s="289">
        <v>0</v>
      </c>
      <c r="BZ341" s="289">
        <v>0</v>
      </c>
      <c r="CA341" s="289">
        <v>0</v>
      </c>
      <c r="CB341" s="289">
        <v>0</v>
      </c>
      <c r="CC341" s="289">
        <v>0</v>
      </c>
      <c r="CD341" s="289">
        <v>0</v>
      </c>
      <c r="CE341" s="289">
        <v>0</v>
      </c>
      <c r="CF341" s="289">
        <v>0</v>
      </c>
      <c r="CG341" s="289">
        <v>0</v>
      </c>
      <c r="CH341" s="289">
        <v>0</v>
      </c>
      <c r="CI341" s="289">
        <v>0</v>
      </c>
      <c r="CJ341" s="289">
        <v>0</v>
      </c>
      <c r="CK341" s="289">
        <v>0</v>
      </c>
      <c r="CL341" s="289">
        <v>0</v>
      </c>
      <c r="CM341" s="289">
        <v>118552</v>
      </c>
      <c r="CN341" s="289">
        <v>3684</v>
      </c>
      <c r="CO341" s="289">
        <v>0</v>
      </c>
      <c r="CP341" s="289">
        <v>0</v>
      </c>
      <c r="CQ341" s="289">
        <v>0</v>
      </c>
      <c r="CR341" s="289">
        <v>115.14</v>
      </c>
      <c r="CS341" s="289">
        <v>1059</v>
      </c>
      <c r="CT341" s="289">
        <v>140443.39000000001</v>
      </c>
      <c r="CU341" s="289">
        <v>0</v>
      </c>
      <c r="CV341" s="289">
        <v>0</v>
      </c>
      <c r="CW341" s="289">
        <v>0</v>
      </c>
      <c r="CX341" s="289">
        <v>29797.18</v>
      </c>
      <c r="CY341" s="289">
        <v>0</v>
      </c>
      <c r="CZ341" s="289">
        <v>0</v>
      </c>
      <c r="DA341" s="289">
        <v>0</v>
      </c>
      <c r="DB341" s="289">
        <v>0</v>
      </c>
      <c r="DC341" s="289">
        <v>0</v>
      </c>
      <c r="DD341" s="289">
        <v>0</v>
      </c>
      <c r="DE341" s="289">
        <v>0</v>
      </c>
      <c r="DF341" s="289">
        <v>0</v>
      </c>
      <c r="DG341" s="289">
        <v>0</v>
      </c>
      <c r="DH341" s="289">
        <v>17206.25</v>
      </c>
      <c r="DI341" s="289">
        <v>444790.6</v>
      </c>
      <c r="DJ341" s="289">
        <v>0</v>
      </c>
      <c r="DK341" s="289">
        <v>0</v>
      </c>
      <c r="DL341" s="289">
        <v>53732.05</v>
      </c>
      <c r="DM341" s="289">
        <v>82803.22</v>
      </c>
      <c r="DN341" s="289">
        <v>0</v>
      </c>
      <c r="DO341" s="289">
        <v>0</v>
      </c>
      <c r="DP341" s="289">
        <v>4823.2299999999996</v>
      </c>
      <c r="DQ341" s="289">
        <v>0</v>
      </c>
      <c r="DR341" s="289">
        <v>0</v>
      </c>
      <c r="DS341" s="289">
        <v>0</v>
      </c>
      <c r="DT341" s="289">
        <v>1150.2</v>
      </c>
      <c r="DU341" s="289">
        <v>0</v>
      </c>
      <c r="DV341" s="289">
        <v>27277</v>
      </c>
      <c r="DW341" s="289">
        <v>0</v>
      </c>
      <c r="DX341" s="289">
        <v>0</v>
      </c>
      <c r="DY341" s="289">
        <v>0</v>
      </c>
      <c r="DZ341" s="289">
        <v>0</v>
      </c>
      <c r="EA341" s="289">
        <v>0</v>
      </c>
      <c r="EB341" s="289">
        <v>0</v>
      </c>
      <c r="EC341" s="289">
        <v>0</v>
      </c>
      <c r="ED341" s="289">
        <v>163168.25</v>
      </c>
      <c r="EE341" s="289">
        <v>164042.41</v>
      </c>
      <c r="EF341" s="289">
        <v>384086.66</v>
      </c>
      <c r="EG341" s="289">
        <v>383212.5</v>
      </c>
      <c r="EH341" s="289">
        <v>0</v>
      </c>
      <c r="EI341" s="289">
        <v>0</v>
      </c>
      <c r="EJ341" s="289">
        <v>0</v>
      </c>
      <c r="EK341" s="289">
        <v>0</v>
      </c>
      <c r="EL341" s="289">
        <v>0</v>
      </c>
      <c r="EM341" s="289">
        <v>385000</v>
      </c>
      <c r="EN341" s="289">
        <v>0</v>
      </c>
      <c r="EO341" s="289">
        <v>0</v>
      </c>
      <c r="EP341" s="289">
        <v>0</v>
      </c>
      <c r="EQ341" s="289">
        <v>0</v>
      </c>
      <c r="ER341" s="289">
        <v>0</v>
      </c>
      <c r="ES341" s="289">
        <v>0</v>
      </c>
      <c r="ET341" s="289">
        <v>0</v>
      </c>
      <c r="EU341" s="289">
        <v>76727.56</v>
      </c>
      <c r="EV341" s="289">
        <v>57468.82</v>
      </c>
      <c r="EW341" s="289">
        <v>208140.78</v>
      </c>
      <c r="EX341" s="289">
        <v>227399.52</v>
      </c>
      <c r="EY341" s="289">
        <v>0</v>
      </c>
      <c r="EZ341" s="289">
        <v>0</v>
      </c>
      <c r="FA341" s="289">
        <v>0</v>
      </c>
      <c r="FB341" s="289">
        <v>0</v>
      </c>
      <c r="FC341" s="289">
        <v>0</v>
      </c>
      <c r="FD341" s="289">
        <v>0</v>
      </c>
      <c r="FE341" s="289">
        <v>0</v>
      </c>
      <c r="FF341" s="289">
        <v>0</v>
      </c>
      <c r="FG341" s="289">
        <v>0</v>
      </c>
      <c r="FH341" s="289">
        <v>0</v>
      </c>
      <c r="FI341" s="289">
        <v>0</v>
      </c>
      <c r="FJ341" s="289">
        <v>0</v>
      </c>
      <c r="FK341" s="289">
        <v>0</v>
      </c>
    </row>
    <row r="342" spans="1:167" x14ac:dyDescent="0.15">
      <c r="A342" s="287">
        <v>5369</v>
      </c>
      <c r="B342" s="287" t="s">
        <v>791</v>
      </c>
      <c r="C342" s="289">
        <v>16700</v>
      </c>
      <c r="D342" s="289">
        <v>1858779.79</v>
      </c>
      <c r="E342" s="289">
        <v>0</v>
      </c>
      <c r="F342" s="289">
        <v>260</v>
      </c>
      <c r="G342" s="289">
        <v>0</v>
      </c>
      <c r="H342" s="289">
        <v>4032.89</v>
      </c>
      <c r="I342" s="289">
        <v>24013.52</v>
      </c>
      <c r="J342" s="289">
        <v>0</v>
      </c>
      <c r="K342" s="289">
        <v>659044.80000000005</v>
      </c>
      <c r="L342" s="289">
        <v>0</v>
      </c>
      <c r="M342" s="289">
        <v>0</v>
      </c>
      <c r="N342" s="289">
        <v>0</v>
      </c>
      <c r="O342" s="289">
        <v>0</v>
      </c>
      <c r="P342" s="289">
        <v>0</v>
      </c>
      <c r="Q342" s="289">
        <v>0</v>
      </c>
      <c r="R342" s="289">
        <v>0</v>
      </c>
      <c r="S342" s="289">
        <v>0</v>
      </c>
      <c r="T342" s="289">
        <v>0</v>
      </c>
      <c r="U342" s="289">
        <v>22394.67</v>
      </c>
      <c r="V342" s="289">
        <v>2918435</v>
      </c>
      <c r="W342" s="289">
        <v>5600</v>
      </c>
      <c r="X342" s="289">
        <v>0</v>
      </c>
      <c r="Y342" s="289">
        <v>0</v>
      </c>
      <c r="Z342" s="289">
        <v>0</v>
      </c>
      <c r="AA342" s="289">
        <v>118436</v>
      </c>
      <c r="AB342" s="289">
        <v>0</v>
      </c>
      <c r="AC342" s="289">
        <v>0</v>
      </c>
      <c r="AD342" s="289">
        <v>10256.379999999999</v>
      </c>
      <c r="AE342" s="289">
        <v>104023</v>
      </c>
      <c r="AF342" s="289">
        <v>0</v>
      </c>
      <c r="AG342" s="289">
        <v>0</v>
      </c>
      <c r="AH342" s="289">
        <v>22136.01</v>
      </c>
      <c r="AI342" s="289">
        <v>42722</v>
      </c>
      <c r="AJ342" s="289">
        <v>0</v>
      </c>
      <c r="AK342" s="289">
        <v>0</v>
      </c>
      <c r="AL342" s="289">
        <v>0</v>
      </c>
      <c r="AM342" s="289">
        <v>5756</v>
      </c>
      <c r="AN342" s="289">
        <v>3845.56</v>
      </c>
      <c r="AO342" s="289">
        <v>0</v>
      </c>
      <c r="AP342" s="289">
        <v>1766.8</v>
      </c>
      <c r="AQ342" s="289">
        <v>2521254.67</v>
      </c>
      <c r="AR342" s="289">
        <v>244958.41</v>
      </c>
      <c r="AS342" s="289">
        <v>0</v>
      </c>
      <c r="AT342" s="289">
        <v>160604.85</v>
      </c>
      <c r="AU342" s="289">
        <v>62124.05</v>
      </c>
      <c r="AV342" s="289">
        <v>0</v>
      </c>
      <c r="AW342" s="289">
        <v>150156.74</v>
      </c>
      <c r="AX342" s="289">
        <v>171499.57</v>
      </c>
      <c r="AY342" s="289">
        <v>194986.67</v>
      </c>
      <c r="AZ342" s="289">
        <v>171770.78</v>
      </c>
      <c r="BA342" s="289">
        <v>675672.49</v>
      </c>
      <c r="BB342" s="289">
        <v>203148.13</v>
      </c>
      <c r="BC342" s="289">
        <v>58630</v>
      </c>
      <c r="BD342" s="289">
        <v>10162.200000000001</v>
      </c>
      <c r="BE342" s="289">
        <v>87898.9</v>
      </c>
      <c r="BF342" s="289">
        <v>386702.93</v>
      </c>
      <c r="BG342" s="289">
        <v>435526</v>
      </c>
      <c r="BH342" s="289">
        <v>0</v>
      </c>
      <c r="BI342" s="289">
        <v>9439.33</v>
      </c>
      <c r="BJ342" s="289">
        <v>2400</v>
      </c>
      <c r="BK342" s="289">
        <v>8490.65</v>
      </c>
      <c r="BL342" s="289">
        <v>7621.65</v>
      </c>
      <c r="BM342" s="289">
        <v>2066717.54</v>
      </c>
      <c r="BN342" s="289">
        <v>2357731.9</v>
      </c>
      <c r="BO342" s="289">
        <v>0</v>
      </c>
      <c r="BP342" s="289">
        <v>0</v>
      </c>
      <c r="BQ342" s="289">
        <v>0</v>
      </c>
      <c r="BR342" s="289">
        <v>0</v>
      </c>
      <c r="BS342" s="289">
        <v>2084647.52</v>
      </c>
      <c r="BT342" s="289">
        <v>2367753.5499999998</v>
      </c>
      <c r="BU342" s="289">
        <v>0</v>
      </c>
      <c r="BV342" s="289">
        <v>0</v>
      </c>
      <c r="BW342" s="289">
        <v>385374.82</v>
      </c>
      <c r="BX342" s="289">
        <v>0</v>
      </c>
      <c r="BY342" s="289">
        <v>0</v>
      </c>
      <c r="BZ342" s="289">
        <v>0</v>
      </c>
      <c r="CA342" s="289">
        <v>0</v>
      </c>
      <c r="CB342" s="289">
        <v>0</v>
      </c>
      <c r="CC342" s="289">
        <v>19083.21</v>
      </c>
      <c r="CD342" s="289">
        <v>0</v>
      </c>
      <c r="CE342" s="289">
        <v>0</v>
      </c>
      <c r="CF342" s="289">
        <v>0</v>
      </c>
      <c r="CG342" s="289">
        <v>0</v>
      </c>
      <c r="CH342" s="289">
        <v>16596.599999999999</v>
      </c>
      <c r="CI342" s="289">
        <v>0</v>
      </c>
      <c r="CJ342" s="289">
        <v>0</v>
      </c>
      <c r="CK342" s="289">
        <v>0</v>
      </c>
      <c r="CL342" s="289">
        <v>0</v>
      </c>
      <c r="CM342" s="289">
        <v>145910</v>
      </c>
      <c r="CN342" s="289">
        <v>0</v>
      </c>
      <c r="CO342" s="289">
        <v>0</v>
      </c>
      <c r="CP342" s="289">
        <v>0</v>
      </c>
      <c r="CQ342" s="289">
        <v>0</v>
      </c>
      <c r="CR342" s="289">
        <v>0</v>
      </c>
      <c r="CS342" s="289">
        <v>0</v>
      </c>
      <c r="CT342" s="289">
        <v>92287.77</v>
      </c>
      <c r="CU342" s="289">
        <v>0</v>
      </c>
      <c r="CV342" s="289">
        <v>0</v>
      </c>
      <c r="CW342" s="289">
        <v>0</v>
      </c>
      <c r="CX342" s="289">
        <v>22879.23</v>
      </c>
      <c r="CY342" s="289">
        <v>0</v>
      </c>
      <c r="CZ342" s="289">
        <v>0</v>
      </c>
      <c r="DA342" s="289">
        <v>0</v>
      </c>
      <c r="DB342" s="289">
        <v>0</v>
      </c>
      <c r="DC342" s="289">
        <v>0</v>
      </c>
      <c r="DD342" s="289">
        <v>0</v>
      </c>
      <c r="DE342" s="289">
        <v>0</v>
      </c>
      <c r="DF342" s="289">
        <v>0</v>
      </c>
      <c r="DG342" s="289">
        <v>0</v>
      </c>
      <c r="DH342" s="289">
        <v>0</v>
      </c>
      <c r="DI342" s="289">
        <v>436921.61</v>
      </c>
      <c r="DJ342" s="289">
        <v>0</v>
      </c>
      <c r="DK342" s="289">
        <v>0</v>
      </c>
      <c r="DL342" s="289">
        <v>134203.72</v>
      </c>
      <c r="DM342" s="289">
        <v>63011.86</v>
      </c>
      <c r="DN342" s="289">
        <v>0</v>
      </c>
      <c r="DO342" s="289">
        <v>0</v>
      </c>
      <c r="DP342" s="289">
        <v>17534.38</v>
      </c>
      <c r="DQ342" s="289">
        <v>1200.05</v>
      </c>
      <c r="DR342" s="289">
        <v>0</v>
      </c>
      <c r="DS342" s="289">
        <v>0</v>
      </c>
      <c r="DT342" s="289">
        <v>0</v>
      </c>
      <c r="DU342" s="289">
        <v>0</v>
      </c>
      <c r="DV342" s="289">
        <v>29260.01</v>
      </c>
      <c r="DW342" s="289">
        <v>0</v>
      </c>
      <c r="DX342" s="289">
        <v>0</v>
      </c>
      <c r="DY342" s="289">
        <v>0</v>
      </c>
      <c r="DZ342" s="289">
        <v>0</v>
      </c>
      <c r="EA342" s="289">
        <v>0</v>
      </c>
      <c r="EB342" s="289">
        <v>0</v>
      </c>
      <c r="EC342" s="289">
        <v>0</v>
      </c>
      <c r="ED342" s="289">
        <v>127795.4</v>
      </c>
      <c r="EE342" s="289">
        <v>120481.67</v>
      </c>
      <c r="EF342" s="289">
        <v>590831.03</v>
      </c>
      <c r="EG342" s="289">
        <v>598144.76</v>
      </c>
      <c r="EH342" s="289">
        <v>0</v>
      </c>
      <c r="EI342" s="289">
        <v>0</v>
      </c>
      <c r="EJ342" s="289">
        <v>0</v>
      </c>
      <c r="EK342" s="289">
        <v>0</v>
      </c>
      <c r="EL342" s="289">
        <v>0</v>
      </c>
      <c r="EM342" s="289">
        <v>6996666.5800000001</v>
      </c>
      <c r="EN342" s="289">
        <v>18687.310000000001</v>
      </c>
      <c r="EO342" s="289">
        <v>0</v>
      </c>
      <c r="EP342" s="289">
        <v>3.5</v>
      </c>
      <c r="EQ342" s="289">
        <v>0</v>
      </c>
      <c r="ER342" s="289">
        <v>0</v>
      </c>
      <c r="ES342" s="289">
        <v>0</v>
      </c>
      <c r="ET342" s="289">
        <v>18690.810000000001</v>
      </c>
      <c r="EU342" s="289">
        <v>10020.48</v>
      </c>
      <c r="EV342" s="289">
        <v>4252.99</v>
      </c>
      <c r="EW342" s="289">
        <v>214251.07</v>
      </c>
      <c r="EX342" s="289">
        <v>220018.56</v>
      </c>
      <c r="EY342" s="289">
        <v>0</v>
      </c>
      <c r="EZ342" s="289">
        <v>0</v>
      </c>
      <c r="FA342" s="289">
        <v>0</v>
      </c>
      <c r="FB342" s="289">
        <v>0</v>
      </c>
      <c r="FC342" s="289">
        <v>0</v>
      </c>
      <c r="FD342" s="289">
        <v>0</v>
      </c>
      <c r="FE342" s="289">
        <v>0</v>
      </c>
      <c r="FF342" s="289">
        <v>0</v>
      </c>
      <c r="FG342" s="289">
        <v>0</v>
      </c>
      <c r="FH342" s="289">
        <v>0</v>
      </c>
      <c r="FI342" s="289">
        <v>0</v>
      </c>
      <c r="FJ342" s="289">
        <v>0</v>
      </c>
      <c r="FK342" s="289">
        <v>0</v>
      </c>
    </row>
    <row r="343" spans="1:167" x14ac:dyDescent="0.15">
      <c r="A343" s="287">
        <v>5376</v>
      </c>
      <c r="B343" s="287" t="s">
        <v>792</v>
      </c>
      <c r="C343" s="289">
        <v>0</v>
      </c>
      <c r="D343" s="289">
        <v>3992099</v>
      </c>
      <c r="E343" s="289">
        <v>0</v>
      </c>
      <c r="F343" s="289">
        <v>0</v>
      </c>
      <c r="G343" s="289">
        <v>12463.06</v>
      </c>
      <c r="H343" s="289">
        <v>1106.8499999999999</v>
      </c>
      <c r="I343" s="289">
        <v>90</v>
      </c>
      <c r="J343" s="289">
        <v>0</v>
      </c>
      <c r="K343" s="289">
        <v>662104.9</v>
      </c>
      <c r="L343" s="289">
        <v>0</v>
      </c>
      <c r="M343" s="289">
        <v>0</v>
      </c>
      <c r="N343" s="289">
        <v>0</v>
      </c>
      <c r="O343" s="289">
        <v>0</v>
      </c>
      <c r="P343" s="289">
        <v>2824</v>
      </c>
      <c r="Q343" s="289">
        <v>0</v>
      </c>
      <c r="R343" s="289">
        <v>0</v>
      </c>
      <c r="S343" s="289">
        <v>0</v>
      </c>
      <c r="T343" s="289">
        <v>19243.099999999999</v>
      </c>
      <c r="U343" s="289">
        <v>43540.99</v>
      </c>
      <c r="V343" s="289">
        <v>808158</v>
      </c>
      <c r="W343" s="289">
        <v>31086.01</v>
      </c>
      <c r="X343" s="289">
        <v>0</v>
      </c>
      <c r="Y343" s="289">
        <v>259606.86</v>
      </c>
      <c r="Z343" s="289">
        <v>11416.28</v>
      </c>
      <c r="AA343" s="289">
        <v>292620.67</v>
      </c>
      <c r="AB343" s="289">
        <v>0</v>
      </c>
      <c r="AC343" s="289">
        <v>179430.48</v>
      </c>
      <c r="AD343" s="289">
        <v>30047.18</v>
      </c>
      <c r="AE343" s="289">
        <v>121320.33</v>
      </c>
      <c r="AF343" s="289">
        <v>0</v>
      </c>
      <c r="AG343" s="289">
        <v>0</v>
      </c>
      <c r="AH343" s="289">
        <v>0</v>
      </c>
      <c r="AI343" s="289">
        <v>0</v>
      </c>
      <c r="AJ343" s="289">
        <v>0</v>
      </c>
      <c r="AK343" s="289">
        <v>0</v>
      </c>
      <c r="AL343" s="289">
        <v>0</v>
      </c>
      <c r="AM343" s="289">
        <v>15978.55</v>
      </c>
      <c r="AN343" s="289">
        <v>0</v>
      </c>
      <c r="AO343" s="289">
        <v>0</v>
      </c>
      <c r="AP343" s="289">
        <v>1667.67</v>
      </c>
      <c r="AQ343" s="289">
        <v>1147292.4099999999</v>
      </c>
      <c r="AR343" s="289">
        <v>966040.2</v>
      </c>
      <c r="AS343" s="289">
        <v>215837.44</v>
      </c>
      <c r="AT343" s="289">
        <v>151083.35999999999</v>
      </c>
      <c r="AU343" s="289">
        <v>142172.65</v>
      </c>
      <c r="AV343" s="289">
        <v>0</v>
      </c>
      <c r="AW343" s="289">
        <v>269117.57</v>
      </c>
      <c r="AX343" s="289">
        <v>179045.3</v>
      </c>
      <c r="AY343" s="289">
        <v>310834.15999999997</v>
      </c>
      <c r="AZ343" s="289">
        <v>320597.65000000002</v>
      </c>
      <c r="BA343" s="289">
        <v>1004474.78</v>
      </c>
      <c r="BB343" s="289">
        <v>180333.63</v>
      </c>
      <c r="BC343" s="289">
        <v>61205.85</v>
      </c>
      <c r="BD343" s="289">
        <v>2011.78</v>
      </c>
      <c r="BE343" s="289">
        <v>16925.95</v>
      </c>
      <c r="BF343" s="289">
        <v>718462.05</v>
      </c>
      <c r="BG343" s="289">
        <v>600336.42000000004</v>
      </c>
      <c r="BH343" s="289">
        <v>0</v>
      </c>
      <c r="BI343" s="289">
        <v>0</v>
      </c>
      <c r="BJ343" s="289">
        <v>0</v>
      </c>
      <c r="BK343" s="289">
        <v>0</v>
      </c>
      <c r="BL343" s="289">
        <v>0</v>
      </c>
      <c r="BM343" s="289">
        <v>0</v>
      </c>
      <c r="BN343" s="289">
        <v>0</v>
      </c>
      <c r="BO343" s="289">
        <v>0</v>
      </c>
      <c r="BP343" s="289">
        <v>0</v>
      </c>
      <c r="BQ343" s="289">
        <v>1641240.15</v>
      </c>
      <c r="BR343" s="289">
        <v>1840272.88</v>
      </c>
      <c r="BS343" s="289">
        <v>1641240.15</v>
      </c>
      <c r="BT343" s="289">
        <v>1840272.88</v>
      </c>
      <c r="BU343" s="289">
        <v>0</v>
      </c>
      <c r="BV343" s="289">
        <v>0</v>
      </c>
      <c r="BW343" s="289">
        <v>718462.05</v>
      </c>
      <c r="BX343" s="289">
        <v>0</v>
      </c>
      <c r="BY343" s="289">
        <v>0</v>
      </c>
      <c r="BZ343" s="289">
        <v>0</v>
      </c>
      <c r="CA343" s="289">
        <v>0</v>
      </c>
      <c r="CB343" s="289">
        <v>0</v>
      </c>
      <c r="CC343" s="289">
        <v>6639</v>
      </c>
      <c r="CD343" s="289">
        <v>0</v>
      </c>
      <c r="CE343" s="289">
        <v>0</v>
      </c>
      <c r="CF343" s="289">
        <v>0</v>
      </c>
      <c r="CG343" s="289">
        <v>0</v>
      </c>
      <c r="CH343" s="289">
        <v>15048</v>
      </c>
      <c r="CI343" s="289">
        <v>0</v>
      </c>
      <c r="CJ343" s="289">
        <v>0</v>
      </c>
      <c r="CK343" s="289">
        <v>0</v>
      </c>
      <c r="CL343" s="289">
        <v>0</v>
      </c>
      <c r="CM343" s="289">
        <v>201432</v>
      </c>
      <c r="CN343" s="289">
        <v>0</v>
      </c>
      <c r="CO343" s="289">
        <v>0</v>
      </c>
      <c r="CP343" s="289">
        <v>0</v>
      </c>
      <c r="CQ343" s="289">
        <v>0</v>
      </c>
      <c r="CR343" s="289">
        <v>0</v>
      </c>
      <c r="CS343" s="289">
        <v>0</v>
      </c>
      <c r="CT343" s="289">
        <v>86274.58</v>
      </c>
      <c r="CU343" s="289">
        <v>0</v>
      </c>
      <c r="CV343" s="289">
        <v>0</v>
      </c>
      <c r="CW343" s="289">
        <v>0</v>
      </c>
      <c r="CX343" s="289">
        <v>109754.19</v>
      </c>
      <c r="CY343" s="289">
        <v>0</v>
      </c>
      <c r="CZ343" s="289">
        <v>0</v>
      </c>
      <c r="DA343" s="289">
        <v>0</v>
      </c>
      <c r="DB343" s="289">
        <v>0</v>
      </c>
      <c r="DC343" s="289">
        <v>0</v>
      </c>
      <c r="DD343" s="289">
        <v>0</v>
      </c>
      <c r="DE343" s="289">
        <v>0</v>
      </c>
      <c r="DF343" s="289">
        <v>0</v>
      </c>
      <c r="DG343" s="289">
        <v>0</v>
      </c>
      <c r="DH343" s="289">
        <v>0</v>
      </c>
      <c r="DI343" s="289">
        <v>859523.4</v>
      </c>
      <c r="DJ343" s="289">
        <v>0</v>
      </c>
      <c r="DK343" s="289">
        <v>170</v>
      </c>
      <c r="DL343" s="289">
        <v>109767.59</v>
      </c>
      <c r="DM343" s="289">
        <v>62916.17</v>
      </c>
      <c r="DN343" s="289">
        <v>0</v>
      </c>
      <c r="DO343" s="289">
        <v>0</v>
      </c>
      <c r="DP343" s="289">
        <v>31180.33</v>
      </c>
      <c r="DQ343" s="289">
        <v>0</v>
      </c>
      <c r="DR343" s="289">
        <v>0</v>
      </c>
      <c r="DS343" s="289">
        <v>0</v>
      </c>
      <c r="DT343" s="289">
        <v>0</v>
      </c>
      <c r="DU343" s="289">
        <v>0</v>
      </c>
      <c r="DV343" s="289">
        <v>74052.33</v>
      </c>
      <c r="DW343" s="289">
        <v>0</v>
      </c>
      <c r="DX343" s="289">
        <v>0</v>
      </c>
      <c r="DY343" s="289">
        <v>0</v>
      </c>
      <c r="DZ343" s="289">
        <v>27528</v>
      </c>
      <c r="EA343" s="289">
        <v>27393.58</v>
      </c>
      <c r="EB343" s="289">
        <v>134.41999999999999</v>
      </c>
      <c r="EC343" s="289">
        <v>0</v>
      </c>
      <c r="ED343" s="289">
        <v>52281.52</v>
      </c>
      <c r="EE343" s="289">
        <v>71636.28</v>
      </c>
      <c r="EF343" s="289">
        <v>1343740.83</v>
      </c>
      <c r="EG343" s="289">
        <v>796060</v>
      </c>
      <c r="EH343" s="289">
        <v>502793.79</v>
      </c>
      <c r="EI343" s="289">
        <v>0</v>
      </c>
      <c r="EJ343" s="289">
        <v>0</v>
      </c>
      <c r="EK343" s="289">
        <v>25532.28</v>
      </c>
      <c r="EL343" s="289">
        <v>0</v>
      </c>
      <c r="EM343" s="289">
        <v>2352793.79</v>
      </c>
      <c r="EN343" s="289">
        <v>0</v>
      </c>
      <c r="EO343" s="289">
        <v>284005</v>
      </c>
      <c r="EP343" s="289">
        <v>300000</v>
      </c>
      <c r="EQ343" s="289">
        <v>0</v>
      </c>
      <c r="ER343" s="289">
        <v>15995</v>
      </c>
      <c r="ES343" s="289">
        <v>0</v>
      </c>
      <c r="ET343" s="289">
        <v>0</v>
      </c>
      <c r="EU343" s="289">
        <v>50872.46</v>
      </c>
      <c r="EV343" s="289">
        <v>22139.9</v>
      </c>
      <c r="EW343" s="289">
        <v>268732.08</v>
      </c>
      <c r="EX343" s="289">
        <v>297464.64</v>
      </c>
      <c r="EY343" s="289">
        <v>0</v>
      </c>
      <c r="EZ343" s="289">
        <v>22866.48</v>
      </c>
      <c r="FA343" s="289">
        <v>30128.32</v>
      </c>
      <c r="FB343" s="289">
        <v>43000</v>
      </c>
      <c r="FC343" s="289">
        <v>0</v>
      </c>
      <c r="FD343" s="289">
        <v>35738.160000000003</v>
      </c>
      <c r="FE343" s="289">
        <v>0</v>
      </c>
      <c r="FF343" s="289">
        <v>0</v>
      </c>
      <c r="FG343" s="289">
        <v>0</v>
      </c>
      <c r="FH343" s="289">
        <v>0</v>
      </c>
      <c r="FI343" s="289">
        <v>0</v>
      </c>
      <c r="FJ343" s="289">
        <v>0</v>
      </c>
      <c r="FK343" s="289">
        <v>0</v>
      </c>
    </row>
    <row r="344" spans="1:167" x14ac:dyDescent="0.15">
      <c r="A344" s="287">
        <v>5390</v>
      </c>
      <c r="B344" s="287" t="s">
        <v>793</v>
      </c>
      <c r="C344" s="289">
        <v>0</v>
      </c>
      <c r="D344" s="289">
        <v>13542596.76</v>
      </c>
      <c r="E344" s="289">
        <v>0</v>
      </c>
      <c r="F344" s="289">
        <v>0</v>
      </c>
      <c r="G344" s="289">
        <v>79121.759999999995</v>
      </c>
      <c r="H344" s="289">
        <v>24133.99</v>
      </c>
      <c r="I344" s="289">
        <v>376986.91</v>
      </c>
      <c r="J344" s="289">
        <v>0</v>
      </c>
      <c r="K344" s="289">
        <v>3852680</v>
      </c>
      <c r="L344" s="289">
        <v>0</v>
      </c>
      <c r="M344" s="289">
        <v>0</v>
      </c>
      <c r="N344" s="289">
        <v>0</v>
      </c>
      <c r="O344" s="289">
        <v>0</v>
      </c>
      <c r="P344" s="289">
        <v>0</v>
      </c>
      <c r="Q344" s="289">
        <v>0</v>
      </c>
      <c r="R344" s="289">
        <v>0</v>
      </c>
      <c r="S344" s="289">
        <v>0</v>
      </c>
      <c r="T344" s="289">
        <v>0</v>
      </c>
      <c r="U344" s="289">
        <v>206500.27</v>
      </c>
      <c r="V344" s="289">
        <v>11493797</v>
      </c>
      <c r="W344" s="289">
        <v>48800.58</v>
      </c>
      <c r="X344" s="289">
        <v>0</v>
      </c>
      <c r="Y344" s="289">
        <v>0</v>
      </c>
      <c r="Z344" s="289">
        <v>67276.5</v>
      </c>
      <c r="AA344" s="289">
        <v>702907</v>
      </c>
      <c r="AB344" s="289">
        <v>0</v>
      </c>
      <c r="AC344" s="289">
        <v>0</v>
      </c>
      <c r="AD344" s="289">
        <v>41604</v>
      </c>
      <c r="AE344" s="289">
        <v>83175</v>
      </c>
      <c r="AF344" s="289">
        <v>0</v>
      </c>
      <c r="AG344" s="289">
        <v>0</v>
      </c>
      <c r="AH344" s="289">
        <v>56230.58</v>
      </c>
      <c r="AI344" s="289">
        <v>0</v>
      </c>
      <c r="AJ344" s="289">
        <v>0</v>
      </c>
      <c r="AK344" s="289">
        <v>187682.25</v>
      </c>
      <c r="AL344" s="289">
        <v>0</v>
      </c>
      <c r="AM344" s="289">
        <v>48.01</v>
      </c>
      <c r="AN344" s="289">
        <v>60935.59</v>
      </c>
      <c r="AO344" s="289">
        <v>0</v>
      </c>
      <c r="AP344" s="289">
        <v>7987.89</v>
      </c>
      <c r="AQ344" s="289">
        <v>6248716.96</v>
      </c>
      <c r="AR344" s="289">
        <v>7838208.0300000003</v>
      </c>
      <c r="AS344" s="289">
        <v>1230359.78</v>
      </c>
      <c r="AT344" s="289">
        <v>861388.18</v>
      </c>
      <c r="AU344" s="289">
        <v>454660.46</v>
      </c>
      <c r="AV344" s="289">
        <v>0</v>
      </c>
      <c r="AW344" s="289">
        <v>826142.13</v>
      </c>
      <c r="AX344" s="289">
        <v>1416164.76</v>
      </c>
      <c r="AY344" s="289">
        <v>550671.05000000005</v>
      </c>
      <c r="AZ344" s="289">
        <v>1353612.04</v>
      </c>
      <c r="BA344" s="289">
        <v>5699374.1500000004</v>
      </c>
      <c r="BB344" s="289">
        <v>127764.85</v>
      </c>
      <c r="BC344" s="289">
        <v>247403.7</v>
      </c>
      <c r="BD344" s="289">
        <v>0</v>
      </c>
      <c r="BE344" s="289">
        <v>1538.13</v>
      </c>
      <c r="BF344" s="289">
        <v>3227774.67</v>
      </c>
      <c r="BG344" s="289">
        <v>691241.84</v>
      </c>
      <c r="BH344" s="289">
        <v>4175.0600000000004</v>
      </c>
      <c r="BI344" s="289">
        <v>0</v>
      </c>
      <c r="BJ344" s="289">
        <v>0</v>
      </c>
      <c r="BK344" s="289">
        <v>803590.51</v>
      </c>
      <c r="BL344" s="289">
        <v>425715.64</v>
      </c>
      <c r="BM344" s="289">
        <v>0</v>
      </c>
      <c r="BN344" s="289">
        <v>0</v>
      </c>
      <c r="BO344" s="289">
        <v>4000000</v>
      </c>
      <c r="BP344" s="289">
        <v>4000000</v>
      </c>
      <c r="BQ344" s="289">
        <v>4345861.7699999996</v>
      </c>
      <c r="BR344" s="289">
        <v>4777004.9400000004</v>
      </c>
      <c r="BS344" s="289">
        <v>9149452.2799999993</v>
      </c>
      <c r="BT344" s="289">
        <v>9202720.5800000001</v>
      </c>
      <c r="BU344" s="289">
        <v>0</v>
      </c>
      <c r="BV344" s="289">
        <v>0</v>
      </c>
      <c r="BW344" s="289">
        <v>2407774.67</v>
      </c>
      <c r="BX344" s="289">
        <v>0</v>
      </c>
      <c r="BY344" s="289">
        <v>0</v>
      </c>
      <c r="BZ344" s="289">
        <v>0</v>
      </c>
      <c r="CA344" s="289">
        <v>0</v>
      </c>
      <c r="CB344" s="289">
        <v>0</v>
      </c>
      <c r="CC344" s="289">
        <v>16251.95</v>
      </c>
      <c r="CD344" s="289">
        <v>0</v>
      </c>
      <c r="CE344" s="289">
        <v>0</v>
      </c>
      <c r="CF344" s="289">
        <v>0</v>
      </c>
      <c r="CG344" s="289">
        <v>0</v>
      </c>
      <c r="CH344" s="289">
        <v>351.56</v>
      </c>
      <c r="CI344" s="289">
        <v>0</v>
      </c>
      <c r="CJ344" s="289">
        <v>0</v>
      </c>
      <c r="CK344" s="289">
        <v>0</v>
      </c>
      <c r="CL344" s="289">
        <v>0</v>
      </c>
      <c r="CM344" s="289">
        <v>918776</v>
      </c>
      <c r="CN344" s="289">
        <v>36147</v>
      </c>
      <c r="CO344" s="289">
        <v>0</v>
      </c>
      <c r="CP344" s="289">
        <v>0</v>
      </c>
      <c r="CQ344" s="289">
        <v>0</v>
      </c>
      <c r="CR344" s="289">
        <v>402.99</v>
      </c>
      <c r="CS344" s="289">
        <v>10388</v>
      </c>
      <c r="CT344" s="289">
        <v>541242.09</v>
      </c>
      <c r="CU344" s="289">
        <v>0</v>
      </c>
      <c r="CV344" s="289">
        <v>0</v>
      </c>
      <c r="CW344" s="289">
        <v>0</v>
      </c>
      <c r="CX344" s="289">
        <v>80804.509999999995</v>
      </c>
      <c r="CY344" s="289">
        <v>0</v>
      </c>
      <c r="CZ344" s="289">
        <v>0</v>
      </c>
      <c r="DA344" s="289">
        <v>0</v>
      </c>
      <c r="DB344" s="289">
        <v>0</v>
      </c>
      <c r="DC344" s="289">
        <v>0</v>
      </c>
      <c r="DD344" s="289">
        <v>0</v>
      </c>
      <c r="DE344" s="289">
        <v>0</v>
      </c>
      <c r="DF344" s="289">
        <v>0</v>
      </c>
      <c r="DG344" s="289">
        <v>0</v>
      </c>
      <c r="DH344" s="289">
        <v>0</v>
      </c>
      <c r="DI344" s="289">
        <v>2890126.39</v>
      </c>
      <c r="DJ344" s="289">
        <v>150</v>
      </c>
      <c r="DK344" s="289">
        <v>0</v>
      </c>
      <c r="DL344" s="289">
        <v>445551.49</v>
      </c>
      <c r="DM344" s="289">
        <v>218863.72</v>
      </c>
      <c r="DN344" s="289">
        <v>0</v>
      </c>
      <c r="DO344" s="289">
        <v>0</v>
      </c>
      <c r="DP344" s="289">
        <v>283512.87</v>
      </c>
      <c r="DQ344" s="289">
        <v>0</v>
      </c>
      <c r="DR344" s="289">
        <v>0</v>
      </c>
      <c r="DS344" s="289">
        <v>0</v>
      </c>
      <c r="DT344" s="289">
        <v>0</v>
      </c>
      <c r="DU344" s="289">
        <v>0</v>
      </c>
      <c r="DV344" s="289">
        <v>172415.58</v>
      </c>
      <c r="DW344" s="289">
        <v>1518.72</v>
      </c>
      <c r="DX344" s="289">
        <v>514060.91</v>
      </c>
      <c r="DY344" s="289">
        <v>573429.06000000006</v>
      </c>
      <c r="DZ344" s="289">
        <v>849250.43</v>
      </c>
      <c r="EA344" s="289">
        <v>595068.74</v>
      </c>
      <c r="EB344" s="289">
        <v>194813.54</v>
      </c>
      <c r="EC344" s="289">
        <v>0</v>
      </c>
      <c r="ED344" s="289">
        <v>1188428.8500000001</v>
      </c>
      <c r="EE344" s="289">
        <v>525133.87</v>
      </c>
      <c r="EF344" s="289">
        <v>2980546.26</v>
      </c>
      <c r="EG344" s="289">
        <v>3643841.24</v>
      </c>
      <c r="EH344" s="289">
        <v>0</v>
      </c>
      <c r="EI344" s="289">
        <v>0</v>
      </c>
      <c r="EJ344" s="289">
        <v>0</v>
      </c>
      <c r="EK344" s="289">
        <v>0</v>
      </c>
      <c r="EL344" s="289">
        <v>0</v>
      </c>
      <c r="EM344" s="289">
        <v>39731875</v>
      </c>
      <c r="EN344" s="289">
        <v>42915630.770000003</v>
      </c>
      <c r="EO344" s="289">
        <v>36806093.75</v>
      </c>
      <c r="EP344" s="289">
        <v>1292396.32</v>
      </c>
      <c r="EQ344" s="289">
        <v>0</v>
      </c>
      <c r="ER344" s="289">
        <v>7401933.3399999999</v>
      </c>
      <c r="ES344" s="289">
        <v>0</v>
      </c>
      <c r="ET344" s="289">
        <v>0</v>
      </c>
      <c r="EU344" s="289">
        <v>489101.52</v>
      </c>
      <c r="EV344" s="289">
        <v>581690.74</v>
      </c>
      <c r="EW344" s="289">
        <v>1243445.57</v>
      </c>
      <c r="EX344" s="289">
        <v>1150856.3500000001</v>
      </c>
      <c r="EY344" s="289">
        <v>0</v>
      </c>
      <c r="EZ344" s="289">
        <v>0</v>
      </c>
      <c r="FA344" s="289">
        <v>0</v>
      </c>
      <c r="FB344" s="289">
        <v>0</v>
      </c>
      <c r="FC344" s="289">
        <v>0</v>
      </c>
      <c r="FD344" s="289">
        <v>0</v>
      </c>
      <c r="FE344" s="289">
        <v>0</v>
      </c>
      <c r="FF344" s="289">
        <v>0</v>
      </c>
      <c r="FG344" s="289">
        <v>0</v>
      </c>
      <c r="FH344" s="289">
        <v>0</v>
      </c>
      <c r="FI344" s="289">
        <v>0</v>
      </c>
      <c r="FJ344" s="289">
        <v>0</v>
      </c>
      <c r="FK344" s="289">
        <v>0</v>
      </c>
    </row>
    <row r="345" spans="1:167" x14ac:dyDescent="0.15">
      <c r="A345" s="287">
        <v>5397</v>
      </c>
      <c r="B345" s="287" t="s">
        <v>794</v>
      </c>
      <c r="C345" s="289">
        <v>0</v>
      </c>
      <c r="D345" s="289">
        <v>2665663.16</v>
      </c>
      <c r="E345" s="289">
        <v>10651.97</v>
      </c>
      <c r="F345" s="289">
        <v>320.5</v>
      </c>
      <c r="G345" s="289">
        <v>10438.34</v>
      </c>
      <c r="H345" s="289">
        <v>1097.33</v>
      </c>
      <c r="I345" s="289">
        <v>9645.2800000000007</v>
      </c>
      <c r="J345" s="289">
        <v>0</v>
      </c>
      <c r="K345" s="289">
        <v>152740</v>
      </c>
      <c r="L345" s="289">
        <v>0</v>
      </c>
      <c r="M345" s="289">
        <v>0</v>
      </c>
      <c r="N345" s="289">
        <v>0</v>
      </c>
      <c r="O345" s="289">
        <v>0</v>
      </c>
      <c r="P345" s="289">
        <v>8574.2999999999993</v>
      </c>
      <c r="Q345" s="289">
        <v>0</v>
      </c>
      <c r="R345" s="289">
        <v>0</v>
      </c>
      <c r="S345" s="289">
        <v>0</v>
      </c>
      <c r="T345" s="289">
        <v>0</v>
      </c>
      <c r="U345" s="289">
        <v>23479.71</v>
      </c>
      <c r="V345" s="289">
        <v>807043</v>
      </c>
      <c r="W345" s="289">
        <v>3670.75</v>
      </c>
      <c r="X345" s="289">
        <v>0</v>
      </c>
      <c r="Y345" s="289">
        <v>93995.59</v>
      </c>
      <c r="Z345" s="289">
        <v>7589.56</v>
      </c>
      <c r="AA345" s="289">
        <v>157709</v>
      </c>
      <c r="AB345" s="289">
        <v>0</v>
      </c>
      <c r="AC345" s="289">
        <v>0</v>
      </c>
      <c r="AD345" s="289">
        <v>77694.31</v>
      </c>
      <c r="AE345" s="289">
        <v>50871.39</v>
      </c>
      <c r="AF345" s="289">
        <v>0</v>
      </c>
      <c r="AG345" s="289">
        <v>0</v>
      </c>
      <c r="AH345" s="289">
        <v>16051.19</v>
      </c>
      <c r="AI345" s="289">
        <v>14775</v>
      </c>
      <c r="AJ345" s="289">
        <v>0</v>
      </c>
      <c r="AK345" s="289">
        <v>0</v>
      </c>
      <c r="AL345" s="289">
        <v>0</v>
      </c>
      <c r="AM345" s="289">
        <v>1752.81</v>
      </c>
      <c r="AN345" s="289">
        <v>9077.31</v>
      </c>
      <c r="AO345" s="289">
        <v>0</v>
      </c>
      <c r="AP345" s="289">
        <v>1301.56</v>
      </c>
      <c r="AQ345" s="289">
        <v>703517.24</v>
      </c>
      <c r="AR345" s="289">
        <v>761765.06</v>
      </c>
      <c r="AS345" s="289">
        <v>100940.51</v>
      </c>
      <c r="AT345" s="289">
        <v>119632.02</v>
      </c>
      <c r="AU345" s="289">
        <v>80735.360000000001</v>
      </c>
      <c r="AV345" s="289">
        <v>0</v>
      </c>
      <c r="AW345" s="289">
        <v>116430.38</v>
      </c>
      <c r="AX345" s="289">
        <v>87040.12</v>
      </c>
      <c r="AY345" s="289">
        <v>153636.82</v>
      </c>
      <c r="AZ345" s="289">
        <v>165613.06</v>
      </c>
      <c r="BA345" s="289">
        <v>686326.72</v>
      </c>
      <c r="BB345" s="289">
        <v>25937.68</v>
      </c>
      <c r="BC345" s="289">
        <v>62167</v>
      </c>
      <c r="BD345" s="289">
        <v>21637.98</v>
      </c>
      <c r="BE345" s="289">
        <v>63295.9</v>
      </c>
      <c r="BF345" s="289">
        <v>439623.67999999999</v>
      </c>
      <c r="BG345" s="289">
        <v>429781.15</v>
      </c>
      <c r="BH345" s="289">
        <v>0</v>
      </c>
      <c r="BI345" s="289">
        <v>0</v>
      </c>
      <c r="BJ345" s="289">
        <v>0</v>
      </c>
      <c r="BK345" s="289">
        <v>0</v>
      </c>
      <c r="BL345" s="289">
        <v>0</v>
      </c>
      <c r="BM345" s="289">
        <v>0</v>
      </c>
      <c r="BN345" s="289">
        <v>0</v>
      </c>
      <c r="BO345" s="289">
        <v>0</v>
      </c>
      <c r="BP345" s="289">
        <v>0</v>
      </c>
      <c r="BQ345" s="289">
        <v>980280.89</v>
      </c>
      <c r="BR345" s="289">
        <v>1086342.27</v>
      </c>
      <c r="BS345" s="289">
        <v>980280.89</v>
      </c>
      <c r="BT345" s="289">
        <v>1086342.27</v>
      </c>
      <c r="BU345" s="289">
        <v>0</v>
      </c>
      <c r="BV345" s="289">
        <v>0</v>
      </c>
      <c r="BW345" s="289">
        <v>369608.58</v>
      </c>
      <c r="BX345" s="289">
        <v>0</v>
      </c>
      <c r="BY345" s="289">
        <v>0</v>
      </c>
      <c r="BZ345" s="289">
        <v>0</v>
      </c>
      <c r="CA345" s="289">
        <v>0</v>
      </c>
      <c r="CB345" s="289">
        <v>0</v>
      </c>
      <c r="CC345" s="289">
        <v>0</v>
      </c>
      <c r="CD345" s="289">
        <v>0</v>
      </c>
      <c r="CE345" s="289">
        <v>0</v>
      </c>
      <c r="CF345" s="289">
        <v>0</v>
      </c>
      <c r="CG345" s="289">
        <v>0</v>
      </c>
      <c r="CH345" s="289">
        <v>19952</v>
      </c>
      <c r="CI345" s="289">
        <v>0</v>
      </c>
      <c r="CJ345" s="289">
        <v>0</v>
      </c>
      <c r="CK345" s="289">
        <v>0</v>
      </c>
      <c r="CL345" s="289">
        <v>0</v>
      </c>
      <c r="CM345" s="289">
        <v>99620</v>
      </c>
      <c r="CN345" s="289">
        <v>4163</v>
      </c>
      <c r="CO345" s="289">
        <v>0</v>
      </c>
      <c r="CP345" s="289">
        <v>0</v>
      </c>
      <c r="CQ345" s="289">
        <v>0</v>
      </c>
      <c r="CR345" s="289">
        <v>0</v>
      </c>
      <c r="CS345" s="289">
        <v>1196</v>
      </c>
      <c r="CT345" s="289">
        <v>65631.89</v>
      </c>
      <c r="CU345" s="289">
        <v>0</v>
      </c>
      <c r="CV345" s="289">
        <v>0</v>
      </c>
      <c r="CW345" s="289">
        <v>0</v>
      </c>
      <c r="CX345" s="289">
        <v>7367.61</v>
      </c>
      <c r="CY345" s="289">
        <v>0</v>
      </c>
      <c r="CZ345" s="289">
        <v>0</v>
      </c>
      <c r="DA345" s="289">
        <v>0</v>
      </c>
      <c r="DB345" s="289">
        <v>0</v>
      </c>
      <c r="DC345" s="289">
        <v>0</v>
      </c>
      <c r="DD345" s="289">
        <v>0</v>
      </c>
      <c r="DE345" s="289">
        <v>0</v>
      </c>
      <c r="DF345" s="289">
        <v>0</v>
      </c>
      <c r="DG345" s="289">
        <v>0</v>
      </c>
      <c r="DH345" s="289">
        <v>0</v>
      </c>
      <c r="DI345" s="289">
        <v>386032.88</v>
      </c>
      <c r="DJ345" s="289">
        <v>0</v>
      </c>
      <c r="DK345" s="289">
        <v>0</v>
      </c>
      <c r="DL345" s="289">
        <v>30031.46</v>
      </c>
      <c r="DM345" s="289">
        <v>26564.06</v>
      </c>
      <c r="DN345" s="289">
        <v>0</v>
      </c>
      <c r="DO345" s="289">
        <v>0</v>
      </c>
      <c r="DP345" s="289">
        <v>26276.68</v>
      </c>
      <c r="DQ345" s="289">
        <v>0</v>
      </c>
      <c r="DR345" s="289">
        <v>0</v>
      </c>
      <c r="DS345" s="289">
        <v>0</v>
      </c>
      <c r="DT345" s="289">
        <v>0</v>
      </c>
      <c r="DU345" s="289">
        <v>0</v>
      </c>
      <c r="DV345" s="289">
        <v>98634</v>
      </c>
      <c r="DW345" s="289">
        <v>0</v>
      </c>
      <c r="DX345" s="289">
        <v>12691.09</v>
      </c>
      <c r="DY345" s="289">
        <v>27710.77</v>
      </c>
      <c r="DZ345" s="289">
        <v>33434.06</v>
      </c>
      <c r="EA345" s="289">
        <v>6065.27</v>
      </c>
      <c r="EB345" s="289">
        <v>12349.11</v>
      </c>
      <c r="EC345" s="289">
        <v>0</v>
      </c>
      <c r="ED345" s="289">
        <v>0</v>
      </c>
      <c r="EE345" s="289">
        <v>0</v>
      </c>
      <c r="EF345" s="289">
        <v>31674.799999999999</v>
      </c>
      <c r="EG345" s="289">
        <v>8246.58</v>
      </c>
      <c r="EH345" s="289">
        <v>0</v>
      </c>
      <c r="EI345" s="289">
        <v>0</v>
      </c>
      <c r="EJ345" s="289">
        <v>0</v>
      </c>
      <c r="EK345" s="289">
        <v>23428.22</v>
      </c>
      <c r="EL345" s="289">
        <v>0</v>
      </c>
      <c r="EM345" s="289">
        <v>212068.34</v>
      </c>
      <c r="EN345" s="289">
        <v>0</v>
      </c>
      <c r="EO345" s="289">
        <v>0</v>
      </c>
      <c r="EP345" s="289">
        <v>0</v>
      </c>
      <c r="EQ345" s="289">
        <v>0</v>
      </c>
      <c r="ER345" s="289">
        <v>0</v>
      </c>
      <c r="ES345" s="289">
        <v>0</v>
      </c>
      <c r="ET345" s="289">
        <v>0</v>
      </c>
      <c r="EU345" s="289">
        <v>0</v>
      </c>
      <c r="EV345" s="289">
        <v>0</v>
      </c>
      <c r="EW345" s="289">
        <v>175248.18</v>
      </c>
      <c r="EX345" s="289">
        <v>175248.18</v>
      </c>
      <c r="EY345" s="289">
        <v>0</v>
      </c>
      <c r="EZ345" s="289">
        <v>0</v>
      </c>
      <c r="FA345" s="289">
        <v>0</v>
      </c>
      <c r="FB345" s="289">
        <v>0</v>
      </c>
      <c r="FC345" s="289">
        <v>0</v>
      </c>
      <c r="FD345" s="289">
        <v>0</v>
      </c>
      <c r="FE345" s="289">
        <v>0</v>
      </c>
      <c r="FF345" s="289">
        <v>0</v>
      </c>
      <c r="FG345" s="289">
        <v>0</v>
      </c>
      <c r="FH345" s="289">
        <v>0</v>
      </c>
      <c r="FI345" s="289">
        <v>0</v>
      </c>
      <c r="FJ345" s="289">
        <v>0</v>
      </c>
      <c r="FK345" s="289">
        <v>0</v>
      </c>
    </row>
    <row r="346" spans="1:167" x14ac:dyDescent="0.15">
      <c r="A346" s="287">
        <v>5432</v>
      </c>
      <c r="B346" s="287" t="s">
        <v>795</v>
      </c>
      <c r="C346" s="289">
        <v>0</v>
      </c>
      <c r="D346" s="289">
        <v>5021976.03</v>
      </c>
      <c r="E346" s="289">
        <v>79504.84</v>
      </c>
      <c r="F346" s="289">
        <v>1269.56</v>
      </c>
      <c r="G346" s="289">
        <v>34858.660000000003</v>
      </c>
      <c r="H346" s="289">
        <v>19143.72</v>
      </c>
      <c r="I346" s="289">
        <v>90482.8</v>
      </c>
      <c r="J346" s="289">
        <v>0</v>
      </c>
      <c r="K346" s="289">
        <v>718599.33</v>
      </c>
      <c r="L346" s="289">
        <v>0</v>
      </c>
      <c r="M346" s="289">
        <v>0</v>
      </c>
      <c r="N346" s="289">
        <v>0</v>
      </c>
      <c r="O346" s="289">
        <v>0</v>
      </c>
      <c r="P346" s="289">
        <v>6969.34</v>
      </c>
      <c r="Q346" s="289">
        <v>0</v>
      </c>
      <c r="R346" s="289">
        <v>0</v>
      </c>
      <c r="S346" s="289">
        <v>0</v>
      </c>
      <c r="T346" s="289">
        <v>0</v>
      </c>
      <c r="U346" s="289">
        <v>101594.04</v>
      </c>
      <c r="V346" s="289">
        <v>10172795</v>
      </c>
      <c r="W346" s="289">
        <v>43832.57</v>
      </c>
      <c r="X346" s="289">
        <v>0</v>
      </c>
      <c r="Y346" s="289">
        <v>0</v>
      </c>
      <c r="Z346" s="289">
        <v>8108.8</v>
      </c>
      <c r="AA346" s="289">
        <v>396492</v>
      </c>
      <c r="AB346" s="289">
        <v>0</v>
      </c>
      <c r="AC346" s="289">
        <v>0</v>
      </c>
      <c r="AD346" s="289">
        <v>31032</v>
      </c>
      <c r="AE346" s="289">
        <v>127471.78</v>
      </c>
      <c r="AF346" s="289">
        <v>0</v>
      </c>
      <c r="AG346" s="289">
        <v>0</v>
      </c>
      <c r="AH346" s="289">
        <v>58411.07</v>
      </c>
      <c r="AI346" s="289">
        <v>0</v>
      </c>
      <c r="AJ346" s="289">
        <v>0</v>
      </c>
      <c r="AK346" s="289">
        <v>0</v>
      </c>
      <c r="AL346" s="289">
        <v>33197.5</v>
      </c>
      <c r="AM346" s="289">
        <v>12459</v>
      </c>
      <c r="AN346" s="289">
        <v>64589.58</v>
      </c>
      <c r="AO346" s="289">
        <v>0</v>
      </c>
      <c r="AP346" s="289">
        <v>2152.69</v>
      </c>
      <c r="AQ346" s="289">
        <v>2959276.47</v>
      </c>
      <c r="AR346" s="289">
        <v>4147093.31</v>
      </c>
      <c r="AS346" s="289">
        <v>453608.65</v>
      </c>
      <c r="AT346" s="289">
        <v>350143.39</v>
      </c>
      <c r="AU346" s="289">
        <v>346610.56</v>
      </c>
      <c r="AV346" s="289">
        <v>97454.92</v>
      </c>
      <c r="AW346" s="289">
        <v>586352.03</v>
      </c>
      <c r="AX346" s="289">
        <v>798639.53</v>
      </c>
      <c r="AY346" s="289">
        <v>457404.72</v>
      </c>
      <c r="AZ346" s="289">
        <v>774180.12</v>
      </c>
      <c r="BA346" s="289">
        <v>2609444.5699999998</v>
      </c>
      <c r="BB346" s="289">
        <v>530661</v>
      </c>
      <c r="BC346" s="289">
        <v>128231.78</v>
      </c>
      <c r="BD346" s="289">
        <v>135981.16</v>
      </c>
      <c r="BE346" s="289">
        <v>19000</v>
      </c>
      <c r="BF346" s="289">
        <v>1881353.55</v>
      </c>
      <c r="BG346" s="289">
        <v>613214.98</v>
      </c>
      <c r="BH346" s="289">
        <v>13093.4</v>
      </c>
      <c r="BI346" s="289">
        <v>0</v>
      </c>
      <c r="BJ346" s="289">
        <v>0</v>
      </c>
      <c r="BK346" s="289">
        <v>0</v>
      </c>
      <c r="BL346" s="289">
        <v>0</v>
      </c>
      <c r="BM346" s="289">
        <v>0</v>
      </c>
      <c r="BN346" s="289">
        <v>0</v>
      </c>
      <c r="BO346" s="289">
        <v>0</v>
      </c>
      <c r="BP346" s="289">
        <v>0</v>
      </c>
      <c r="BQ346" s="289">
        <v>3476047.15</v>
      </c>
      <c r="BR346" s="289">
        <v>3599243.32</v>
      </c>
      <c r="BS346" s="289">
        <v>3476047.15</v>
      </c>
      <c r="BT346" s="289">
        <v>3599243.32</v>
      </c>
      <c r="BU346" s="289">
        <v>0</v>
      </c>
      <c r="BV346" s="289">
        <v>0</v>
      </c>
      <c r="BW346" s="289">
        <v>1880050.22</v>
      </c>
      <c r="BX346" s="289">
        <v>0</v>
      </c>
      <c r="BY346" s="289">
        <v>0</v>
      </c>
      <c r="BZ346" s="289">
        <v>0</v>
      </c>
      <c r="CA346" s="289">
        <v>0</v>
      </c>
      <c r="CB346" s="289">
        <v>0</v>
      </c>
      <c r="CC346" s="289">
        <v>0</v>
      </c>
      <c r="CD346" s="289">
        <v>0</v>
      </c>
      <c r="CE346" s="289">
        <v>0</v>
      </c>
      <c r="CF346" s="289">
        <v>0</v>
      </c>
      <c r="CG346" s="289">
        <v>0</v>
      </c>
      <c r="CH346" s="289">
        <v>87</v>
      </c>
      <c r="CI346" s="289">
        <v>0</v>
      </c>
      <c r="CJ346" s="289">
        <v>0</v>
      </c>
      <c r="CK346" s="289">
        <v>0</v>
      </c>
      <c r="CL346" s="289">
        <v>0</v>
      </c>
      <c r="CM346" s="289">
        <v>631817</v>
      </c>
      <c r="CN346" s="289">
        <v>0</v>
      </c>
      <c r="CO346" s="289">
        <v>0</v>
      </c>
      <c r="CP346" s="289">
        <v>0</v>
      </c>
      <c r="CQ346" s="289">
        <v>0</v>
      </c>
      <c r="CR346" s="289">
        <v>0</v>
      </c>
      <c r="CS346" s="289">
        <v>0</v>
      </c>
      <c r="CT346" s="289">
        <v>294049.74</v>
      </c>
      <c r="CU346" s="289">
        <v>0</v>
      </c>
      <c r="CV346" s="289">
        <v>0</v>
      </c>
      <c r="CW346" s="289">
        <v>0</v>
      </c>
      <c r="CX346" s="289">
        <v>25434.71</v>
      </c>
      <c r="CY346" s="289">
        <v>0</v>
      </c>
      <c r="CZ346" s="289">
        <v>0</v>
      </c>
      <c r="DA346" s="289">
        <v>0</v>
      </c>
      <c r="DB346" s="289">
        <v>0</v>
      </c>
      <c r="DC346" s="289">
        <v>0</v>
      </c>
      <c r="DD346" s="289">
        <v>0</v>
      </c>
      <c r="DE346" s="289">
        <v>0</v>
      </c>
      <c r="DF346" s="289">
        <v>0</v>
      </c>
      <c r="DG346" s="289">
        <v>0</v>
      </c>
      <c r="DH346" s="289">
        <v>0</v>
      </c>
      <c r="DI346" s="289">
        <v>2157331.6800000002</v>
      </c>
      <c r="DJ346" s="289">
        <v>0</v>
      </c>
      <c r="DK346" s="289">
        <v>0</v>
      </c>
      <c r="DL346" s="289">
        <v>265745.03000000003</v>
      </c>
      <c r="DM346" s="289">
        <v>165742.70000000001</v>
      </c>
      <c r="DN346" s="289">
        <v>0</v>
      </c>
      <c r="DO346" s="289">
        <v>0</v>
      </c>
      <c r="DP346" s="289">
        <v>208950.41</v>
      </c>
      <c r="DQ346" s="289">
        <v>0</v>
      </c>
      <c r="DR346" s="289">
        <v>0</v>
      </c>
      <c r="DS346" s="289">
        <v>0</v>
      </c>
      <c r="DT346" s="289">
        <v>0</v>
      </c>
      <c r="DU346" s="289">
        <v>0</v>
      </c>
      <c r="DV346" s="289">
        <v>33597.47</v>
      </c>
      <c r="DW346" s="289">
        <v>71.38</v>
      </c>
      <c r="DX346" s="289">
        <v>408333.07</v>
      </c>
      <c r="DY346" s="289">
        <v>410069.06</v>
      </c>
      <c r="DZ346" s="289">
        <v>193180.85</v>
      </c>
      <c r="EA346" s="289">
        <v>122717.41</v>
      </c>
      <c r="EB346" s="289">
        <v>68727.45</v>
      </c>
      <c r="EC346" s="289">
        <v>0</v>
      </c>
      <c r="ED346" s="289">
        <v>1900953.35</v>
      </c>
      <c r="EE346" s="289">
        <v>1955996.65</v>
      </c>
      <c r="EF346" s="289">
        <v>3983019.19</v>
      </c>
      <c r="EG346" s="289">
        <v>2177847.8199999998</v>
      </c>
      <c r="EH346" s="289">
        <v>1750128.07</v>
      </c>
      <c r="EI346" s="289">
        <v>0</v>
      </c>
      <c r="EJ346" s="289">
        <v>0</v>
      </c>
      <c r="EK346" s="289">
        <v>0</v>
      </c>
      <c r="EL346" s="289">
        <v>0</v>
      </c>
      <c r="EM346" s="289">
        <v>9516473.2100000009</v>
      </c>
      <c r="EN346" s="289">
        <v>0</v>
      </c>
      <c r="EO346" s="289">
        <v>0</v>
      </c>
      <c r="EP346" s="289">
        <v>0</v>
      </c>
      <c r="EQ346" s="289">
        <v>0</v>
      </c>
      <c r="ER346" s="289">
        <v>0</v>
      </c>
      <c r="ES346" s="289">
        <v>0</v>
      </c>
      <c r="ET346" s="289">
        <v>0</v>
      </c>
      <c r="EU346" s="289">
        <v>6461.28</v>
      </c>
      <c r="EV346" s="289">
        <v>28935.57</v>
      </c>
      <c r="EW346" s="289">
        <v>506769.87</v>
      </c>
      <c r="EX346" s="289">
        <v>484295.58</v>
      </c>
      <c r="EY346" s="289">
        <v>0</v>
      </c>
      <c r="EZ346" s="289">
        <v>103870.03</v>
      </c>
      <c r="FA346" s="289">
        <v>93075.32</v>
      </c>
      <c r="FB346" s="289">
        <v>266653.51</v>
      </c>
      <c r="FC346" s="289">
        <v>37005.360000000001</v>
      </c>
      <c r="FD346" s="289">
        <v>240442.86</v>
      </c>
      <c r="FE346" s="289">
        <v>0</v>
      </c>
      <c r="FF346" s="289">
        <v>0</v>
      </c>
      <c r="FG346" s="289">
        <v>0</v>
      </c>
      <c r="FH346" s="289">
        <v>0</v>
      </c>
      <c r="FI346" s="289">
        <v>0</v>
      </c>
      <c r="FJ346" s="289">
        <v>0</v>
      </c>
      <c r="FK346" s="289">
        <v>0</v>
      </c>
    </row>
    <row r="347" spans="1:167" x14ac:dyDescent="0.15">
      <c r="A347" s="287">
        <v>5439</v>
      </c>
      <c r="B347" s="287" t="s">
        <v>796</v>
      </c>
      <c r="C347" s="289">
        <v>0</v>
      </c>
      <c r="D347" s="289">
        <v>7112852</v>
      </c>
      <c r="E347" s="289">
        <v>0</v>
      </c>
      <c r="F347" s="289">
        <v>44945.23</v>
      </c>
      <c r="G347" s="289">
        <v>34307.56</v>
      </c>
      <c r="H347" s="289">
        <v>32715.65</v>
      </c>
      <c r="I347" s="289">
        <v>282921.7</v>
      </c>
      <c r="J347" s="289">
        <v>1725</v>
      </c>
      <c r="K347" s="289">
        <v>2536112</v>
      </c>
      <c r="L347" s="289">
        <v>0</v>
      </c>
      <c r="M347" s="289">
        <v>0</v>
      </c>
      <c r="N347" s="289">
        <v>0</v>
      </c>
      <c r="O347" s="289">
        <v>0</v>
      </c>
      <c r="P347" s="289">
        <v>0</v>
      </c>
      <c r="Q347" s="289">
        <v>0</v>
      </c>
      <c r="R347" s="289">
        <v>0</v>
      </c>
      <c r="S347" s="289">
        <v>0</v>
      </c>
      <c r="T347" s="289">
        <v>0</v>
      </c>
      <c r="U347" s="289">
        <v>326891</v>
      </c>
      <c r="V347" s="289">
        <v>22609439</v>
      </c>
      <c r="W347" s="289">
        <v>56493.34</v>
      </c>
      <c r="X347" s="289">
        <v>0</v>
      </c>
      <c r="Y347" s="289">
        <v>261844.85</v>
      </c>
      <c r="Z347" s="289">
        <v>0</v>
      </c>
      <c r="AA347" s="289">
        <v>832022</v>
      </c>
      <c r="AB347" s="289">
        <v>0</v>
      </c>
      <c r="AC347" s="289">
        <v>0</v>
      </c>
      <c r="AD347" s="289">
        <v>98530.67</v>
      </c>
      <c r="AE347" s="289">
        <v>630168.51</v>
      </c>
      <c r="AF347" s="289">
        <v>0</v>
      </c>
      <c r="AG347" s="289">
        <v>0</v>
      </c>
      <c r="AH347" s="289">
        <v>60032.26</v>
      </c>
      <c r="AI347" s="289">
        <v>0</v>
      </c>
      <c r="AJ347" s="289">
        <v>0</v>
      </c>
      <c r="AK347" s="289">
        <v>2700</v>
      </c>
      <c r="AL347" s="289">
        <v>0</v>
      </c>
      <c r="AM347" s="289">
        <v>0</v>
      </c>
      <c r="AN347" s="289">
        <v>45954.37</v>
      </c>
      <c r="AO347" s="289">
        <v>0</v>
      </c>
      <c r="AP347" s="289">
        <v>15753.39</v>
      </c>
      <c r="AQ347" s="289">
        <v>5848371.4900000002</v>
      </c>
      <c r="AR347" s="289">
        <v>9080639.6099999994</v>
      </c>
      <c r="AS347" s="289">
        <v>1264072.44</v>
      </c>
      <c r="AT347" s="289">
        <v>787968.41</v>
      </c>
      <c r="AU347" s="289">
        <v>401188.21</v>
      </c>
      <c r="AV347" s="289">
        <v>234745.93</v>
      </c>
      <c r="AW347" s="289">
        <v>968694.19</v>
      </c>
      <c r="AX347" s="289">
        <v>2225714.84</v>
      </c>
      <c r="AY347" s="289">
        <v>642159.81999999995</v>
      </c>
      <c r="AZ347" s="289">
        <v>1973921.87</v>
      </c>
      <c r="BA347" s="289">
        <v>4706211.42</v>
      </c>
      <c r="BB347" s="289">
        <v>806971.82</v>
      </c>
      <c r="BC347" s="289">
        <v>339945.11</v>
      </c>
      <c r="BD347" s="289">
        <v>0</v>
      </c>
      <c r="BE347" s="289">
        <v>1673.67</v>
      </c>
      <c r="BF347" s="289">
        <v>3514644.55</v>
      </c>
      <c r="BG347" s="289">
        <v>1919956.92</v>
      </c>
      <c r="BH347" s="289">
        <v>118618.6</v>
      </c>
      <c r="BI347" s="289">
        <v>3971283.92</v>
      </c>
      <c r="BJ347" s="289">
        <v>3057776.8</v>
      </c>
      <c r="BK347" s="289">
        <v>451879</v>
      </c>
      <c r="BL347" s="289">
        <v>413473</v>
      </c>
      <c r="BM347" s="289">
        <v>0</v>
      </c>
      <c r="BN347" s="289">
        <v>0</v>
      </c>
      <c r="BO347" s="289">
        <v>0</v>
      </c>
      <c r="BP347" s="289">
        <v>0</v>
      </c>
      <c r="BQ347" s="289">
        <v>4704301.59</v>
      </c>
      <c r="BR347" s="289">
        <v>5806124.3399999999</v>
      </c>
      <c r="BS347" s="289">
        <v>9127464.5099999998</v>
      </c>
      <c r="BT347" s="289">
        <v>9277374.1400000006</v>
      </c>
      <c r="BU347" s="289">
        <v>0</v>
      </c>
      <c r="BV347" s="289">
        <v>0</v>
      </c>
      <c r="BW347" s="289">
        <v>3367937.55</v>
      </c>
      <c r="BX347" s="289">
        <v>0</v>
      </c>
      <c r="BY347" s="289">
        <v>0</v>
      </c>
      <c r="BZ347" s="289">
        <v>0</v>
      </c>
      <c r="CA347" s="289">
        <v>0</v>
      </c>
      <c r="CB347" s="289">
        <v>0</v>
      </c>
      <c r="CC347" s="289">
        <v>89552</v>
      </c>
      <c r="CD347" s="289">
        <v>0</v>
      </c>
      <c r="CE347" s="289">
        <v>0</v>
      </c>
      <c r="CF347" s="289">
        <v>0</v>
      </c>
      <c r="CG347" s="289">
        <v>0</v>
      </c>
      <c r="CH347" s="289">
        <v>14429.1</v>
      </c>
      <c r="CI347" s="289">
        <v>0</v>
      </c>
      <c r="CJ347" s="289">
        <v>0</v>
      </c>
      <c r="CK347" s="289">
        <v>0</v>
      </c>
      <c r="CL347" s="289">
        <v>0</v>
      </c>
      <c r="CM347" s="289">
        <v>1227119</v>
      </c>
      <c r="CN347" s="289">
        <v>45924</v>
      </c>
      <c r="CO347" s="289">
        <v>0</v>
      </c>
      <c r="CP347" s="289">
        <v>0</v>
      </c>
      <c r="CQ347" s="289">
        <v>0</v>
      </c>
      <c r="CR347" s="289">
        <v>0</v>
      </c>
      <c r="CS347" s="289">
        <v>13197</v>
      </c>
      <c r="CT347" s="289">
        <v>689691.24</v>
      </c>
      <c r="CU347" s="289">
        <v>0</v>
      </c>
      <c r="CV347" s="289">
        <v>0</v>
      </c>
      <c r="CW347" s="289">
        <v>0</v>
      </c>
      <c r="CX347" s="289">
        <v>106066.53</v>
      </c>
      <c r="CY347" s="289">
        <v>0</v>
      </c>
      <c r="CZ347" s="289">
        <v>0</v>
      </c>
      <c r="DA347" s="289">
        <v>0</v>
      </c>
      <c r="DB347" s="289">
        <v>0</v>
      </c>
      <c r="DC347" s="289">
        <v>0</v>
      </c>
      <c r="DD347" s="289">
        <v>0</v>
      </c>
      <c r="DE347" s="289">
        <v>0</v>
      </c>
      <c r="DF347" s="289">
        <v>0</v>
      </c>
      <c r="DG347" s="289">
        <v>1431.79</v>
      </c>
      <c r="DH347" s="289">
        <v>0</v>
      </c>
      <c r="DI347" s="289">
        <v>4382075.5999999996</v>
      </c>
      <c r="DJ347" s="289">
        <v>0</v>
      </c>
      <c r="DK347" s="289">
        <v>0</v>
      </c>
      <c r="DL347" s="289">
        <v>644986.74</v>
      </c>
      <c r="DM347" s="289">
        <v>228036.85</v>
      </c>
      <c r="DN347" s="289">
        <v>0</v>
      </c>
      <c r="DO347" s="289">
        <v>0</v>
      </c>
      <c r="DP347" s="289">
        <v>143912.75</v>
      </c>
      <c r="DQ347" s="289">
        <v>0</v>
      </c>
      <c r="DR347" s="289">
        <v>0</v>
      </c>
      <c r="DS347" s="289">
        <v>0</v>
      </c>
      <c r="DT347" s="289">
        <v>0</v>
      </c>
      <c r="DU347" s="289">
        <v>0</v>
      </c>
      <c r="DV347" s="289">
        <v>152493.57999999999</v>
      </c>
      <c r="DW347" s="289">
        <v>979.11</v>
      </c>
      <c r="DX347" s="289">
        <v>141924.56</v>
      </c>
      <c r="DY347" s="289">
        <v>142873.07999999999</v>
      </c>
      <c r="DZ347" s="289">
        <v>39143.769999999997</v>
      </c>
      <c r="EA347" s="289">
        <v>8195.25</v>
      </c>
      <c r="EB347" s="289">
        <v>30000</v>
      </c>
      <c r="EC347" s="289">
        <v>0</v>
      </c>
      <c r="ED347" s="289">
        <v>743317.81</v>
      </c>
      <c r="EE347" s="289">
        <v>878667.98</v>
      </c>
      <c r="EF347" s="289">
        <v>5024716.4000000004</v>
      </c>
      <c r="EG347" s="289">
        <v>4450483.7300000004</v>
      </c>
      <c r="EH347" s="289">
        <v>0</v>
      </c>
      <c r="EI347" s="289">
        <v>0</v>
      </c>
      <c r="EJ347" s="289">
        <v>0</v>
      </c>
      <c r="EK347" s="289">
        <v>438882.5</v>
      </c>
      <c r="EL347" s="289">
        <v>0</v>
      </c>
      <c r="EM347" s="289">
        <v>29465000</v>
      </c>
      <c r="EN347" s="289">
        <v>416466.23</v>
      </c>
      <c r="EO347" s="289">
        <v>377637.32</v>
      </c>
      <c r="EP347" s="289">
        <v>2231.1</v>
      </c>
      <c r="EQ347" s="289">
        <v>0</v>
      </c>
      <c r="ER347" s="289">
        <v>41060.01</v>
      </c>
      <c r="ES347" s="289">
        <v>0</v>
      </c>
      <c r="ET347" s="289">
        <v>0</v>
      </c>
      <c r="EU347" s="289">
        <v>605483.07999999996</v>
      </c>
      <c r="EV347" s="289">
        <v>587480.35</v>
      </c>
      <c r="EW347" s="289">
        <v>1635000.19</v>
      </c>
      <c r="EX347" s="289">
        <v>1653002.92</v>
      </c>
      <c r="EY347" s="289">
        <v>0</v>
      </c>
      <c r="EZ347" s="289">
        <v>581665.67000000004</v>
      </c>
      <c r="FA347" s="289">
        <v>634509.61</v>
      </c>
      <c r="FB347" s="289">
        <v>1327801.3700000001</v>
      </c>
      <c r="FC347" s="289">
        <v>90178.94</v>
      </c>
      <c r="FD347" s="289">
        <v>1184778.49</v>
      </c>
      <c r="FE347" s="289">
        <v>0</v>
      </c>
      <c r="FF347" s="289">
        <v>0</v>
      </c>
      <c r="FG347" s="289">
        <v>0</v>
      </c>
      <c r="FH347" s="289">
        <v>256744.9</v>
      </c>
      <c r="FI347" s="289">
        <v>61916.13</v>
      </c>
      <c r="FJ347" s="289">
        <v>194828.77</v>
      </c>
      <c r="FK347" s="289">
        <v>0</v>
      </c>
    </row>
    <row r="348" spans="1:167" x14ac:dyDescent="0.15">
      <c r="A348" s="287">
        <v>5457</v>
      </c>
      <c r="B348" s="287" t="s">
        <v>797</v>
      </c>
      <c r="C348" s="289">
        <v>0</v>
      </c>
      <c r="D348" s="289">
        <v>8946376.8699999992</v>
      </c>
      <c r="E348" s="289">
        <v>5511.5</v>
      </c>
      <c r="F348" s="289">
        <v>393.5</v>
      </c>
      <c r="G348" s="289">
        <v>67155.320000000007</v>
      </c>
      <c r="H348" s="289">
        <v>5332.58</v>
      </c>
      <c r="I348" s="289">
        <v>48465.38</v>
      </c>
      <c r="J348" s="289">
        <v>0</v>
      </c>
      <c r="K348" s="289">
        <v>805639</v>
      </c>
      <c r="L348" s="289">
        <v>0</v>
      </c>
      <c r="M348" s="289">
        <v>0</v>
      </c>
      <c r="N348" s="289">
        <v>0</v>
      </c>
      <c r="O348" s="289">
        <v>0</v>
      </c>
      <c r="P348" s="289">
        <v>6535</v>
      </c>
      <c r="Q348" s="289">
        <v>0</v>
      </c>
      <c r="R348" s="289">
        <v>0</v>
      </c>
      <c r="S348" s="289">
        <v>0</v>
      </c>
      <c r="T348" s="289">
        <v>0</v>
      </c>
      <c r="U348" s="289">
        <v>143124.59</v>
      </c>
      <c r="V348" s="289">
        <v>1516573</v>
      </c>
      <c r="W348" s="289">
        <v>10359.94</v>
      </c>
      <c r="X348" s="289">
        <v>0</v>
      </c>
      <c r="Y348" s="289">
        <v>277447.45</v>
      </c>
      <c r="Z348" s="289">
        <v>11676.78</v>
      </c>
      <c r="AA348" s="289">
        <v>308558.26</v>
      </c>
      <c r="AB348" s="289">
        <v>0</v>
      </c>
      <c r="AC348" s="289">
        <v>0</v>
      </c>
      <c r="AD348" s="289">
        <v>80498.98</v>
      </c>
      <c r="AE348" s="289">
        <v>150406.57999999999</v>
      </c>
      <c r="AF348" s="289">
        <v>0</v>
      </c>
      <c r="AG348" s="289">
        <v>0</v>
      </c>
      <c r="AH348" s="289">
        <v>15255.87</v>
      </c>
      <c r="AI348" s="289">
        <v>130709.91</v>
      </c>
      <c r="AJ348" s="289">
        <v>0</v>
      </c>
      <c r="AK348" s="289">
        <v>0</v>
      </c>
      <c r="AL348" s="289">
        <v>0</v>
      </c>
      <c r="AM348" s="289">
        <v>9089.7999999999993</v>
      </c>
      <c r="AN348" s="289">
        <v>24113.54</v>
      </c>
      <c r="AO348" s="289">
        <v>0</v>
      </c>
      <c r="AP348" s="289">
        <v>13244</v>
      </c>
      <c r="AQ348" s="289">
        <v>2761154.09</v>
      </c>
      <c r="AR348" s="289">
        <v>2301041.39</v>
      </c>
      <c r="AS348" s="289">
        <v>322416.09999999998</v>
      </c>
      <c r="AT348" s="289">
        <v>369386.38</v>
      </c>
      <c r="AU348" s="289">
        <v>159326.51999999999</v>
      </c>
      <c r="AV348" s="289">
        <v>270</v>
      </c>
      <c r="AW348" s="289">
        <v>267738.46000000002</v>
      </c>
      <c r="AX348" s="289">
        <v>445399.34</v>
      </c>
      <c r="AY348" s="289">
        <v>334702.73</v>
      </c>
      <c r="AZ348" s="289">
        <v>681870.15</v>
      </c>
      <c r="BA348" s="289">
        <v>1747859.48</v>
      </c>
      <c r="BB348" s="289">
        <v>280966.09000000003</v>
      </c>
      <c r="BC348" s="289">
        <v>120896.02</v>
      </c>
      <c r="BD348" s="289">
        <v>188809.51</v>
      </c>
      <c r="BE348" s="289">
        <v>116904.53</v>
      </c>
      <c r="BF348" s="289">
        <v>1322851.21</v>
      </c>
      <c r="BG348" s="289">
        <v>1077314.24</v>
      </c>
      <c r="BH348" s="289">
        <v>0</v>
      </c>
      <c r="BI348" s="289">
        <v>0</v>
      </c>
      <c r="BJ348" s="289">
        <v>0</v>
      </c>
      <c r="BK348" s="289">
        <v>0</v>
      </c>
      <c r="BL348" s="289">
        <v>0</v>
      </c>
      <c r="BM348" s="289">
        <v>0</v>
      </c>
      <c r="BN348" s="289">
        <v>0</v>
      </c>
      <c r="BO348" s="289">
        <v>0</v>
      </c>
      <c r="BP348" s="289">
        <v>0</v>
      </c>
      <c r="BQ348" s="289">
        <v>3627988.4</v>
      </c>
      <c r="BR348" s="289">
        <v>3705550.01</v>
      </c>
      <c r="BS348" s="289">
        <v>3627988.4</v>
      </c>
      <c r="BT348" s="289">
        <v>3705550.01</v>
      </c>
      <c r="BU348" s="289">
        <v>0</v>
      </c>
      <c r="BV348" s="289">
        <v>0</v>
      </c>
      <c r="BW348" s="289">
        <v>1322052.4099999999</v>
      </c>
      <c r="BX348" s="289">
        <v>0</v>
      </c>
      <c r="BY348" s="289">
        <v>0</v>
      </c>
      <c r="BZ348" s="289">
        <v>0</v>
      </c>
      <c r="CA348" s="289">
        <v>0</v>
      </c>
      <c r="CB348" s="289">
        <v>0</v>
      </c>
      <c r="CC348" s="289">
        <v>0</v>
      </c>
      <c r="CD348" s="289">
        <v>0</v>
      </c>
      <c r="CE348" s="289">
        <v>0</v>
      </c>
      <c r="CF348" s="289">
        <v>0</v>
      </c>
      <c r="CG348" s="289">
        <v>0</v>
      </c>
      <c r="CH348" s="289">
        <v>154.38</v>
      </c>
      <c r="CI348" s="289">
        <v>0</v>
      </c>
      <c r="CJ348" s="289">
        <v>0</v>
      </c>
      <c r="CK348" s="289">
        <v>0</v>
      </c>
      <c r="CL348" s="289">
        <v>0</v>
      </c>
      <c r="CM348" s="289">
        <v>455734</v>
      </c>
      <c r="CN348" s="289">
        <v>0</v>
      </c>
      <c r="CO348" s="289">
        <v>0</v>
      </c>
      <c r="CP348" s="289">
        <v>0</v>
      </c>
      <c r="CQ348" s="289">
        <v>0</v>
      </c>
      <c r="CR348" s="289">
        <v>402.99</v>
      </c>
      <c r="CS348" s="289">
        <v>0</v>
      </c>
      <c r="CT348" s="289">
        <v>218402.2</v>
      </c>
      <c r="CU348" s="289">
        <v>0</v>
      </c>
      <c r="CV348" s="289">
        <v>0</v>
      </c>
      <c r="CW348" s="289">
        <v>0</v>
      </c>
      <c r="CX348" s="289">
        <v>64086.77</v>
      </c>
      <c r="CY348" s="289">
        <v>0</v>
      </c>
      <c r="CZ348" s="289">
        <v>0</v>
      </c>
      <c r="DA348" s="289">
        <v>0</v>
      </c>
      <c r="DB348" s="289">
        <v>0</v>
      </c>
      <c r="DC348" s="289">
        <v>0</v>
      </c>
      <c r="DD348" s="289">
        <v>0</v>
      </c>
      <c r="DE348" s="289">
        <v>0</v>
      </c>
      <c r="DF348" s="289">
        <v>0</v>
      </c>
      <c r="DG348" s="289">
        <v>0</v>
      </c>
      <c r="DH348" s="289">
        <v>0</v>
      </c>
      <c r="DI348" s="289">
        <v>1572878.5</v>
      </c>
      <c r="DJ348" s="289">
        <v>0</v>
      </c>
      <c r="DK348" s="289">
        <v>0</v>
      </c>
      <c r="DL348" s="289">
        <v>156300.92000000001</v>
      </c>
      <c r="DM348" s="289">
        <v>149287.78</v>
      </c>
      <c r="DN348" s="289">
        <v>0</v>
      </c>
      <c r="DO348" s="289">
        <v>0</v>
      </c>
      <c r="DP348" s="289">
        <v>109948.41</v>
      </c>
      <c r="DQ348" s="289">
        <v>0</v>
      </c>
      <c r="DR348" s="289">
        <v>0</v>
      </c>
      <c r="DS348" s="289">
        <v>0</v>
      </c>
      <c r="DT348" s="289">
        <v>0</v>
      </c>
      <c r="DU348" s="289">
        <v>0</v>
      </c>
      <c r="DV348" s="289">
        <v>60871.88</v>
      </c>
      <c r="DW348" s="289">
        <v>11545.26</v>
      </c>
      <c r="DX348" s="289">
        <v>198295.35</v>
      </c>
      <c r="DY348" s="289">
        <v>162583.84</v>
      </c>
      <c r="DZ348" s="289">
        <v>152412.79</v>
      </c>
      <c r="EA348" s="289">
        <v>181596.3</v>
      </c>
      <c r="EB348" s="289">
        <v>6528</v>
      </c>
      <c r="EC348" s="289">
        <v>0</v>
      </c>
      <c r="ED348" s="289">
        <v>50745.49</v>
      </c>
      <c r="EE348" s="289">
        <v>46355.99</v>
      </c>
      <c r="EF348" s="289">
        <v>899803</v>
      </c>
      <c r="EG348" s="289">
        <v>762600</v>
      </c>
      <c r="EH348" s="289">
        <v>0</v>
      </c>
      <c r="EI348" s="289">
        <v>0</v>
      </c>
      <c r="EJ348" s="289">
        <v>0</v>
      </c>
      <c r="EK348" s="289">
        <v>141592.5</v>
      </c>
      <c r="EL348" s="289">
        <v>0</v>
      </c>
      <c r="EM348" s="289">
        <v>3512479.89</v>
      </c>
      <c r="EN348" s="289">
        <v>7104.95</v>
      </c>
      <c r="EO348" s="289">
        <v>6998.62</v>
      </c>
      <c r="EP348" s="289">
        <v>3.67</v>
      </c>
      <c r="EQ348" s="289">
        <v>0</v>
      </c>
      <c r="ER348" s="289">
        <v>110</v>
      </c>
      <c r="ES348" s="289">
        <v>0</v>
      </c>
      <c r="ET348" s="289">
        <v>0</v>
      </c>
      <c r="EU348" s="289">
        <v>59700.160000000003</v>
      </c>
      <c r="EV348" s="289">
        <v>69143.63</v>
      </c>
      <c r="EW348" s="289">
        <v>475233.79</v>
      </c>
      <c r="EX348" s="289">
        <v>465790.32</v>
      </c>
      <c r="EY348" s="289">
        <v>0</v>
      </c>
      <c r="EZ348" s="289">
        <v>115081.8</v>
      </c>
      <c r="FA348" s="289">
        <v>121916.05</v>
      </c>
      <c r="FB348" s="289">
        <v>144818.57999999999</v>
      </c>
      <c r="FC348" s="289">
        <v>54219.16</v>
      </c>
      <c r="FD348" s="289">
        <v>83765.17</v>
      </c>
      <c r="FE348" s="289">
        <v>0</v>
      </c>
      <c r="FF348" s="289">
        <v>0</v>
      </c>
      <c r="FG348" s="289">
        <v>0</v>
      </c>
      <c r="FH348" s="289">
        <v>0</v>
      </c>
      <c r="FI348" s="289">
        <v>0</v>
      </c>
      <c r="FJ348" s="289">
        <v>0</v>
      </c>
      <c r="FK348" s="289">
        <v>0</v>
      </c>
    </row>
    <row r="349" spans="1:167" x14ac:dyDescent="0.15">
      <c r="A349" s="287">
        <v>5460</v>
      </c>
      <c r="B349" s="287" t="s">
        <v>798</v>
      </c>
      <c r="C349" s="289">
        <v>8.4499999999999993</v>
      </c>
      <c r="D349" s="289">
        <v>7689841.9000000004</v>
      </c>
      <c r="E349" s="289">
        <v>785.5</v>
      </c>
      <c r="F349" s="289">
        <v>28887.02</v>
      </c>
      <c r="G349" s="289">
        <v>54129.21</v>
      </c>
      <c r="H349" s="289">
        <v>20734.689999999999</v>
      </c>
      <c r="I349" s="289">
        <v>40247.5</v>
      </c>
      <c r="J349" s="289">
        <v>0</v>
      </c>
      <c r="K349" s="289">
        <v>363734.54</v>
      </c>
      <c r="L349" s="289">
        <v>0</v>
      </c>
      <c r="M349" s="289">
        <v>0</v>
      </c>
      <c r="N349" s="289">
        <v>0</v>
      </c>
      <c r="O349" s="289">
        <v>0</v>
      </c>
      <c r="P349" s="289">
        <v>9521</v>
      </c>
      <c r="Q349" s="289">
        <v>0</v>
      </c>
      <c r="R349" s="289">
        <v>0</v>
      </c>
      <c r="S349" s="289">
        <v>0</v>
      </c>
      <c r="T349" s="289">
        <v>0</v>
      </c>
      <c r="U349" s="289">
        <v>196975.81</v>
      </c>
      <c r="V349" s="289">
        <v>19682426</v>
      </c>
      <c r="W349" s="289">
        <v>44636.31</v>
      </c>
      <c r="X349" s="289">
        <v>361169</v>
      </c>
      <c r="Y349" s="289">
        <v>1002619.61</v>
      </c>
      <c r="Z349" s="289">
        <v>1723.98</v>
      </c>
      <c r="AA349" s="289">
        <v>962847.88</v>
      </c>
      <c r="AB349" s="289">
        <v>32002.74</v>
      </c>
      <c r="AC349" s="289">
        <v>24454.92</v>
      </c>
      <c r="AD349" s="289">
        <v>239485.26</v>
      </c>
      <c r="AE349" s="289">
        <v>635651.1</v>
      </c>
      <c r="AF349" s="289">
        <v>0</v>
      </c>
      <c r="AG349" s="289">
        <v>0</v>
      </c>
      <c r="AH349" s="289">
        <v>26877.200000000001</v>
      </c>
      <c r="AI349" s="289">
        <v>180508.18</v>
      </c>
      <c r="AJ349" s="289">
        <v>0</v>
      </c>
      <c r="AK349" s="289">
        <v>61215.1</v>
      </c>
      <c r="AL349" s="289">
        <v>0</v>
      </c>
      <c r="AM349" s="289">
        <v>0</v>
      </c>
      <c r="AN349" s="289">
        <v>99509.07</v>
      </c>
      <c r="AO349" s="289">
        <v>0</v>
      </c>
      <c r="AP349" s="289">
        <v>37732.42</v>
      </c>
      <c r="AQ349" s="289">
        <v>6399080.1399999997</v>
      </c>
      <c r="AR349" s="289">
        <v>6596166.5899999999</v>
      </c>
      <c r="AS349" s="289">
        <v>891902.39</v>
      </c>
      <c r="AT349" s="289">
        <v>719340.45</v>
      </c>
      <c r="AU349" s="289">
        <v>418679.18</v>
      </c>
      <c r="AV349" s="289">
        <v>10471.459999999999</v>
      </c>
      <c r="AW349" s="289">
        <v>905978.48</v>
      </c>
      <c r="AX349" s="289">
        <v>2334317.79</v>
      </c>
      <c r="AY349" s="289">
        <v>660811.04</v>
      </c>
      <c r="AZ349" s="289">
        <v>1542314.87</v>
      </c>
      <c r="BA349" s="289">
        <v>4970756.3899999997</v>
      </c>
      <c r="BB349" s="289">
        <v>1227704.44</v>
      </c>
      <c r="BC349" s="289">
        <v>346510.02</v>
      </c>
      <c r="BD349" s="289">
        <v>2291.67</v>
      </c>
      <c r="BE349" s="289">
        <v>14017.03</v>
      </c>
      <c r="BF349" s="289">
        <v>3641319.49</v>
      </c>
      <c r="BG349" s="289">
        <v>1407417.07</v>
      </c>
      <c r="BH349" s="289">
        <v>702006.15</v>
      </c>
      <c r="BI349" s="289">
        <v>82704.86</v>
      </c>
      <c r="BJ349" s="289">
        <v>96185.15</v>
      </c>
      <c r="BK349" s="289">
        <v>0</v>
      </c>
      <c r="BL349" s="289">
        <v>0</v>
      </c>
      <c r="BM349" s="289">
        <v>495000</v>
      </c>
      <c r="BN349" s="289">
        <v>9210</v>
      </c>
      <c r="BO349" s="289">
        <v>46691.47</v>
      </c>
      <c r="BP349" s="289">
        <v>46691.47</v>
      </c>
      <c r="BQ349" s="289">
        <v>6317049.0099999998</v>
      </c>
      <c r="BR349" s="289">
        <v>5795998.46</v>
      </c>
      <c r="BS349" s="289">
        <v>6941445.3399999999</v>
      </c>
      <c r="BT349" s="289">
        <v>5948085.0800000001</v>
      </c>
      <c r="BU349" s="289">
        <v>0</v>
      </c>
      <c r="BV349" s="289">
        <v>0</v>
      </c>
      <c r="BW349" s="289">
        <v>3321256.67</v>
      </c>
      <c r="BX349" s="289">
        <v>0</v>
      </c>
      <c r="BY349" s="289">
        <v>1195.1199999999999</v>
      </c>
      <c r="BZ349" s="289">
        <v>0</v>
      </c>
      <c r="CA349" s="289">
        <v>0</v>
      </c>
      <c r="CB349" s="289">
        <v>0</v>
      </c>
      <c r="CC349" s="289">
        <v>7268.33</v>
      </c>
      <c r="CD349" s="289">
        <v>0</v>
      </c>
      <c r="CE349" s="289">
        <v>0</v>
      </c>
      <c r="CF349" s="289">
        <v>0</v>
      </c>
      <c r="CG349" s="289">
        <v>0</v>
      </c>
      <c r="CH349" s="289">
        <v>0</v>
      </c>
      <c r="CI349" s="289">
        <v>0</v>
      </c>
      <c r="CJ349" s="289">
        <v>0</v>
      </c>
      <c r="CK349" s="289">
        <v>0</v>
      </c>
      <c r="CL349" s="289">
        <v>0</v>
      </c>
      <c r="CM349" s="289">
        <v>1128783</v>
      </c>
      <c r="CN349" s="289">
        <v>0</v>
      </c>
      <c r="CO349" s="289">
        <v>0</v>
      </c>
      <c r="CP349" s="289">
        <v>0</v>
      </c>
      <c r="CQ349" s="289">
        <v>0</v>
      </c>
      <c r="CR349" s="289">
        <v>0</v>
      </c>
      <c r="CS349" s="289">
        <v>0</v>
      </c>
      <c r="CT349" s="289">
        <v>656249.43999999994</v>
      </c>
      <c r="CU349" s="289">
        <v>0</v>
      </c>
      <c r="CV349" s="289">
        <v>0</v>
      </c>
      <c r="CW349" s="289">
        <v>0</v>
      </c>
      <c r="CX349" s="289">
        <v>147885.65</v>
      </c>
      <c r="CY349" s="289">
        <v>0</v>
      </c>
      <c r="CZ349" s="289">
        <v>0</v>
      </c>
      <c r="DA349" s="289">
        <v>0</v>
      </c>
      <c r="DB349" s="289">
        <v>0</v>
      </c>
      <c r="DC349" s="289">
        <v>0</v>
      </c>
      <c r="DD349" s="289">
        <v>0</v>
      </c>
      <c r="DE349" s="289">
        <v>0</v>
      </c>
      <c r="DF349" s="289">
        <v>0</v>
      </c>
      <c r="DG349" s="289">
        <v>0</v>
      </c>
      <c r="DH349" s="289">
        <v>0</v>
      </c>
      <c r="DI349" s="289">
        <v>3805076.79</v>
      </c>
      <c r="DJ349" s="289">
        <v>0</v>
      </c>
      <c r="DK349" s="289">
        <v>0</v>
      </c>
      <c r="DL349" s="289">
        <v>546554.14</v>
      </c>
      <c r="DM349" s="289">
        <v>188273.52</v>
      </c>
      <c r="DN349" s="289">
        <v>0</v>
      </c>
      <c r="DO349" s="289">
        <v>0</v>
      </c>
      <c r="DP349" s="289">
        <v>331771.52000000002</v>
      </c>
      <c r="DQ349" s="289">
        <v>800.01</v>
      </c>
      <c r="DR349" s="289">
        <v>0</v>
      </c>
      <c r="DS349" s="289">
        <v>0</v>
      </c>
      <c r="DT349" s="289">
        <v>0</v>
      </c>
      <c r="DU349" s="289">
        <v>0</v>
      </c>
      <c r="DV349" s="289">
        <v>390162.23</v>
      </c>
      <c r="DW349" s="289">
        <v>0</v>
      </c>
      <c r="DX349" s="289">
        <v>161430.76999999999</v>
      </c>
      <c r="DY349" s="289">
        <v>141376.43</v>
      </c>
      <c r="DZ349" s="289">
        <v>335642.7</v>
      </c>
      <c r="EA349" s="289">
        <v>316627.24</v>
      </c>
      <c r="EB349" s="289">
        <v>39069.800000000003</v>
      </c>
      <c r="EC349" s="289">
        <v>0</v>
      </c>
      <c r="ED349" s="289">
        <v>41290.129999999997</v>
      </c>
      <c r="EE349" s="289">
        <v>47479.07</v>
      </c>
      <c r="EF349" s="289">
        <v>1938515.65</v>
      </c>
      <c r="EG349" s="289">
        <v>1932326.71</v>
      </c>
      <c r="EH349" s="289">
        <v>0</v>
      </c>
      <c r="EI349" s="289">
        <v>0</v>
      </c>
      <c r="EJ349" s="289">
        <v>0</v>
      </c>
      <c r="EK349" s="289">
        <v>0</v>
      </c>
      <c r="EL349" s="289">
        <v>0</v>
      </c>
      <c r="EM349" s="289">
        <v>3675000</v>
      </c>
      <c r="EN349" s="289">
        <v>200090.16</v>
      </c>
      <c r="EO349" s="289">
        <v>450665.79</v>
      </c>
      <c r="EP349" s="289">
        <v>250584.08</v>
      </c>
      <c r="EQ349" s="289">
        <v>0</v>
      </c>
      <c r="ER349" s="289">
        <v>0</v>
      </c>
      <c r="ES349" s="289">
        <v>0</v>
      </c>
      <c r="ET349" s="289">
        <v>8.4499999999999993</v>
      </c>
      <c r="EU349" s="289">
        <v>87068.11</v>
      </c>
      <c r="EV349" s="289">
        <v>0</v>
      </c>
      <c r="EW349" s="289">
        <v>1878164.96</v>
      </c>
      <c r="EX349" s="289">
        <v>1965233.07</v>
      </c>
      <c r="EY349" s="289">
        <v>0</v>
      </c>
      <c r="EZ349" s="289">
        <v>2094.16</v>
      </c>
      <c r="FA349" s="289">
        <v>823.79</v>
      </c>
      <c r="FB349" s="289">
        <v>23380</v>
      </c>
      <c r="FC349" s="289">
        <v>0</v>
      </c>
      <c r="FD349" s="289">
        <v>24650.37</v>
      </c>
      <c r="FE349" s="289">
        <v>0</v>
      </c>
      <c r="FF349" s="289">
        <v>0</v>
      </c>
      <c r="FG349" s="289">
        <v>0</v>
      </c>
      <c r="FH349" s="289">
        <v>107228.9</v>
      </c>
      <c r="FI349" s="289">
        <v>0</v>
      </c>
      <c r="FJ349" s="289">
        <v>107228.9</v>
      </c>
      <c r="FK349" s="289">
        <v>0</v>
      </c>
    </row>
    <row r="350" spans="1:167" x14ac:dyDescent="0.15">
      <c r="A350" s="287">
        <v>5467</v>
      </c>
      <c r="B350" s="287" t="s">
        <v>799</v>
      </c>
      <c r="C350" s="289">
        <v>0</v>
      </c>
      <c r="D350" s="289">
        <v>2964553.29</v>
      </c>
      <c r="E350" s="289">
        <v>0</v>
      </c>
      <c r="F350" s="289">
        <v>14493.42</v>
      </c>
      <c r="G350" s="289">
        <v>28698.26</v>
      </c>
      <c r="H350" s="289">
        <v>9925.06</v>
      </c>
      <c r="I350" s="289">
        <v>35570.519999999997</v>
      </c>
      <c r="J350" s="289">
        <v>16227.24</v>
      </c>
      <c r="K350" s="289">
        <v>458801.55</v>
      </c>
      <c r="L350" s="289">
        <v>0</v>
      </c>
      <c r="M350" s="289">
        <v>0</v>
      </c>
      <c r="N350" s="289">
        <v>0</v>
      </c>
      <c r="O350" s="289">
        <v>0</v>
      </c>
      <c r="P350" s="289">
        <v>28798.75</v>
      </c>
      <c r="Q350" s="289">
        <v>0</v>
      </c>
      <c r="R350" s="289">
        <v>16812.66</v>
      </c>
      <c r="S350" s="289">
        <v>0</v>
      </c>
      <c r="T350" s="289">
        <v>0</v>
      </c>
      <c r="U350" s="289">
        <v>44155.38</v>
      </c>
      <c r="V350" s="289">
        <v>5883746</v>
      </c>
      <c r="W350" s="289">
        <v>6092.63</v>
      </c>
      <c r="X350" s="289">
        <v>0</v>
      </c>
      <c r="Y350" s="289">
        <v>0</v>
      </c>
      <c r="Z350" s="289">
        <v>0</v>
      </c>
      <c r="AA350" s="289">
        <v>226490</v>
      </c>
      <c r="AB350" s="289">
        <v>0</v>
      </c>
      <c r="AC350" s="289">
        <v>0</v>
      </c>
      <c r="AD350" s="289">
        <v>0</v>
      </c>
      <c r="AE350" s="289">
        <v>105965.22</v>
      </c>
      <c r="AF350" s="289">
        <v>0</v>
      </c>
      <c r="AG350" s="289">
        <v>0</v>
      </c>
      <c r="AH350" s="289">
        <v>21290.19</v>
      </c>
      <c r="AI350" s="289">
        <v>0</v>
      </c>
      <c r="AJ350" s="289">
        <v>0</v>
      </c>
      <c r="AK350" s="289">
        <v>3500</v>
      </c>
      <c r="AL350" s="289">
        <v>0</v>
      </c>
      <c r="AM350" s="289">
        <v>1362</v>
      </c>
      <c r="AN350" s="289">
        <v>43377.36</v>
      </c>
      <c r="AO350" s="289">
        <v>0</v>
      </c>
      <c r="AP350" s="289">
        <v>100</v>
      </c>
      <c r="AQ350" s="289">
        <v>1487043.17</v>
      </c>
      <c r="AR350" s="289">
        <v>2118380.33</v>
      </c>
      <c r="AS350" s="289">
        <v>298704.37</v>
      </c>
      <c r="AT350" s="289">
        <v>251576.02</v>
      </c>
      <c r="AU350" s="289">
        <v>146567.29999999999</v>
      </c>
      <c r="AV350" s="289">
        <v>0</v>
      </c>
      <c r="AW350" s="289">
        <v>206890.31</v>
      </c>
      <c r="AX350" s="289">
        <v>362540.98</v>
      </c>
      <c r="AY350" s="289">
        <v>280818.61</v>
      </c>
      <c r="AZ350" s="289">
        <v>444267.44</v>
      </c>
      <c r="BA350" s="289">
        <v>1549066.57</v>
      </c>
      <c r="BB350" s="289">
        <v>319060.57</v>
      </c>
      <c r="BC350" s="289">
        <v>93668.5</v>
      </c>
      <c r="BD350" s="289">
        <v>2314.67</v>
      </c>
      <c r="BE350" s="289">
        <v>71037.16</v>
      </c>
      <c r="BF350" s="289">
        <v>755409.64</v>
      </c>
      <c r="BG350" s="289">
        <v>1012199.46</v>
      </c>
      <c r="BH350" s="289">
        <v>0</v>
      </c>
      <c r="BI350" s="289">
        <v>0</v>
      </c>
      <c r="BJ350" s="289">
        <v>0</v>
      </c>
      <c r="BK350" s="289">
        <v>0</v>
      </c>
      <c r="BL350" s="289">
        <v>0</v>
      </c>
      <c r="BM350" s="289">
        <v>0</v>
      </c>
      <c r="BN350" s="289">
        <v>0</v>
      </c>
      <c r="BO350" s="289">
        <v>0</v>
      </c>
      <c r="BP350" s="289">
        <v>66542</v>
      </c>
      <c r="BQ350" s="289">
        <v>2190510.62</v>
      </c>
      <c r="BR350" s="289">
        <v>2634383.0499999998</v>
      </c>
      <c r="BS350" s="289">
        <v>2190510.62</v>
      </c>
      <c r="BT350" s="289">
        <v>2700925.05</v>
      </c>
      <c r="BU350" s="289">
        <v>0</v>
      </c>
      <c r="BV350" s="289">
        <v>0</v>
      </c>
      <c r="BW350" s="289">
        <v>655409.64</v>
      </c>
      <c r="BX350" s="289">
        <v>0</v>
      </c>
      <c r="BY350" s="289">
        <v>0</v>
      </c>
      <c r="BZ350" s="289">
        <v>0</v>
      </c>
      <c r="CA350" s="289">
        <v>0</v>
      </c>
      <c r="CB350" s="289">
        <v>0</v>
      </c>
      <c r="CC350" s="289">
        <v>0</v>
      </c>
      <c r="CD350" s="289">
        <v>0</v>
      </c>
      <c r="CE350" s="289">
        <v>0</v>
      </c>
      <c r="CF350" s="289">
        <v>0</v>
      </c>
      <c r="CG350" s="289">
        <v>0</v>
      </c>
      <c r="CH350" s="289">
        <v>9000</v>
      </c>
      <c r="CI350" s="289">
        <v>0</v>
      </c>
      <c r="CJ350" s="289">
        <v>7976.33</v>
      </c>
      <c r="CK350" s="289">
        <v>0</v>
      </c>
      <c r="CL350" s="289">
        <v>0</v>
      </c>
      <c r="CM350" s="289">
        <v>8234</v>
      </c>
      <c r="CN350" s="289">
        <v>0</v>
      </c>
      <c r="CO350" s="289">
        <v>0</v>
      </c>
      <c r="CP350" s="289">
        <v>0</v>
      </c>
      <c r="CQ350" s="289">
        <v>0</v>
      </c>
      <c r="CR350" s="289">
        <v>172.71</v>
      </c>
      <c r="CS350" s="289">
        <v>0</v>
      </c>
      <c r="CT350" s="289">
        <v>159291.68</v>
      </c>
      <c r="CU350" s="289">
        <v>0</v>
      </c>
      <c r="CV350" s="289">
        <v>0</v>
      </c>
      <c r="CW350" s="289">
        <v>0</v>
      </c>
      <c r="CX350" s="289">
        <v>9768.23</v>
      </c>
      <c r="CY350" s="289">
        <v>0</v>
      </c>
      <c r="CZ350" s="289">
        <v>0</v>
      </c>
      <c r="DA350" s="289">
        <v>0</v>
      </c>
      <c r="DB350" s="289">
        <v>0</v>
      </c>
      <c r="DC350" s="289">
        <v>0</v>
      </c>
      <c r="DD350" s="289">
        <v>0</v>
      </c>
      <c r="DE350" s="289">
        <v>0</v>
      </c>
      <c r="DF350" s="289">
        <v>0</v>
      </c>
      <c r="DG350" s="289">
        <v>0</v>
      </c>
      <c r="DH350" s="289">
        <v>7976.35</v>
      </c>
      <c r="DI350" s="289">
        <v>14719.52</v>
      </c>
      <c r="DJ350" s="289">
        <v>0</v>
      </c>
      <c r="DK350" s="289">
        <v>0</v>
      </c>
      <c r="DL350" s="289">
        <v>67821.91</v>
      </c>
      <c r="DM350" s="289">
        <v>45160.43</v>
      </c>
      <c r="DN350" s="289">
        <v>0</v>
      </c>
      <c r="DO350" s="289">
        <v>0</v>
      </c>
      <c r="DP350" s="289">
        <v>17086.14</v>
      </c>
      <c r="DQ350" s="289">
        <v>0</v>
      </c>
      <c r="DR350" s="289">
        <v>0</v>
      </c>
      <c r="DS350" s="289">
        <v>0</v>
      </c>
      <c r="DT350" s="289">
        <v>17702.28</v>
      </c>
      <c r="DU350" s="289">
        <v>0</v>
      </c>
      <c r="DV350" s="289">
        <v>679385.96</v>
      </c>
      <c r="DW350" s="289">
        <v>0</v>
      </c>
      <c r="DX350" s="289">
        <v>5543.08</v>
      </c>
      <c r="DY350" s="289">
        <v>15733.98</v>
      </c>
      <c r="DZ350" s="289">
        <v>14965.44</v>
      </c>
      <c r="EA350" s="289">
        <v>0</v>
      </c>
      <c r="EB350" s="289">
        <v>4774.54</v>
      </c>
      <c r="EC350" s="289">
        <v>0</v>
      </c>
      <c r="ED350" s="289">
        <v>11018.75</v>
      </c>
      <c r="EE350" s="289">
        <v>9868.75</v>
      </c>
      <c r="EF350" s="289">
        <v>135887.5</v>
      </c>
      <c r="EG350" s="289">
        <v>17737.5</v>
      </c>
      <c r="EH350" s="289">
        <v>0</v>
      </c>
      <c r="EI350" s="289">
        <v>0</v>
      </c>
      <c r="EJ350" s="289">
        <v>0</v>
      </c>
      <c r="EK350" s="289">
        <v>119300</v>
      </c>
      <c r="EL350" s="289">
        <v>0</v>
      </c>
      <c r="EM350" s="289">
        <v>745000</v>
      </c>
      <c r="EN350" s="289">
        <v>100500.45</v>
      </c>
      <c r="EO350" s="289">
        <v>200698.61</v>
      </c>
      <c r="EP350" s="289">
        <v>100198.16</v>
      </c>
      <c r="EQ350" s="289">
        <v>0</v>
      </c>
      <c r="ER350" s="289">
        <v>0</v>
      </c>
      <c r="ES350" s="289">
        <v>0</v>
      </c>
      <c r="ET350" s="289">
        <v>0</v>
      </c>
      <c r="EU350" s="289">
        <v>50097.61</v>
      </c>
      <c r="EV350" s="289">
        <v>78730.240000000005</v>
      </c>
      <c r="EW350" s="289">
        <v>390315.62</v>
      </c>
      <c r="EX350" s="289">
        <v>361682.99</v>
      </c>
      <c r="EY350" s="289">
        <v>0</v>
      </c>
      <c r="EZ350" s="289">
        <v>23870.23</v>
      </c>
      <c r="FA350" s="289">
        <v>36529.18</v>
      </c>
      <c r="FB350" s="289">
        <v>142985.32999999999</v>
      </c>
      <c r="FC350" s="289">
        <v>0</v>
      </c>
      <c r="FD350" s="289">
        <v>130326.38</v>
      </c>
      <c r="FE350" s="289">
        <v>0</v>
      </c>
      <c r="FF350" s="289">
        <v>0</v>
      </c>
      <c r="FG350" s="289">
        <v>0</v>
      </c>
      <c r="FH350" s="289">
        <v>0</v>
      </c>
      <c r="FI350" s="289">
        <v>0</v>
      </c>
      <c r="FJ350" s="289">
        <v>0</v>
      </c>
      <c r="FK350" s="289">
        <v>0</v>
      </c>
    </row>
    <row r="351" spans="1:167" x14ac:dyDescent="0.15">
      <c r="A351" s="287">
        <v>5474</v>
      </c>
      <c r="B351" s="287" t="s">
        <v>800</v>
      </c>
      <c r="C351" s="289">
        <v>0</v>
      </c>
      <c r="D351" s="289">
        <v>11853209.210000001</v>
      </c>
      <c r="E351" s="289">
        <v>0</v>
      </c>
      <c r="F351" s="289">
        <v>0</v>
      </c>
      <c r="G351" s="289">
        <v>18824</v>
      </c>
      <c r="H351" s="289">
        <v>15255.34</v>
      </c>
      <c r="I351" s="289">
        <v>19545.080000000002</v>
      </c>
      <c r="J351" s="289">
        <v>0</v>
      </c>
      <c r="K351" s="289">
        <v>281495.03000000003</v>
      </c>
      <c r="L351" s="289">
        <v>0</v>
      </c>
      <c r="M351" s="289">
        <v>0</v>
      </c>
      <c r="N351" s="289">
        <v>0</v>
      </c>
      <c r="O351" s="289">
        <v>0</v>
      </c>
      <c r="P351" s="289">
        <v>7114.19</v>
      </c>
      <c r="Q351" s="289">
        <v>0</v>
      </c>
      <c r="R351" s="289">
        <v>0</v>
      </c>
      <c r="S351" s="289">
        <v>0</v>
      </c>
      <c r="T351" s="289">
        <v>5803.21</v>
      </c>
      <c r="U351" s="289">
        <v>150693.48000000001</v>
      </c>
      <c r="V351" s="289">
        <v>621316</v>
      </c>
      <c r="W351" s="289">
        <v>10829.25</v>
      </c>
      <c r="X351" s="289">
        <v>0</v>
      </c>
      <c r="Y351" s="289">
        <v>429694.12</v>
      </c>
      <c r="Z351" s="289">
        <v>13036.82</v>
      </c>
      <c r="AA351" s="289">
        <v>607599.35</v>
      </c>
      <c r="AB351" s="289">
        <v>0</v>
      </c>
      <c r="AC351" s="289">
        <v>0</v>
      </c>
      <c r="AD351" s="289">
        <v>312222</v>
      </c>
      <c r="AE351" s="289">
        <v>326618.25</v>
      </c>
      <c r="AF351" s="289">
        <v>0</v>
      </c>
      <c r="AG351" s="289">
        <v>0</v>
      </c>
      <c r="AH351" s="289">
        <v>18011.61</v>
      </c>
      <c r="AI351" s="289">
        <v>0</v>
      </c>
      <c r="AJ351" s="289">
        <v>0</v>
      </c>
      <c r="AK351" s="289">
        <v>200</v>
      </c>
      <c r="AL351" s="289">
        <v>32089</v>
      </c>
      <c r="AM351" s="289">
        <v>13282</v>
      </c>
      <c r="AN351" s="289">
        <v>146904.70000000001</v>
      </c>
      <c r="AO351" s="289">
        <v>0</v>
      </c>
      <c r="AP351" s="289">
        <v>11755.77</v>
      </c>
      <c r="AQ351" s="289">
        <v>1729436.78</v>
      </c>
      <c r="AR351" s="289">
        <v>2868322.26</v>
      </c>
      <c r="AS351" s="289">
        <v>470606.83</v>
      </c>
      <c r="AT351" s="289">
        <v>322104.56</v>
      </c>
      <c r="AU351" s="289">
        <v>283846.19</v>
      </c>
      <c r="AV351" s="289">
        <v>157.22</v>
      </c>
      <c r="AW351" s="289">
        <v>800792.04</v>
      </c>
      <c r="AX351" s="289">
        <v>485773.4</v>
      </c>
      <c r="AY351" s="289">
        <v>525979.97</v>
      </c>
      <c r="AZ351" s="289">
        <v>628199.4</v>
      </c>
      <c r="BA351" s="289">
        <v>3201319.69</v>
      </c>
      <c r="BB351" s="289">
        <v>566093.87</v>
      </c>
      <c r="BC351" s="289">
        <v>141790.85</v>
      </c>
      <c r="BD351" s="289">
        <v>9052.35</v>
      </c>
      <c r="BE351" s="289">
        <v>1045295.23</v>
      </c>
      <c r="BF351" s="289">
        <v>1514710.35</v>
      </c>
      <c r="BG351" s="289">
        <v>1317028.47</v>
      </c>
      <c r="BH351" s="289">
        <v>134501.5</v>
      </c>
      <c r="BI351" s="289">
        <v>0</v>
      </c>
      <c r="BJ351" s="289">
        <v>0</v>
      </c>
      <c r="BK351" s="289">
        <v>0</v>
      </c>
      <c r="BL351" s="289">
        <v>0</v>
      </c>
      <c r="BM351" s="289">
        <v>0</v>
      </c>
      <c r="BN351" s="289">
        <v>0</v>
      </c>
      <c r="BO351" s="289">
        <v>0</v>
      </c>
      <c r="BP351" s="289">
        <v>0</v>
      </c>
      <c r="BQ351" s="289">
        <v>6140431.6900000004</v>
      </c>
      <c r="BR351" s="289">
        <v>4990919.1399999997</v>
      </c>
      <c r="BS351" s="289">
        <v>6140431.6900000004</v>
      </c>
      <c r="BT351" s="289">
        <v>4990919.1399999997</v>
      </c>
      <c r="BU351" s="289">
        <v>0</v>
      </c>
      <c r="BV351" s="289">
        <v>0</v>
      </c>
      <c r="BW351" s="289">
        <v>1461151.45</v>
      </c>
      <c r="BX351" s="289">
        <v>0</v>
      </c>
      <c r="BY351" s="289">
        <v>0</v>
      </c>
      <c r="BZ351" s="289">
        <v>0</v>
      </c>
      <c r="CA351" s="289">
        <v>0</v>
      </c>
      <c r="CB351" s="289">
        <v>0</v>
      </c>
      <c r="CC351" s="289">
        <v>16955.46</v>
      </c>
      <c r="CD351" s="289">
        <v>0</v>
      </c>
      <c r="CE351" s="289">
        <v>0</v>
      </c>
      <c r="CF351" s="289">
        <v>0</v>
      </c>
      <c r="CG351" s="289">
        <v>0</v>
      </c>
      <c r="CH351" s="289">
        <v>2166</v>
      </c>
      <c r="CI351" s="289">
        <v>0</v>
      </c>
      <c r="CJ351" s="289">
        <v>0</v>
      </c>
      <c r="CK351" s="289">
        <v>0</v>
      </c>
      <c r="CL351" s="289">
        <v>0</v>
      </c>
      <c r="CM351" s="289">
        <v>376560</v>
      </c>
      <c r="CN351" s="289">
        <v>0</v>
      </c>
      <c r="CO351" s="289">
        <v>0</v>
      </c>
      <c r="CP351" s="289">
        <v>0</v>
      </c>
      <c r="CQ351" s="289">
        <v>0</v>
      </c>
      <c r="CR351" s="289">
        <v>0</v>
      </c>
      <c r="CS351" s="289">
        <v>0</v>
      </c>
      <c r="CT351" s="289">
        <v>204078.18</v>
      </c>
      <c r="CU351" s="289">
        <v>0</v>
      </c>
      <c r="CV351" s="289">
        <v>0</v>
      </c>
      <c r="CW351" s="289">
        <v>0</v>
      </c>
      <c r="CX351" s="289">
        <v>50509.15</v>
      </c>
      <c r="CY351" s="289">
        <v>0</v>
      </c>
      <c r="CZ351" s="289">
        <v>0</v>
      </c>
      <c r="DA351" s="289">
        <v>0</v>
      </c>
      <c r="DB351" s="289">
        <v>0</v>
      </c>
      <c r="DC351" s="289">
        <v>0</v>
      </c>
      <c r="DD351" s="289">
        <v>0</v>
      </c>
      <c r="DE351" s="289">
        <v>0</v>
      </c>
      <c r="DF351" s="289">
        <v>0</v>
      </c>
      <c r="DG351" s="289">
        <v>0</v>
      </c>
      <c r="DH351" s="289">
        <v>0</v>
      </c>
      <c r="DI351" s="289">
        <v>1619035.93</v>
      </c>
      <c r="DJ351" s="289">
        <v>0</v>
      </c>
      <c r="DK351" s="289">
        <v>0</v>
      </c>
      <c r="DL351" s="289">
        <v>200960.97</v>
      </c>
      <c r="DM351" s="289">
        <v>150906.74</v>
      </c>
      <c r="DN351" s="289">
        <v>0</v>
      </c>
      <c r="DO351" s="289">
        <v>0</v>
      </c>
      <c r="DP351" s="289">
        <v>108637.34</v>
      </c>
      <c r="DQ351" s="289">
        <v>0</v>
      </c>
      <c r="DR351" s="289">
        <v>0</v>
      </c>
      <c r="DS351" s="289">
        <v>0</v>
      </c>
      <c r="DT351" s="289">
        <v>0</v>
      </c>
      <c r="DU351" s="289">
        <v>0</v>
      </c>
      <c r="DV351" s="289">
        <v>31768.98</v>
      </c>
      <c r="DW351" s="289">
        <v>110.28</v>
      </c>
      <c r="DX351" s="289">
        <v>28853.23</v>
      </c>
      <c r="DY351" s="289">
        <v>20654.41</v>
      </c>
      <c r="DZ351" s="289">
        <v>3192.28</v>
      </c>
      <c r="EA351" s="289">
        <v>11391.1</v>
      </c>
      <c r="EB351" s="289">
        <v>0</v>
      </c>
      <c r="EC351" s="289">
        <v>0</v>
      </c>
      <c r="ED351" s="289">
        <v>2417374.31</v>
      </c>
      <c r="EE351" s="289">
        <v>3001387.03</v>
      </c>
      <c r="EF351" s="289">
        <v>3357871</v>
      </c>
      <c r="EG351" s="289">
        <v>2604868.2799999998</v>
      </c>
      <c r="EH351" s="289">
        <v>0</v>
      </c>
      <c r="EI351" s="289">
        <v>0</v>
      </c>
      <c r="EJ351" s="289">
        <v>0</v>
      </c>
      <c r="EK351" s="289">
        <v>168990</v>
      </c>
      <c r="EL351" s="289">
        <v>0</v>
      </c>
      <c r="EM351" s="289">
        <v>30211235.640000001</v>
      </c>
      <c r="EN351" s="289">
        <v>0</v>
      </c>
      <c r="EO351" s="289">
        <v>0</v>
      </c>
      <c r="EP351" s="289">
        <v>6747.85</v>
      </c>
      <c r="EQ351" s="289">
        <v>0</v>
      </c>
      <c r="ER351" s="289">
        <v>0</v>
      </c>
      <c r="ES351" s="289">
        <v>0</v>
      </c>
      <c r="ET351" s="289">
        <v>6747.85</v>
      </c>
      <c r="EU351" s="289">
        <v>18582.099999999999</v>
      </c>
      <c r="EV351" s="289">
        <v>0</v>
      </c>
      <c r="EW351" s="289">
        <v>601553.49</v>
      </c>
      <c r="EX351" s="289">
        <v>620135.59</v>
      </c>
      <c r="EY351" s="289">
        <v>0</v>
      </c>
      <c r="EZ351" s="289">
        <v>145496.39000000001</v>
      </c>
      <c r="FA351" s="289">
        <v>137734</v>
      </c>
      <c r="FB351" s="289">
        <v>176240.25</v>
      </c>
      <c r="FC351" s="289">
        <v>34856.03</v>
      </c>
      <c r="FD351" s="289">
        <v>149146.60999999999</v>
      </c>
      <c r="FE351" s="289">
        <v>0</v>
      </c>
      <c r="FF351" s="289">
        <v>0</v>
      </c>
      <c r="FG351" s="289">
        <v>0</v>
      </c>
      <c r="FH351" s="289">
        <v>0</v>
      </c>
      <c r="FI351" s="289">
        <v>0</v>
      </c>
      <c r="FJ351" s="289">
        <v>0</v>
      </c>
      <c r="FK351" s="289">
        <v>0</v>
      </c>
    </row>
    <row r="352" spans="1:167" x14ac:dyDescent="0.15">
      <c r="A352" s="287">
        <v>5523</v>
      </c>
      <c r="B352" s="287" t="s">
        <v>801</v>
      </c>
      <c r="C352" s="289">
        <v>8268.2099999999991</v>
      </c>
      <c r="D352" s="289">
        <v>9261593.6999999993</v>
      </c>
      <c r="E352" s="289">
        <v>0</v>
      </c>
      <c r="F352" s="289">
        <v>37370.699999999997</v>
      </c>
      <c r="G352" s="289">
        <v>39592.17</v>
      </c>
      <c r="H352" s="289">
        <v>24026.49</v>
      </c>
      <c r="I352" s="289">
        <v>110205.39</v>
      </c>
      <c r="J352" s="289">
        <v>0</v>
      </c>
      <c r="K352" s="289">
        <v>357570</v>
      </c>
      <c r="L352" s="289">
        <v>0</v>
      </c>
      <c r="M352" s="289">
        <v>0</v>
      </c>
      <c r="N352" s="289">
        <v>0</v>
      </c>
      <c r="O352" s="289">
        <v>0</v>
      </c>
      <c r="P352" s="289">
        <v>7583.1</v>
      </c>
      <c r="Q352" s="289">
        <v>0</v>
      </c>
      <c r="R352" s="289">
        <v>0</v>
      </c>
      <c r="S352" s="289">
        <v>0</v>
      </c>
      <c r="T352" s="289">
        <v>10182.959999999999</v>
      </c>
      <c r="U352" s="289">
        <v>132878.9</v>
      </c>
      <c r="V352" s="289">
        <v>4909790</v>
      </c>
      <c r="W352" s="289">
        <v>35029.26</v>
      </c>
      <c r="X352" s="289">
        <v>0</v>
      </c>
      <c r="Y352" s="289">
        <v>250654.9</v>
      </c>
      <c r="Z352" s="289">
        <v>69458.61</v>
      </c>
      <c r="AA352" s="289">
        <v>398249</v>
      </c>
      <c r="AB352" s="289">
        <v>0</v>
      </c>
      <c r="AC352" s="289">
        <v>0</v>
      </c>
      <c r="AD352" s="289">
        <v>58537</v>
      </c>
      <c r="AE352" s="289">
        <v>198485</v>
      </c>
      <c r="AF352" s="289">
        <v>0</v>
      </c>
      <c r="AG352" s="289">
        <v>0</v>
      </c>
      <c r="AH352" s="289">
        <v>0</v>
      </c>
      <c r="AI352" s="289">
        <v>0</v>
      </c>
      <c r="AJ352" s="289">
        <v>0</v>
      </c>
      <c r="AK352" s="289">
        <v>0</v>
      </c>
      <c r="AL352" s="289">
        <v>0</v>
      </c>
      <c r="AM352" s="289">
        <v>0</v>
      </c>
      <c r="AN352" s="289">
        <v>52240.94</v>
      </c>
      <c r="AO352" s="289">
        <v>0</v>
      </c>
      <c r="AP352" s="289">
        <v>3714.25</v>
      </c>
      <c r="AQ352" s="289">
        <v>2723816.89</v>
      </c>
      <c r="AR352" s="289">
        <v>2841886.96</v>
      </c>
      <c r="AS352" s="289">
        <v>618073.39</v>
      </c>
      <c r="AT352" s="289">
        <v>412262.34</v>
      </c>
      <c r="AU352" s="289">
        <v>273058.96000000002</v>
      </c>
      <c r="AV352" s="289">
        <v>382624.62</v>
      </c>
      <c r="AW352" s="289">
        <v>417112.49</v>
      </c>
      <c r="AX352" s="289">
        <v>512490.98</v>
      </c>
      <c r="AY352" s="289">
        <v>449352.39</v>
      </c>
      <c r="AZ352" s="289">
        <v>845769.6</v>
      </c>
      <c r="BA352" s="289">
        <v>3271219.91</v>
      </c>
      <c r="BB352" s="289">
        <v>324318.93</v>
      </c>
      <c r="BC352" s="289">
        <v>141722.75</v>
      </c>
      <c r="BD352" s="289">
        <v>0</v>
      </c>
      <c r="BE352" s="289">
        <v>107432.26</v>
      </c>
      <c r="BF352" s="289">
        <v>2271905.7599999998</v>
      </c>
      <c r="BG352" s="289">
        <v>724015</v>
      </c>
      <c r="BH352" s="289">
        <v>1751.72</v>
      </c>
      <c r="BI352" s="289">
        <v>0</v>
      </c>
      <c r="BJ352" s="289">
        <v>0</v>
      </c>
      <c r="BK352" s="289">
        <v>0</v>
      </c>
      <c r="BL352" s="289">
        <v>0</v>
      </c>
      <c r="BM352" s="289">
        <v>0</v>
      </c>
      <c r="BN352" s="289">
        <v>0</v>
      </c>
      <c r="BO352" s="289">
        <v>0</v>
      </c>
      <c r="BP352" s="289">
        <v>0</v>
      </c>
      <c r="BQ352" s="289">
        <v>5921791.5099999998</v>
      </c>
      <c r="BR352" s="289">
        <v>5568407.1399999997</v>
      </c>
      <c r="BS352" s="289">
        <v>5921791.5099999998</v>
      </c>
      <c r="BT352" s="289">
        <v>5568407.1399999997</v>
      </c>
      <c r="BU352" s="289">
        <v>0</v>
      </c>
      <c r="BV352" s="289">
        <v>0</v>
      </c>
      <c r="BW352" s="289">
        <v>1878888.16</v>
      </c>
      <c r="BX352" s="289">
        <v>0</v>
      </c>
      <c r="BY352" s="289">
        <v>0</v>
      </c>
      <c r="BZ352" s="289">
        <v>0</v>
      </c>
      <c r="CA352" s="289">
        <v>0</v>
      </c>
      <c r="CB352" s="289">
        <v>0</v>
      </c>
      <c r="CC352" s="289">
        <v>0</v>
      </c>
      <c r="CD352" s="289">
        <v>0</v>
      </c>
      <c r="CE352" s="289">
        <v>0</v>
      </c>
      <c r="CF352" s="289">
        <v>0</v>
      </c>
      <c r="CG352" s="289">
        <v>0</v>
      </c>
      <c r="CH352" s="289">
        <v>4139.13</v>
      </c>
      <c r="CI352" s="289">
        <v>0</v>
      </c>
      <c r="CJ352" s="289">
        <v>0</v>
      </c>
      <c r="CK352" s="289">
        <v>0</v>
      </c>
      <c r="CL352" s="289">
        <v>0</v>
      </c>
      <c r="CM352" s="289">
        <v>680194</v>
      </c>
      <c r="CN352" s="289">
        <v>0</v>
      </c>
      <c r="CO352" s="289">
        <v>0</v>
      </c>
      <c r="CP352" s="289">
        <v>0</v>
      </c>
      <c r="CQ352" s="289">
        <v>0</v>
      </c>
      <c r="CR352" s="289">
        <v>0</v>
      </c>
      <c r="CS352" s="289">
        <v>0</v>
      </c>
      <c r="CT352" s="289">
        <v>321378.71999999997</v>
      </c>
      <c r="CU352" s="289">
        <v>0</v>
      </c>
      <c r="CV352" s="289">
        <v>0</v>
      </c>
      <c r="CW352" s="289">
        <v>0</v>
      </c>
      <c r="CX352" s="289">
        <v>86588.46</v>
      </c>
      <c r="CY352" s="289">
        <v>0</v>
      </c>
      <c r="CZ352" s="289">
        <v>0</v>
      </c>
      <c r="DA352" s="289">
        <v>0</v>
      </c>
      <c r="DB352" s="289">
        <v>0</v>
      </c>
      <c r="DC352" s="289">
        <v>0</v>
      </c>
      <c r="DD352" s="289">
        <v>0</v>
      </c>
      <c r="DE352" s="289">
        <v>0</v>
      </c>
      <c r="DF352" s="289">
        <v>0</v>
      </c>
      <c r="DG352" s="289">
        <v>0</v>
      </c>
      <c r="DH352" s="289">
        <v>0</v>
      </c>
      <c r="DI352" s="289">
        <v>2281690.56</v>
      </c>
      <c r="DJ352" s="289">
        <v>0</v>
      </c>
      <c r="DK352" s="289">
        <v>0</v>
      </c>
      <c r="DL352" s="289">
        <v>264509.34000000003</v>
      </c>
      <c r="DM352" s="289">
        <v>70467.34</v>
      </c>
      <c r="DN352" s="289">
        <v>0</v>
      </c>
      <c r="DO352" s="289">
        <v>0</v>
      </c>
      <c r="DP352" s="289">
        <v>235341.18</v>
      </c>
      <c r="DQ352" s="289">
        <v>0</v>
      </c>
      <c r="DR352" s="289">
        <v>0</v>
      </c>
      <c r="DS352" s="289">
        <v>0</v>
      </c>
      <c r="DT352" s="289">
        <v>0</v>
      </c>
      <c r="DU352" s="289">
        <v>0</v>
      </c>
      <c r="DV352" s="289">
        <v>111309.04</v>
      </c>
      <c r="DW352" s="289">
        <v>7871.01</v>
      </c>
      <c r="DX352" s="289">
        <v>93813.04</v>
      </c>
      <c r="DY352" s="289">
        <v>91391.33</v>
      </c>
      <c r="DZ352" s="289">
        <v>50866.11</v>
      </c>
      <c r="EA352" s="289">
        <v>49187.92</v>
      </c>
      <c r="EB352" s="289">
        <v>4099.8999999999996</v>
      </c>
      <c r="EC352" s="289">
        <v>0</v>
      </c>
      <c r="ED352" s="289">
        <v>8270.73</v>
      </c>
      <c r="EE352" s="289">
        <v>15.86</v>
      </c>
      <c r="EF352" s="289">
        <v>526822.18999999994</v>
      </c>
      <c r="EG352" s="289">
        <v>0</v>
      </c>
      <c r="EH352" s="289">
        <v>0</v>
      </c>
      <c r="EI352" s="289">
        <v>0</v>
      </c>
      <c r="EJ352" s="289">
        <v>0</v>
      </c>
      <c r="EK352" s="289">
        <v>526808.85</v>
      </c>
      <c r="EL352" s="289">
        <v>8268.2099999999991</v>
      </c>
      <c r="EM352" s="289">
        <v>1412964.37</v>
      </c>
      <c r="EN352" s="289">
        <v>777430.51</v>
      </c>
      <c r="EO352" s="289">
        <v>751939.74</v>
      </c>
      <c r="EP352" s="289">
        <v>2819.23</v>
      </c>
      <c r="EQ352" s="289">
        <v>4046</v>
      </c>
      <c r="ER352" s="289">
        <v>24264</v>
      </c>
      <c r="ES352" s="289">
        <v>0</v>
      </c>
      <c r="ET352" s="289">
        <v>0</v>
      </c>
      <c r="EU352" s="289">
        <v>0</v>
      </c>
      <c r="EV352" s="289">
        <v>0</v>
      </c>
      <c r="EW352" s="289">
        <v>578300.71</v>
      </c>
      <c r="EX352" s="289">
        <v>578300.71</v>
      </c>
      <c r="EY352" s="289">
        <v>0</v>
      </c>
      <c r="EZ352" s="289">
        <v>0</v>
      </c>
      <c r="FA352" s="289">
        <v>0</v>
      </c>
      <c r="FB352" s="289">
        <v>104552.65</v>
      </c>
      <c r="FC352" s="289">
        <v>0</v>
      </c>
      <c r="FD352" s="289">
        <v>104552.65</v>
      </c>
      <c r="FE352" s="289">
        <v>0</v>
      </c>
      <c r="FF352" s="289">
        <v>0</v>
      </c>
      <c r="FG352" s="289">
        <v>0</v>
      </c>
      <c r="FH352" s="289">
        <v>8293</v>
      </c>
      <c r="FI352" s="289">
        <v>0</v>
      </c>
      <c r="FJ352" s="289">
        <v>8293</v>
      </c>
      <c r="FK352" s="289">
        <v>0</v>
      </c>
    </row>
    <row r="353" spans="1:167" x14ac:dyDescent="0.15">
      <c r="A353" s="287">
        <v>5586</v>
      </c>
      <c r="B353" s="287" t="s">
        <v>802</v>
      </c>
      <c r="C353" s="289">
        <v>0</v>
      </c>
      <c r="D353" s="289">
        <v>2913088.36</v>
      </c>
      <c r="E353" s="289">
        <v>1735.1</v>
      </c>
      <c r="F353" s="289">
        <v>13.5</v>
      </c>
      <c r="G353" s="289">
        <v>24887.77</v>
      </c>
      <c r="H353" s="289">
        <v>17095.23</v>
      </c>
      <c r="I353" s="289">
        <v>50214.81</v>
      </c>
      <c r="J353" s="289">
        <v>0</v>
      </c>
      <c r="K353" s="289">
        <v>549749</v>
      </c>
      <c r="L353" s="289">
        <v>0</v>
      </c>
      <c r="M353" s="289">
        <v>6041.87</v>
      </c>
      <c r="N353" s="289">
        <v>0</v>
      </c>
      <c r="O353" s="289">
        <v>0</v>
      </c>
      <c r="P353" s="289">
        <v>0</v>
      </c>
      <c r="Q353" s="289">
        <v>0</v>
      </c>
      <c r="R353" s="289">
        <v>3627</v>
      </c>
      <c r="S353" s="289">
        <v>0</v>
      </c>
      <c r="T353" s="289">
        <v>27913</v>
      </c>
      <c r="U353" s="289">
        <v>68001.460000000006</v>
      </c>
      <c r="V353" s="289">
        <v>5270377</v>
      </c>
      <c r="W353" s="289">
        <v>8024.36</v>
      </c>
      <c r="X353" s="289">
        <v>0</v>
      </c>
      <c r="Y353" s="289">
        <v>161135.29</v>
      </c>
      <c r="Z353" s="289">
        <v>0</v>
      </c>
      <c r="AA353" s="289">
        <v>255448.45</v>
      </c>
      <c r="AB353" s="289">
        <v>0</v>
      </c>
      <c r="AC353" s="289">
        <v>0</v>
      </c>
      <c r="AD353" s="289">
        <v>25770</v>
      </c>
      <c r="AE353" s="289">
        <v>93365</v>
      </c>
      <c r="AF353" s="289">
        <v>0</v>
      </c>
      <c r="AG353" s="289">
        <v>0</v>
      </c>
      <c r="AH353" s="289">
        <v>14683.56</v>
      </c>
      <c r="AI353" s="289">
        <v>0</v>
      </c>
      <c r="AJ353" s="289">
        <v>0</v>
      </c>
      <c r="AK353" s="289">
        <v>6225.5</v>
      </c>
      <c r="AL353" s="289">
        <v>0</v>
      </c>
      <c r="AM353" s="289">
        <v>4792</v>
      </c>
      <c r="AN353" s="289">
        <v>38898.480000000003</v>
      </c>
      <c r="AO353" s="289">
        <v>0</v>
      </c>
      <c r="AP353" s="289">
        <v>7382.17</v>
      </c>
      <c r="AQ353" s="289">
        <v>1853898.36</v>
      </c>
      <c r="AR353" s="289">
        <v>1436087.89</v>
      </c>
      <c r="AS353" s="289">
        <v>273937.46000000002</v>
      </c>
      <c r="AT353" s="289">
        <v>221852.42</v>
      </c>
      <c r="AU353" s="289">
        <v>227402.73</v>
      </c>
      <c r="AV353" s="289">
        <v>0</v>
      </c>
      <c r="AW353" s="289">
        <v>211552.7</v>
      </c>
      <c r="AX353" s="289">
        <v>113474.84</v>
      </c>
      <c r="AY353" s="289">
        <v>272905.87</v>
      </c>
      <c r="AZ353" s="289">
        <v>484699.39</v>
      </c>
      <c r="BA353" s="289">
        <v>1861355.58</v>
      </c>
      <c r="BB353" s="289">
        <v>268792.87</v>
      </c>
      <c r="BC353" s="289">
        <v>87044</v>
      </c>
      <c r="BD353" s="289">
        <v>0</v>
      </c>
      <c r="BE353" s="289">
        <v>9289</v>
      </c>
      <c r="BF353" s="289">
        <v>956579.97</v>
      </c>
      <c r="BG353" s="289">
        <v>789025</v>
      </c>
      <c r="BH353" s="289">
        <v>0</v>
      </c>
      <c r="BI353" s="289">
        <v>0</v>
      </c>
      <c r="BJ353" s="289">
        <v>0</v>
      </c>
      <c r="BK353" s="289">
        <v>0</v>
      </c>
      <c r="BL353" s="289">
        <v>0</v>
      </c>
      <c r="BM353" s="289">
        <v>0</v>
      </c>
      <c r="BN353" s="289">
        <v>0</v>
      </c>
      <c r="BO353" s="289">
        <v>0</v>
      </c>
      <c r="BP353" s="289">
        <v>0</v>
      </c>
      <c r="BQ353" s="289">
        <v>2619587.2799999998</v>
      </c>
      <c r="BR353" s="289">
        <v>3100158.11</v>
      </c>
      <c r="BS353" s="289">
        <v>2619587.2799999998</v>
      </c>
      <c r="BT353" s="289">
        <v>3100158.11</v>
      </c>
      <c r="BU353" s="289">
        <v>0</v>
      </c>
      <c r="BV353" s="289">
        <v>0</v>
      </c>
      <c r="BW353" s="289">
        <v>556579.97</v>
      </c>
      <c r="BX353" s="289">
        <v>0</v>
      </c>
      <c r="BY353" s="289">
        <v>0</v>
      </c>
      <c r="BZ353" s="289">
        <v>0</v>
      </c>
      <c r="CA353" s="289">
        <v>0</v>
      </c>
      <c r="CB353" s="289">
        <v>0</v>
      </c>
      <c r="CC353" s="289">
        <v>24035.67</v>
      </c>
      <c r="CD353" s="289">
        <v>0</v>
      </c>
      <c r="CE353" s="289">
        <v>0</v>
      </c>
      <c r="CF353" s="289">
        <v>0</v>
      </c>
      <c r="CG353" s="289">
        <v>0</v>
      </c>
      <c r="CH353" s="289">
        <v>35485</v>
      </c>
      <c r="CI353" s="289">
        <v>0</v>
      </c>
      <c r="CJ353" s="289">
        <v>0</v>
      </c>
      <c r="CK353" s="289">
        <v>0</v>
      </c>
      <c r="CL353" s="289">
        <v>0</v>
      </c>
      <c r="CM353" s="289">
        <v>154752</v>
      </c>
      <c r="CN353" s="289">
        <v>0</v>
      </c>
      <c r="CO353" s="289">
        <v>0</v>
      </c>
      <c r="CP353" s="289">
        <v>0</v>
      </c>
      <c r="CQ353" s="289">
        <v>0</v>
      </c>
      <c r="CR353" s="289">
        <v>0</v>
      </c>
      <c r="CS353" s="289">
        <v>0</v>
      </c>
      <c r="CT353" s="289">
        <v>142459</v>
      </c>
      <c r="CU353" s="289">
        <v>0</v>
      </c>
      <c r="CV353" s="289">
        <v>0</v>
      </c>
      <c r="CW353" s="289">
        <v>0</v>
      </c>
      <c r="CX353" s="289">
        <v>6970.66</v>
      </c>
      <c r="CY353" s="289">
        <v>0</v>
      </c>
      <c r="CZ353" s="289">
        <v>0</v>
      </c>
      <c r="DA353" s="289">
        <v>0</v>
      </c>
      <c r="DB353" s="289">
        <v>0</v>
      </c>
      <c r="DC353" s="289">
        <v>0</v>
      </c>
      <c r="DD353" s="289">
        <v>0</v>
      </c>
      <c r="DE353" s="289">
        <v>0</v>
      </c>
      <c r="DF353" s="289">
        <v>0</v>
      </c>
      <c r="DG353" s="289">
        <v>0</v>
      </c>
      <c r="DH353" s="289">
        <v>0</v>
      </c>
      <c r="DI353" s="289">
        <v>698178.12</v>
      </c>
      <c r="DJ353" s="289">
        <v>0</v>
      </c>
      <c r="DK353" s="289">
        <v>0</v>
      </c>
      <c r="DL353" s="289">
        <v>181443.99</v>
      </c>
      <c r="DM353" s="289">
        <v>10128.08</v>
      </c>
      <c r="DN353" s="289">
        <v>0</v>
      </c>
      <c r="DO353" s="289">
        <v>0</v>
      </c>
      <c r="DP353" s="289">
        <v>8715.7900000000009</v>
      </c>
      <c r="DQ353" s="289">
        <v>400</v>
      </c>
      <c r="DR353" s="289">
        <v>0</v>
      </c>
      <c r="DS353" s="289">
        <v>0</v>
      </c>
      <c r="DT353" s="289">
        <v>0</v>
      </c>
      <c r="DU353" s="289">
        <v>0</v>
      </c>
      <c r="DV353" s="289">
        <v>19338.5</v>
      </c>
      <c r="DW353" s="289">
        <v>2077.8200000000002</v>
      </c>
      <c r="DX353" s="289">
        <v>0</v>
      </c>
      <c r="DY353" s="289">
        <v>0</v>
      </c>
      <c r="DZ353" s="289">
        <v>0</v>
      </c>
      <c r="EA353" s="289">
        <v>0</v>
      </c>
      <c r="EB353" s="289">
        <v>0</v>
      </c>
      <c r="EC353" s="289">
        <v>0</v>
      </c>
      <c r="ED353" s="289">
        <v>0.17</v>
      </c>
      <c r="EE353" s="289">
        <v>0.17</v>
      </c>
      <c r="EF353" s="289">
        <v>0</v>
      </c>
      <c r="EG353" s="289">
        <v>0</v>
      </c>
      <c r="EH353" s="289">
        <v>0</v>
      </c>
      <c r="EI353" s="289">
        <v>0</v>
      </c>
      <c r="EJ353" s="289">
        <v>0</v>
      </c>
      <c r="EK353" s="289">
        <v>0</v>
      </c>
      <c r="EL353" s="289">
        <v>0</v>
      </c>
      <c r="EM353" s="289">
        <v>0</v>
      </c>
      <c r="EN353" s="289">
        <v>350000.68</v>
      </c>
      <c r="EO353" s="289">
        <v>751247.88</v>
      </c>
      <c r="EP353" s="289">
        <v>401247.2</v>
      </c>
      <c r="EQ353" s="289">
        <v>0</v>
      </c>
      <c r="ER353" s="289">
        <v>0</v>
      </c>
      <c r="ES353" s="289">
        <v>0</v>
      </c>
      <c r="ET353" s="289">
        <v>0</v>
      </c>
      <c r="EU353" s="289">
        <v>67939.56</v>
      </c>
      <c r="EV353" s="289">
        <v>79582.3</v>
      </c>
      <c r="EW353" s="289">
        <v>357428.5</v>
      </c>
      <c r="EX353" s="289">
        <v>345785.76</v>
      </c>
      <c r="EY353" s="289">
        <v>0</v>
      </c>
      <c r="EZ353" s="289">
        <v>266592.73</v>
      </c>
      <c r="FA353" s="289">
        <v>266369.84999999998</v>
      </c>
      <c r="FB353" s="289">
        <v>184156.79</v>
      </c>
      <c r="FC353" s="289">
        <v>16173.8</v>
      </c>
      <c r="FD353" s="289">
        <v>168205.87</v>
      </c>
      <c r="FE353" s="289">
        <v>0</v>
      </c>
      <c r="FF353" s="289">
        <v>0</v>
      </c>
      <c r="FG353" s="289">
        <v>0</v>
      </c>
      <c r="FH353" s="289">
        <v>0</v>
      </c>
      <c r="FI353" s="289">
        <v>0</v>
      </c>
      <c r="FJ353" s="289">
        <v>0</v>
      </c>
      <c r="FK353" s="289">
        <v>0</v>
      </c>
    </row>
    <row r="354" spans="1:167" x14ac:dyDescent="0.15">
      <c r="A354" s="287">
        <v>5593</v>
      </c>
      <c r="B354" s="287" t="s">
        <v>803</v>
      </c>
      <c r="C354" s="289">
        <v>0</v>
      </c>
      <c r="D354" s="289">
        <v>2883244</v>
      </c>
      <c r="E354" s="289">
        <v>8074.99</v>
      </c>
      <c r="F354" s="289">
        <v>8128.09</v>
      </c>
      <c r="G354" s="289">
        <v>37769.839999999997</v>
      </c>
      <c r="H354" s="289">
        <v>14986.56</v>
      </c>
      <c r="I354" s="289">
        <v>16908.04</v>
      </c>
      <c r="J354" s="289">
        <v>0</v>
      </c>
      <c r="K354" s="289">
        <v>465220.16</v>
      </c>
      <c r="L354" s="289">
        <v>0</v>
      </c>
      <c r="M354" s="289">
        <v>0</v>
      </c>
      <c r="N354" s="289">
        <v>0</v>
      </c>
      <c r="O354" s="289">
        <v>0</v>
      </c>
      <c r="P354" s="289">
        <v>73980.5</v>
      </c>
      <c r="Q354" s="289">
        <v>0</v>
      </c>
      <c r="R354" s="289">
        <v>0</v>
      </c>
      <c r="S354" s="289">
        <v>15372.6</v>
      </c>
      <c r="T354" s="289">
        <v>0</v>
      </c>
      <c r="U354" s="289">
        <v>104617.85</v>
      </c>
      <c r="V354" s="289">
        <v>7319635</v>
      </c>
      <c r="W354" s="289">
        <v>9115</v>
      </c>
      <c r="X354" s="289">
        <v>0</v>
      </c>
      <c r="Y354" s="289">
        <v>409552.2</v>
      </c>
      <c r="Z354" s="289">
        <v>1054.74</v>
      </c>
      <c r="AA354" s="289">
        <v>311139</v>
      </c>
      <c r="AB354" s="289">
        <v>0</v>
      </c>
      <c r="AC354" s="289">
        <v>0</v>
      </c>
      <c r="AD354" s="289">
        <v>81017.710000000006</v>
      </c>
      <c r="AE354" s="289">
        <v>260886.02</v>
      </c>
      <c r="AF354" s="289">
        <v>0</v>
      </c>
      <c r="AG354" s="289">
        <v>0</v>
      </c>
      <c r="AH354" s="289">
        <v>0</v>
      </c>
      <c r="AI354" s="289">
        <v>0</v>
      </c>
      <c r="AJ354" s="289">
        <v>0</v>
      </c>
      <c r="AK354" s="289">
        <v>24073</v>
      </c>
      <c r="AL354" s="289">
        <v>0</v>
      </c>
      <c r="AM354" s="289">
        <v>0</v>
      </c>
      <c r="AN354" s="289">
        <v>40811.75</v>
      </c>
      <c r="AO354" s="289">
        <v>0</v>
      </c>
      <c r="AP354" s="289">
        <v>2506.4</v>
      </c>
      <c r="AQ354" s="289">
        <v>2666854.46</v>
      </c>
      <c r="AR354" s="289">
        <v>2011633.37</v>
      </c>
      <c r="AS354" s="289">
        <v>473457.03</v>
      </c>
      <c r="AT354" s="289">
        <v>218286.07</v>
      </c>
      <c r="AU354" s="289">
        <v>276995.09999999998</v>
      </c>
      <c r="AV354" s="289">
        <v>0</v>
      </c>
      <c r="AW354" s="289">
        <v>146882.1</v>
      </c>
      <c r="AX354" s="289">
        <v>482197.09</v>
      </c>
      <c r="AY354" s="289">
        <v>336174.4</v>
      </c>
      <c r="AZ354" s="289">
        <v>520336.8</v>
      </c>
      <c r="BA354" s="289">
        <v>3110943.85</v>
      </c>
      <c r="BB354" s="289">
        <v>453312.49</v>
      </c>
      <c r="BC354" s="289">
        <v>116505</v>
      </c>
      <c r="BD354" s="289">
        <v>13222.22</v>
      </c>
      <c r="BE354" s="289">
        <v>2280</v>
      </c>
      <c r="BF354" s="289">
        <v>776720.3</v>
      </c>
      <c r="BG354" s="289">
        <v>456885.5</v>
      </c>
      <c r="BH354" s="289">
        <v>0</v>
      </c>
      <c r="BI354" s="289">
        <v>14113.62</v>
      </c>
      <c r="BJ354" s="289">
        <v>15696.8</v>
      </c>
      <c r="BK354" s="289">
        <v>0</v>
      </c>
      <c r="BL354" s="289">
        <v>0</v>
      </c>
      <c r="BM354" s="289">
        <v>0</v>
      </c>
      <c r="BN354" s="289">
        <v>0</v>
      </c>
      <c r="BO354" s="289">
        <v>2321148.37</v>
      </c>
      <c r="BP354" s="289">
        <v>2344972.86</v>
      </c>
      <c r="BQ354" s="289">
        <v>0</v>
      </c>
      <c r="BR354" s="289">
        <v>0</v>
      </c>
      <c r="BS354" s="289">
        <v>2335261.9900000002</v>
      </c>
      <c r="BT354" s="289">
        <v>2360669.66</v>
      </c>
      <c r="BU354" s="289">
        <v>0</v>
      </c>
      <c r="BV354" s="289">
        <v>0</v>
      </c>
      <c r="BW354" s="289">
        <v>776620.3</v>
      </c>
      <c r="BX354" s="289">
        <v>0</v>
      </c>
      <c r="BY354" s="289">
        <v>0</v>
      </c>
      <c r="BZ354" s="289">
        <v>0</v>
      </c>
      <c r="CA354" s="289">
        <v>0</v>
      </c>
      <c r="CB354" s="289">
        <v>0</v>
      </c>
      <c r="CC354" s="289">
        <v>0</v>
      </c>
      <c r="CD354" s="289">
        <v>0</v>
      </c>
      <c r="CE354" s="289">
        <v>0</v>
      </c>
      <c r="CF354" s="289">
        <v>0</v>
      </c>
      <c r="CG354" s="289">
        <v>0</v>
      </c>
      <c r="CH354" s="289">
        <v>256128</v>
      </c>
      <c r="CI354" s="289">
        <v>0</v>
      </c>
      <c r="CJ354" s="289">
        <v>994304.88</v>
      </c>
      <c r="CK354" s="289">
        <v>57686.28</v>
      </c>
      <c r="CL354" s="289">
        <v>0</v>
      </c>
      <c r="CM354" s="289">
        <v>101</v>
      </c>
      <c r="CN354" s="289">
        <v>0</v>
      </c>
      <c r="CO354" s="289">
        <v>0</v>
      </c>
      <c r="CP354" s="289">
        <v>0</v>
      </c>
      <c r="CQ354" s="289">
        <v>0</v>
      </c>
      <c r="CR354" s="289">
        <v>0</v>
      </c>
      <c r="CS354" s="289">
        <v>0</v>
      </c>
      <c r="CT354" s="289">
        <v>160097.07999999999</v>
      </c>
      <c r="CU354" s="289">
        <v>0</v>
      </c>
      <c r="CV354" s="289">
        <v>0</v>
      </c>
      <c r="CW354" s="289">
        <v>0</v>
      </c>
      <c r="CX354" s="289">
        <v>0</v>
      </c>
      <c r="CY354" s="289">
        <v>0</v>
      </c>
      <c r="CZ354" s="289">
        <v>0</v>
      </c>
      <c r="DA354" s="289">
        <v>0</v>
      </c>
      <c r="DB354" s="289">
        <v>0</v>
      </c>
      <c r="DC354" s="289">
        <v>0</v>
      </c>
      <c r="DD354" s="289">
        <v>0</v>
      </c>
      <c r="DE354" s="289">
        <v>0</v>
      </c>
      <c r="DF354" s="289">
        <v>0</v>
      </c>
      <c r="DG354" s="289">
        <v>0</v>
      </c>
      <c r="DH354" s="289">
        <v>0</v>
      </c>
      <c r="DI354" s="289">
        <v>993693.87</v>
      </c>
      <c r="DJ354" s="289">
        <v>0</v>
      </c>
      <c r="DK354" s="289">
        <v>0</v>
      </c>
      <c r="DL354" s="289">
        <v>251977.25</v>
      </c>
      <c r="DM354" s="289">
        <v>18826.09</v>
      </c>
      <c r="DN354" s="289">
        <v>0</v>
      </c>
      <c r="DO354" s="289">
        <v>0</v>
      </c>
      <c r="DP354" s="289">
        <v>429.46</v>
      </c>
      <c r="DQ354" s="289">
        <v>0</v>
      </c>
      <c r="DR354" s="289">
        <v>0</v>
      </c>
      <c r="DS354" s="289">
        <v>0</v>
      </c>
      <c r="DT354" s="289">
        <v>0</v>
      </c>
      <c r="DU354" s="289">
        <v>0</v>
      </c>
      <c r="DV354" s="289">
        <v>969521.03</v>
      </c>
      <c r="DW354" s="289">
        <v>10489.84</v>
      </c>
      <c r="DX354" s="289">
        <v>186601.54</v>
      </c>
      <c r="DY354" s="289">
        <v>224111.49</v>
      </c>
      <c r="DZ354" s="289">
        <v>38024.94</v>
      </c>
      <c r="EA354" s="289">
        <v>0</v>
      </c>
      <c r="EB354" s="289">
        <v>514.99</v>
      </c>
      <c r="EC354" s="289">
        <v>0</v>
      </c>
      <c r="ED354" s="289">
        <v>0</v>
      </c>
      <c r="EE354" s="289">
        <v>0</v>
      </c>
      <c r="EF354" s="289">
        <v>0</v>
      </c>
      <c r="EG354" s="289">
        <v>0</v>
      </c>
      <c r="EH354" s="289">
        <v>0</v>
      </c>
      <c r="EI354" s="289">
        <v>0</v>
      </c>
      <c r="EJ354" s="289">
        <v>0</v>
      </c>
      <c r="EK354" s="289">
        <v>0</v>
      </c>
      <c r="EL354" s="289">
        <v>0</v>
      </c>
      <c r="EM354" s="289">
        <v>0</v>
      </c>
      <c r="EN354" s="289">
        <v>0</v>
      </c>
      <c r="EO354" s="289">
        <v>100.48</v>
      </c>
      <c r="EP354" s="289">
        <v>100.48</v>
      </c>
      <c r="EQ354" s="289">
        <v>0</v>
      </c>
      <c r="ER354" s="289">
        <v>0</v>
      </c>
      <c r="ES354" s="289">
        <v>0</v>
      </c>
      <c r="ET354" s="289">
        <v>0</v>
      </c>
      <c r="EU354" s="289">
        <v>167429.68</v>
      </c>
      <c r="EV354" s="289">
        <v>125167.66</v>
      </c>
      <c r="EW354" s="289">
        <v>635282.18000000005</v>
      </c>
      <c r="EX354" s="289">
        <v>677544.2</v>
      </c>
      <c r="EY354" s="289">
        <v>0</v>
      </c>
      <c r="EZ354" s="289">
        <v>30522.85</v>
      </c>
      <c r="FA354" s="289">
        <v>21285.55</v>
      </c>
      <c r="FB354" s="289">
        <v>101846.5</v>
      </c>
      <c r="FC354" s="289">
        <v>28163.06</v>
      </c>
      <c r="FD354" s="289">
        <v>82920.740000000005</v>
      </c>
      <c r="FE354" s="289">
        <v>0</v>
      </c>
      <c r="FF354" s="289">
        <v>0</v>
      </c>
      <c r="FG354" s="289">
        <v>0</v>
      </c>
      <c r="FH354" s="289">
        <v>0</v>
      </c>
      <c r="FI354" s="289">
        <v>0</v>
      </c>
      <c r="FJ354" s="289">
        <v>0</v>
      </c>
      <c r="FK354" s="289">
        <v>0</v>
      </c>
    </row>
    <row r="355" spans="1:167" x14ac:dyDescent="0.15">
      <c r="A355" s="287">
        <v>5607</v>
      </c>
      <c r="B355" s="287" t="s">
        <v>804</v>
      </c>
      <c r="C355" s="289">
        <v>0</v>
      </c>
      <c r="D355" s="289">
        <v>32924853.300000001</v>
      </c>
      <c r="E355" s="289">
        <v>0</v>
      </c>
      <c r="F355" s="289">
        <v>0</v>
      </c>
      <c r="G355" s="289">
        <v>87295</v>
      </c>
      <c r="H355" s="289">
        <v>115007.74</v>
      </c>
      <c r="I355" s="289">
        <v>1099048.57</v>
      </c>
      <c r="J355" s="289">
        <v>0</v>
      </c>
      <c r="K355" s="289">
        <v>1023054.5</v>
      </c>
      <c r="L355" s="289">
        <v>0</v>
      </c>
      <c r="M355" s="289">
        <v>0</v>
      </c>
      <c r="N355" s="289">
        <v>0</v>
      </c>
      <c r="O355" s="289">
        <v>0</v>
      </c>
      <c r="P355" s="289">
        <v>6165.75</v>
      </c>
      <c r="Q355" s="289">
        <v>0</v>
      </c>
      <c r="R355" s="289">
        <v>0</v>
      </c>
      <c r="S355" s="289">
        <v>0</v>
      </c>
      <c r="T355" s="289">
        <v>0</v>
      </c>
      <c r="U355" s="289">
        <v>601772.87</v>
      </c>
      <c r="V355" s="289">
        <v>37103379</v>
      </c>
      <c r="W355" s="289">
        <v>85342.45</v>
      </c>
      <c r="X355" s="289">
        <v>99979</v>
      </c>
      <c r="Y355" s="289">
        <v>0</v>
      </c>
      <c r="Z355" s="289">
        <v>42546.21</v>
      </c>
      <c r="AA355" s="289">
        <v>2414484.08</v>
      </c>
      <c r="AB355" s="289">
        <v>50600.42</v>
      </c>
      <c r="AC355" s="289">
        <v>0</v>
      </c>
      <c r="AD355" s="289">
        <v>348724.18</v>
      </c>
      <c r="AE355" s="289">
        <v>1073812.76</v>
      </c>
      <c r="AF355" s="289">
        <v>0</v>
      </c>
      <c r="AG355" s="289">
        <v>0</v>
      </c>
      <c r="AH355" s="289">
        <v>178065.85</v>
      </c>
      <c r="AI355" s="289">
        <v>0</v>
      </c>
      <c r="AJ355" s="289">
        <v>0</v>
      </c>
      <c r="AK355" s="289">
        <v>6698.1</v>
      </c>
      <c r="AL355" s="289">
        <v>109585</v>
      </c>
      <c r="AM355" s="289">
        <v>68450</v>
      </c>
      <c r="AN355" s="289">
        <v>158429.81</v>
      </c>
      <c r="AO355" s="289">
        <v>0</v>
      </c>
      <c r="AP355" s="289">
        <v>31346.89</v>
      </c>
      <c r="AQ355" s="289">
        <v>18521210.02</v>
      </c>
      <c r="AR355" s="289">
        <v>14452792.460000001</v>
      </c>
      <c r="AS355" s="289">
        <v>1937047.28</v>
      </c>
      <c r="AT355" s="289">
        <v>1683885.94</v>
      </c>
      <c r="AU355" s="289">
        <v>896254.32</v>
      </c>
      <c r="AV355" s="289">
        <v>445861.42</v>
      </c>
      <c r="AW355" s="289">
        <v>1625192.24</v>
      </c>
      <c r="AX355" s="289">
        <v>2648115.4500000002</v>
      </c>
      <c r="AY355" s="289">
        <v>2725218.56</v>
      </c>
      <c r="AZ355" s="289">
        <v>3765288.55</v>
      </c>
      <c r="BA355" s="289">
        <v>14023827.390000001</v>
      </c>
      <c r="BB355" s="289">
        <v>1805734.46</v>
      </c>
      <c r="BC355" s="289">
        <v>959740.72</v>
      </c>
      <c r="BD355" s="289">
        <v>851253.22</v>
      </c>
      <c r="BE355" s="289">
        <v>165157.23000000001</v>
      </c>
      <c r="BF355" s="289">
        <v>8348600</v>
      </c>
      <c r="BG355" s="289">
        <v>2975078.7</v>
      </c>
      <c r="BH355" s="289">
        <v>2239.16</v>
      </c>
      <c r="BI355" s="289">
        <v>33831.17</v>
      </c>
      <c r="BJ355" s="289">
        <v>50123</v>
      </c>
      <c r="BK355" s="289">
        <v>0</v>
      </c>
      <c r="BL355" s="289">
        <v>0</v>
      </c>
      <c r="BM355" s="289">
        <v>0</v>
      </c>
      <c r="BN355" s="289">
        <v>0</v>
      </c>
      <c r="BO355" s="289">
        <v>0</v>
      </c>
      <c r="BP355" s="289">
        <v>0</v>
      </c>
      <c r="BQ355" s="289">
        <v>24249546.460000001</v>
      </c>
      <c r="BR355" s="289">
        <v>24029398.989999998</v>
      </c>
      <c r="BS355" s="289">
        <v>24283377.629999999</v>
      </c>
      <c r="BT355" s="289">
        <v>24079521.989999998</v>
      </c>
      <c r="BU355" s="289">
        <v>0</v>
      </c>
      <c r="BV355" s="289">
        <v>0</v>
      </c>
      <c r="BW355" s="289">
        <v>8348600</v>
      </c>
      <c r="BX355" s="289">
        <v>0</v>
      </c>
      <c r="BY355" s="289">
        <v>0</v>
      </c>
      <c r="BZ355" s="289">
        <v>0</v>
      </c>
      <c r="CA355" s="289">
        <v>0</v>
      </c>
      <c r="CB355" s="289">
        <v>0</v>
      </c>
      <c r="CC355" s="289">
        <v>0</v>
      </c>
      <c r="CD355" s="289">
        <v>0</v>
      </c>
      <c r="CE355" s="289">
        <v>0</v>
      </c>
      <c r="CF355" s="289">
        <v>0</v>
      </c>
      <c r="CG355" s="289">
        <v>0</v>
      </c>
      <c r="CH355" s="289">
        <v>565.30999999999995</v>
      </c>
      <c r="CI355" s="289">
        <v>0</v>
      </c>
      <c r="CJ355" s="289">
        <v>0</v>
      </c>
      <c r="CK355" s="289">
        <v>0</v>
      </c>
      <c r="CL355" s="289">
        <v>0</v>
      </c>
      <c r="CM355" s="289">
        <v>3211269</v>
      </c>
      <c r="CN355" s="289">
        <v>85622</v>
      </c>
      <c r="CO355" s="289">
        <v>0</v>
      </c>
      <c r="CP355" s="289">
        <v>0</v>
      </c>
      <c r="CQ355" s="289">
        <v>0</v>
      </c>
      <c r="CR355" s="289">
        <v>1439.25</v>
      </c>
      <c r="CS355" s="289">
        <v>24604</v>
      </c>
      <c r="CT355" s="289">
        <v>1512984.66</v>
      </c>
      <c r="CU355" s="289">
        <v>0</v>
      </c>
      <c r="CV355" s="289">
        <v>0</v>
      </c>
      <c r="CW355" s="289">
        <v>0</v>
      </c>
      <c r="CX355" s="289">
        <v>513833.21</v>
      </c>
      <c r="CY355" s="289">
        <v>0</v>
      </c>
      <c r="CZ355" s="289">
        <v>0</v>
      </c>
      <c r="DA355" s="289">
        <v>0</v>
      </c>
      <c r="DB355" s="289">
        <v>0</v>
      </c>
      <c r="DC355" s="289">
        <v>0</v>
      </c>
      <c r="DD355" s="289">
        <v>13270</v>
      </c>
      <c r="DE355" s="289">
        <v>0</v>
      </c>
      <c r="DF355" s="289">
        <v>0</v>
      </c>
      <c r="DG355" s="289">
        <v>0</v>
      </c>
      <c r="DH355" s="289">
        <v>0</v>
      </c>
      <c r="DI355" s="289">
        <v>10200885.23</v>
      </c>
      <c r="DJ355" s="289">
        <v>0</v>
      </c>
      <c r="DK355" s="289">
        <v>2319.4699999999998</v>
      </c>
      <c r="DL355" s="289">
        <v>2010272.6</v>
      </c>
      <c r="DM355" s="289">
        <v>493189.41</v>
      </c>
      <c r="DN355" s="289">
        <v>0</v>
      </c>
      <c r="DO355" s="289">
        <v>0</v>
      </c>
      <c r="DP355" s="289">
        <v>397348.48</v>
      </c>
      <c r="DQ355" s="289">
        <v>507.6</v>
      </c>
      <c r="DR355" s="289">
        <v>0</v>
      </c>
      <c r="DS355" s="289">
        <v>0</v>
      </c>
      <c r="DT355" s="289">
        <v>0</v>
      </c>
      <c r="DU355" s="289">
        <v>0</v>
      </c>
      <c r="DV355" s="289">
        <v>607664.64000000001</v>
      </c>
      <c r="DW355" s="289">
        <v>0</v>
      </c>
      <c r="DX355" s="289">
        <v>257990.01</v>
      </c>
      <c r="DY355" s="289">
        <v>411309.86</v>
      </c>
      <c r="DZ355" s="289">
        <v>1092492.27</v>
      </c>
      <c r="EA355" s="289">
        <v>704950.53</v>
      </c>
      <c r="EB355" s="289">
        <v>234221.89</v>
      </c>
      <c r="EC355" s="289">
        <v>0</v>
      </c>
      <c r="ED355" s="289">
        <v>86183.51</v>
      </c>
      <c r="EE355" s="289">
        <v>76567.17</v>
      </c>
      <c r="EF355" s="289">
        <v>828958.66</v>
      </c>
      <c r="EG355" s="289">
        <v>838575</v>
      </c>
      <c r="EH355" s="289">
        <v>0</v>
      </c>
      <c r="EI355" s="289">
        <v>0</v>
      </c>
      <c r="EJ355" s="289">
        <v>0</v>
      </c>
      <c r="EK355" s="289">
        <v>0</v>
      </c>
      <c r="EL355" s="289">
        <v>0</v>
      </c>
      <c r="EM355" s="289">
        <v>6858309.8399999999</v>
      </c>
      <c r="EN355" s="289">
        <v>100</v>
      </c>
      <c r="EO355" s="289">
        <v>100</v>
      </c>
      <c r="EP355" s="289">
        <v>0</v>
      </c>
      <c r="EQ355" s="289">
        <v>0</v>
      </c>
      <c r="ER355" s="289">
        <v>0</v>
      </c>
      <c r="ES355" s="289">
        <v>0</v>
      </c>
      <c r="ET355" s="289">
        <v>0</v>
      </c>
      <c r="EU355" s="289">
        <v>1259628.44</v>
      </c>
      <c r="EV355" s="289">
        <v>1193027.44</v>
      </c>
      <c r="EW355" s="289">
        <v>3410991.05</v>
      </c>
      <c r="EX355" s="289">
        <v>3477592.05</v>
      </c>
      <c r="EY355" s="289">
        <v>0</v>
      </c>
      <c r="EZ355" s="289">
        <v>0</v>
      </c>
      <c r="FA355" s="289">
        <v>53323.57</v>
      </c>
      <c r="FB355" s="289">
        <v>100000</v>
      </c>
      <c r="FC355" s="289">
        <v>5600.79</v>
      </c>
      <c r="FD355" s="289">
        <v>0</v>
      </c>
      <c r="FE355" s="289">
        <v>41075.64</v>
      </c>
      <c r="FF355" s="289">
        <v>0</v>
      </c>
      <c r="FG355" s="289">
        <v>0</v>
      </c>
      <c r="FH355" s="289">
        <v>0</v>
      </c>
      <c r="FI355" s="289">
        <v>0</v>
      </c>
      <c r="FJ355" s="289">
        <v>0</v>
      </c>
      <c r="FK355" s="289">
        <v>0</v>
      </c>
    </row>
    <row r="356" spans="1:167" x14ac:dyDescent="0.15">
      <c r="A356" s="287">
        <v>5614</v>
      </c>
      <c r="B356" s="287" t="s">
        <v>805</v>
      </c>
      <c r="C356" s="289">
        <v>0</v>
      </c>
      <c r="D356" s="289">
        <v>2031791</v>
      </c>
      <c r="E356" s="289">
        <v>0</v>
      </c>
      <c r="F356" s="289">
        <v>0</v>
      </c>
      <c r="G356" s="289">
        <v>2808.62</v>
      </c>
      <c r="H356" s="289">
        <v>2035.06</v>
      </c>
      <c r="I356" s="289">
        <v>7295</v>
      </c>
      <c r="J356" s="289">
        <v>0</v>
      </c>
      <c r="K356" s="289">
        <v>173104.46</v>
      </c>
      <c r="L356" s="289">
        <v>0</v>
      </c>
      <c r="M356" s="289">
        <v>0</v>
      </c>
      <c r="N356" s="289">
        <v>0</v>
      </c>
      <c r="O356" s="289">
        <v>0</v>
      </c>
      <c r="P356" s="289">
        <v>0</v>
      </c>
      <c r="Q356" s="289">
        <v>0</v>
      </c>
      <c r="R356" s="289">
        <v>0</v>
      </c>
      <c r="S356" s="289">
        <v>0</v>
      </c>
      <c r="T356" s="289">
        <v>0</v>
      </c>
      <c r="U356" s="289">
        <v>13090.86</v>
      </c>
      <c r="V356" s="289">
        <v>484113</v>
      </c>
      <c r="W356" s="289">
        <v>2895.45</v>
      </c>
      <c r="X356" s="289">
        <v>0</v>
      </c>
      <c r="Y356" s="289">
        <v>0</v>
      </c>
      <c r="Z356" s="289">
        <v>8702.48</v>
      </c>
      <c r="AA356" s="289">
        <v>131805</v>
      </c>
      <c r="AB356" s="289">
        <v>0</v>
      </c>
      <c r="AC356" s="289">
        <v>0</v>
      </c>
      <c r="AD356" s="289">
        <v>9471</v>
      </c>
      <c r="AE356" s="289">
        <v>7843</v>
      </c>
      <c r="AF356" s="289">
        <v>0</v>
      </c>
      <c r="AG356" s="289">
        <v>0</v>
      </c>
      <c r="AH356" s="289">
        <v>0</v>
      </c>
      <c r="AI356" s="289">
        <v>19617</v>
      </c>
      <c r="AJ356" s="289">
        <v>0</v>
      </c>
      <c r="AK356" s="289">
        <v>1450</v>
      </c>
      <c r="AL356" s="289">
        <v>0</v>
      </c>
      <c r="AM356" s="289">
        <v>0</v>
      </c>
      <c r="AN356" s="289">
        <v>0</v>
      </c>
      <c r="AO356" s="289">
        <v>0</v>
      </c>
      <c r="AP356" s="289">
        <v>2645.66</v>
      </c>
      <c r="AQ356" s="289">
        <v>650588.25</v>
      </c>
      <c r="AR356" s="289">
        <v>482733.83</v>
      </c>
      <c r="AS356" s="289">
        <v>97012.38</v>
      </c>
      <c r="AT356" s="289">
        <v>84269.84</v>
      </c>
      <c r="AU356" s="289">
        <v>55243.7</v>
      </c>
      <c r="AV356" s="289">
        <v>200</v>
      </c>
      <c r="AW356" s="289">
        <v>79074.13</v>
      </c>
      <c r="AX356" s="289">
        <v>119496.93</v>
      </c>
      <c r="AY356" s="289">
        <v>157695.17000000001</v>
      </c>
      <c r="AZ356" s="289">
        <v>111703.62</v>
      </c>
      <c r="BA356" s="289">
        <v>429891.6</v>
      </c>
      <c r="BB356" s="289">
        <v>16838.38</v>
      </c>
      <c r="BC356" s="289">
        <v>30303.040000000001</v>
      </c>
      <c r="BD356" s="289">
        <v>26677.15</v>
      </c>
      <c r="BE356" s="289">
        <v>10868.49</v>
      </c>
      <c r="BF356" s="289">
        <v>132201.01999999999</v>
      </c>
      <c r="BG356" s="289">
        <v>398963.18</v>
      </c>
      <c r="BH356" s="289">
        <v>385.16</v>
      </c>
      <c r="BI356" s="289">
        <v>0</v>
      </c>
      <c r="BJ356" s="289">
        <v>0</v>
      </c>
      <c r="BK356" s="289">
        <v>0</v>
      </c>
      <c r="BL356" s="289">
        <v>0</v>
      </c>
      <c r="BM356" s="289">
        <v>0</v>
      </c>
      <c r="BN356" s="289">
        <v>0</v>
      </c>
      <c r="BO356" s="289">
        <v>0</v>
      </c>
      <c r="BP356" s="289">
        <v>0</v>
      </c>
      <c r="BQ356" s="289">
        <v>539392.32999999996</v>
      </c>
      <c r="BR356" s="289">
        <v>553914.05000000005</v>
      </c>
      <c r="BS356" s="289">
        <v>539392.32999999996</v>
      </c>
      <c r="BT356" s="289">
        <v>553914.05000000005</v>
      </c>
      <c r="BU356" s="289">
        <v>0</v>
      </c>
      <c r="BV356" s="289">
        <v>0</v>
      </c>
      <c r="BW356" s="289">
        <v>132201.01999999999</v>
      </c>
      <c r="BX356" s="289">
        <v>0</v>
      </c>
      <c r="BY356" s="289">
        <v>0</v>
      </c>
      <c r="BZ356" s="289">
        <v>0</v>
      </c>
      <c r="CA356" s="289">
        <v>0</v>
      </c>
      <c r="CB356" s="289">
        <v>0</v>
      </c>
      <c r="CC356" s="289">
        <v>0</v>
      </c>
      <c r="CD356" s="289">
        <v>0</v>
      </c>
      <c r="CE356" s="289">
        <v>0</v>
      </c>
      <c r="CF356" s="289">
        <v>0</v>
      </c>
      <c r="CG356" s="289">
        <v>0</v>
      </c>
      <c r="CH356" s="289">
        <v>24346.67</v>
      </c>
      <c r="CI356" s="289">
        <v>20948.419999999998</v>
      </c>
      <c r="CJ356" s="289">
        <v>0</v>
      </c>
      <c r="CK356" s="289">
        <v>0</v>
      </c>
      <c r="CL356" s="289">
        <v>0</v>
      </c>
      <c r="CM356" s="289">
        <v>32298</v>
      </c>
      <c r="CN356" s="289">
        <v>0</v>
      </c>
      <c r="CO356" s="289">
        <v>0</v>
      </c>
      <c r="CP356" s="289">
        <v>0</v>
      </c>
      <c r="CQ356" s="289">
        <v>0</v>
      </c>
      <c r="CR356" s="289">
        <v>0</v>
      </c>
      <c r="CS356" s="289">
        <v>0</v>
      </c>
      <c r="CT356" s="289">
        <v>48975.89</v>
      </c>
      <c r="CU356" s="289">
        <v>0</v>
      </c>
      <c r="CV356" s="289">
        <v>0</v>
      </c>
      <c r="CW356" s="289">
        <v>0</v>
      </c>
      <c r="CX356" s="289">
        <v>0</v>
      </c>
      <c r="CY356" s="289">
        <v>0</v>
      </c>
      <c r="CZ356" s="289">
        <v>0</v>
      </c>
      <c r="DA356" s="289">
        <v>0</v>
      </c>
      <c r="DB356" s="289">
        <v>0</v>
      </c>
      <c r="DC356" s="289">
        <v>0</v>
      </c>
      <c r="DD356" s="289">
        <v>0</v>
      </c>
      <c r="DE356" s="289">
        <v>0</v>
      </c>
      <c r="DF356" s="289">
        <v>0</v>
      </c>
      <c r="DG356" s="289">
        <v>0</v>
      </c>
      <c r="DH356" s="289">
        <v>0</v>
      </c>
      <c r="DI356" s="289">
        <v>124828.17</v>
      </c>
      <c r="DJ356" s="289">
        <v>0</v>
      </c>
      <c r="DK356" s="289">
        <v>0</v>
      </c>
      <c r="DL356" s="289">
        <v>21500.15</v>
      </c>
      <c r="DM356" s="289">
        <v>8733.9500000000007</v>
      </c>
      <c r="DN356" s="289">
        <v>0</v>
      </c>
      <c r="DO356" s="289">
        <v>0</v>
      </c>
      <c r="DP356" s="289">
        <v>11366.14</v>
      </c>
      <c r="DQ356" s="289">
        <v>0</v>
      </c>
      <c r="DR356" s="289">
        <v>0</v>
      </c>
      <c r="DS356" s="289">
        <v>0</v>
      </c>
      <c r="DT356" s="289">
        <v>0</v>
      </c>
      <c r="DU356" s="289">
        <v>0</v>
      </c>
      <c r="DV356" s="289">
        <v>88210.54</v>
      </c>
      <c r="DW356" s="289">
        <v>4131.05</v>
      </c>
      <c r="DX356" s="289">
        <v>0</v>
      </c>
      <c r="DY356" s="289">
        <v>0</v>
      </c>
      <c r="DZ356" s="289">
        <v>0</v>
      </c>
      <c r="EA356" s="289">
        <v>0</v>
      </c>
      <c r="EB356" s="289">
        <v>0</v>
      </c>
      <c r="EC356" s="289">
        <v>0</v>
      </c>
      <c r="ED356" s="289">
        <v>76936.37</v>
      </c>
      <c r="EE356" s="289">
        <v>77180.13</v>
      </c>
      <c r="EF356" s="289">
        <v>357298.59</v>
      </c>
      <c r="EG356" s="289">
        <v>337405</v>
      </c>
      <c r="EH356" s="289">
        <v>0</v>
      </c>
      <c r="EI356" s="289">
        <v>0</v>
      </c>
      <c r="EJ356" s="289">
        <v>0</v>
      </c>
      <c r="EK356" s="289">
        <v>19649.830000000002</v>
      </c>
      <c r="EL356" s="289">
        <v>0</v>
      </c>
      <c r="EM356" s="289">
        <v>1068025.8500000001</v>
      </c>
      <c r="EN356" s="289">
        <v>5473</v>
      </c>
      <c r="EO356" s="289">
        <v>0</v>
      </c>
      <c r="EP356" s="289">
        <v>0.16</v>
      </c>
      <c r="EQ356" s="289">
        <v>0</v>
      </c>
      <c r="ER356" s="289">
        <v>5473.16</v>
      </c>
      <c r="ES356" s="289">
        <v>0</v>
      </c>
      <c r="ET356" s="289">
        <v>0</v>
      </c>
      <c r="EU356" s="289">
        <v>18694.09</v>
      </c>
      <c r="EV356" s="289">
        <v>11721.5</v>
      </c>
      <c r="EW356" s="289">
        <v>86429.38</v>
      </c>
      <c r="EX356" s="289">
        <v>93401.97</v>
      </c>
      <c r="EY356" s="289">
        <v>0</v>
      </c>
      <c r="EZ356" s="289">
        <v>0</v>
      </c>
      <c r="FA356" s="289">
        <v>0</v>
      </c>
      <c r="FB356" s="289">
        <v>0</v>
      </c>
      <c r="FC356" s="289">
        <v>0</v>
      </c>
      <c r="FD356" s="289">
        <v>0</v>
      </c>
      <c r="FE356" s="289">
        <v>0</v>
      </c>
      <c r="FF356" s="289">
        <v>0</v>
      </c>
      <c r="FG356" s="289">
        <v>0</v>
      </c>
      <c r="FH356" s="289">
        <v>0</v>
      </c>
      <c r="FI356" s="289">
        <v>0</v>
      </c>
      <c r="FJ356" s="289">
        <v>0</v>
      </c>
      <c r="FK356" s="289">
        <v>0</v>
      </c>
    </row>
    <row r="357" spans="1:167" x14ac:dyDescent="0.15">
      <c r="A357" s="287">
        <v>5621</v>
      </c>
      <c r="B357" s="287" t="s">
        <v>806</v>
      </c>
      <c r="C357" s="289">
        <v>52361.91</v>
      </c>
      <c r="D357" s="289">
        <v>20791669.16</v>
      </c>
      <c r="E357" s="289">
        <v>0</v>
      </c>
      <c r="F357" s="289">
        <v>130371.06</v>
      </c>
      <c r="G357" s="289">
        <v>62915.16</v>
      </c>
      <c r="H357" s="289">
        <v>14504.89</v>
      </c>
      <c r="I357" s="289">
        <v>272731.8</v>
      </c>
      <c r="J357" s="289">
        <v>0</v>
      </c>
      <c r="K357" s="289">
        <v>483003.89</v>
      </c>
      <c r="L357" s="289">
        <v>0</v>
      </c>
      <c r="M357" s="289">
        <v>10430</v>
      </c>
      <c r="N357" s="289">
        <v>0</v>
      </c>
      <c r="O357" s="289">
        <v>0</v>
      </c>
      <c r="P357" s="289">
        <v>0</v>
      </c>
      <c r="Q357" s="289">
        <v>0</v>
      </c>
      <c r="R357" s="289">
        <v>0</v>
      </c>
      <c r="S357" s="289">
        <v>0</v>
      </c>
      <c r="T357" s="289">
        <v>0</v>
      </c>
      <c r="U357" s="289">
        <v>148663.29</v>
      </c>
      <c r="V357" s="289">
        <v>14608468</v>
      </c>
      <c r="W357" s="289">
        <v>37602.78</v>
      </c>
      <c r="X357" s="289">
        <v>0</v>
      </c>
      <c r="Y357" s="289">
        <v>0</v>
      </c>
      <c r="Z357" s="289">
        <v>4910.57</v>
      </c>
      <c r="AA357" s="289">
        <v>917978.9</v>
      </c>
      <c r="AB357" s="289">
        <v>3988.76</v>
      </c>
      <c r="AC357" s="289">
        <v>0</v>
      </c>
      <c r="AD357" s="289">
        <v>65450.32</v>
      </c>
      <c r="AE357" s="289">
        <v>335657.65</v>
      </c>
      <c r="AF357" s="289">
        <v>0</v>
      </c>
      <c r="AG357" s="289">
        <v>0</v>
      </c>
      <c r="AH357" s="289">
        <v>130666.25</v>
      </c>
      <c r="AI357" s="289">
        <v>0</v>
      </c>
      <c r="AJ357" s="289">
        <v>0</v>
      </c>
      <c r="AK357" s="289">
        <v>3803.29</v>
      </c>
      <c r="AL357" s="289">
        <v>473698.81</v>
      </c>
      <c r="AM357" s="289">
        <v>107644</v>
      </c>
      <c r="AN357" s="289">
        <v>16990.18</v>
      </c>
      <c r="AO357" s="289">
        <v>0</v>
      </c>
      <c r="AP357" s="289">
        <v>21932.59</v>
      </c>
      <c r="AQ357" s="289">
        <v>6533062.3600000003</v>
      </c>
      <c r="AR357" s="289">
        <v>7513523.4900000002</v>
      </c>
      <c r="AS357" s="289">
        <v>1108296.71</v>
      </c>
      <c r="AT357" s="289">
        <v>1128964.03</v>
      </c>
      <c r="AU357" s="289">
        <v>536959.18000000005</v>
      </c>
      <c r="AV357" s="289">
        <v>210524.13</v>
      </c>
      <c r="AW357" s="289">
        <v>1100103.3600000001</v>
      </c>
      <c r="AX357" s="289">
        <v>1960040.67</v>
      </c>
      <c r="AY357" s="289">
        <v>654718.80000000005</v>
      </c>
      <c r="AZ357" s="289">
        <v>1637976.88</v>
      </c>
      <c r="BA357" s="289">
        <v>6597169.9199999999</v>
      </c>
      <c r="BB357" s="289">
        <v>2045722.08</v>
      </c>
      <c r="BC357" s="289">
        <v>309756.24</v>
      </c>
      <c r="BD357" s="289">
        <v>421926.11</v>
      </c>
      <c r="BE357" s="289">
        <v>434626.22</v>
      </c>
      <c r="BF357" s="289">
        <v>4424145.75</v>
      </c>
      <c r="BG357" s="289">
        <v>1627689.69</v>
      </c>
      <c r="BH357" s="289">
        <v>0</v>
      </c>
      <c r="BI357" s="289">
        <v>0</v>
      </c>
      <c r="BJ357" s="289">
        <v>0</v>
      </c>
      <c r="BK357" s="289">
        <v>40527.870000000003</v>
      </c>
      <c r="BL357" s="289">
        <v>90568.84</v>
      </c>
      <c r="BM357" s="289">
        <v>0</v>
      </c>
      <c r="BN357" s="289">
        <v>0</v>
      </c>
      <c r="BO357" s="289">
        <v>0</v>
      </c>
      <c r="BP357" s="289">
        <v>0</v>
      </c>
      <c r="BQ357" s="289">
        <v>10299346.640000001</v>
      </c>
      <c r="BR357" s="289">
        <v>10699543.310000001</v>
      </c>
      <c r="BS357" s="289">
        <v>10339874.51</v>
      </c>
      <c r="BT357" s="289">
        <v>10790112.15</v>
      </c>
      <c r="BU357" s="289">
        <v>0</v>
      </c>
      <c r="BV357" s="289">
        <v>0</v>
      </c>
      <c r="BW357" s="289">
        <v>3724145.75</v>
      </c>
      <c r="BX357" s="289">
        <v>0</v>
      </c>
      <c r="BY357" s="289">
        <v>0</v>
      </c>
      <c r="BZ357" s="289">
        <v>0</v>
      </c>
      <c r="CA357" s="289">
        <v>0</v>
      </c>
      <c r="CB357" s="289">
        <v>0</v>
      </c>
      <c r="CC357" s="289">
        <v>0</v>
      </c>
      <c r="CD357" s="289">
        <v>0</v>
      </c>
      <c r="CE357" s="289">
        <v>0</v>
      </c>
      <c r="CF357" s="289">
        <v>0</v>
      </c>
      <c r="CG357" s="289">
        <v>0</v>
      </c>
      <c r="CH357" s="289">
        <v>0</v>
      </c>
      <c r="CI357" s="289">
        <v>0</v>
      </c>
      <c r="CJ357" s="289">
        <v>0</v>
      </c>
      <c r="CK357" s="289">
        <v>0</v>
      </c>
      <c r="CL357" s="289">
        <v>0</v>
      </c>
      <c r="CM357" s="289">
        <v>1285946</v>
      </c>
      <c r="CN357" s="289">
        <v>0</v>
      </c>
      <c r="CO357" s="289">
        <v>0</v>
      </c>
      <c r="CP357" s="289">
        <v>0</v>
      </c>
      <c r="CQ357" s="289">
        <v>0</v>
      </c>
      <c r="CR357" s="289">
        <v>115.14</v>
      </c>
      <c r="CS357" s="289">
        <v>0</v>
      </c>
      <c r="CT357" s="289">
        <v>738959.88</v>
      </c>
      <c r="CU357" s="289">
        <v>0</v>
      </c>
      <c r="CV357" s="289">
        <v>0</v>
      </c>
      <c r="CW357" s="289">
        <v>0</v>
      </c>
      <c r="CX357" s="289">
        <v>65375.63</v>
      </c>
      <c r="CY357" s="289">
        <v>0</v>
      </c>
      <c r="CZ357" s="289">
        <v>0</v>
      </c>
      <c r="DA357" s="289">
        <v>0</v>
      </c>
      <c r="DB357" s="289">
        <v>0</v>
      </c>
      <c r="DC357" s="289">
        <v>0</v>
      </c>
      <c r="DD357" s="289">
        <v>2200</v>
      </c>
      <c r="DE357" s="289">
        <v>0</v>
      </c>
      <c r="DF357" s="289">
        <v>0</v>
      </c>
      <c r="DG357" s="289">
        <v>0</v>
      </c>
      <c r="DH357" s="289">
        <v>0</v>
      </c>
      <c r="DI357" s="289">
        <v>4424882.93</v>
      </c>
      <c r="DJ357" s="289">
        <v>0</v>
      </c>
      <c r="DK357" s="289">
        <v>0</v>
      </c>
      <c r="DL357" s="289">
        <v>831181.86</v>
      </c>
      <c r="DM357" s="289">
        <v>348350.4</v>
      </c>
      <c r="DN357" s="289">
        <v>0</v>
      </c>
      <c r="DO357" s="289">
        <v>0</v>
      </c>
      <c r="DP357" s="289">
        <v>88027.32</v>
      </c>
      <c r="DQ357" s="289">
        <v>1020.39</v>
      </c>
      <c r="DR357" s="289">
        <v>0</v>
      </c>
      <c r="DS357" s="289">
        <v>0</v>
      </c>
      <c r="DT357" s="289">
        <v>9600</v>
      </c>
      <c r="DU357" s="289">
        <v>0</v>
      </c>
      <c r="DV357" s="289">
        <v>113679.5</v>
      </c>
      <c r="DW357" s="289">
        <v>0</v>
      </c>
      <c r="DX357" s="289">
        <v>311531.07</v>
      </c>
      <c r="DY357" s="289">
        <v>329186.05</v>
      </c>
      <c r="DZ357" s="289">
        <v>489900.08</v>
      </c>
      <c r="EA357" s="289">
        <v>382335.14</v>
      </c>
      <c r="EB357" s="289">
        <v>89909.96</v>
      </c>
      <c r="EC357" s="289">
        <v>0</v>
      </c>
      <c r="ED357" s="289">
        <v>752174.15</v>
      </c>
      <c r="EE357" s="289">
        <v>607205.72</v>
      </c>
      <c r="EF357" s="289">
        <v>1513744.48</v>
      </c>
      <c r="EG357" s="289">
        <v>1529513.5</v>
      </c>
      <c r="EH357" s="289">
        <v>0</v>
      </c>
      <c r="EI357" s="289">
        <v>0</v>
      </c>
      <c r="EJ357" s="289">
        <v>0</v>
      </c>
      <c r="EK357" s="289">
        <v>76837.5</v>
      </c>
      <c r="EL357" s="289">
        <v>52361.91</v>
      </c>
      <c r="EM357" s="289">
        <v>8646194.1199999992</v>
      </c>
      <c r="EN357" s="289">
        <v>1551267.53</v>
      </c>
      <c r="EO357" s="289">
        <v>2616201.48</v>
      </c>
      <c r="EP357" s="289">
        <v>1223047.67</v>
      </c>
      <c r="EQ357" s="289">
        <v>0</v>
      </c>
      <c r="ER357" s="289">
        <v>158113.72</v>
      </c>
      <c r="ES357" s="289">
        <v>0</v>
      </c>
      <c r="ET357" s="289">
        <v>0</v>
      </c>
      <c r="EU357" s="289">
        <v>248994.42</v>
      </c>
      <c r="EV357" s="289">
        <v>235458.5</v>
      </c>
      <c r="EW357" s="289">
        <v>969241.64</v>
      </c>
      <c r="EX357" s="289">
        <v>982777.56</v>
      </c>
      <c r="EY357" s="289">
        <v>0</v>
      </c>
      <c r="EZ357" s="289">
        <v>359775.22</v>
      </c>
      <c r="FA357" s="289">
        <v>251490.66</v>
      </c>
      <c r="FB357" s="289">
        <v>137838.09</v>
      </c>
      <c r="FC357" s="289">
        <v>14738.01</v>
      </c>
      <c r="FD357" s="289">
        <v>231384.64</v>
      </c>
      <c r="FE357" s="289">
        <v>0</v>
      </c>
      <c r="FF357" s="289">
        <v>0</v>
      </c>
      <c r="FG357" s="289">
        <v>0</v>
      </c>
      <c r="FH357" s="289">
        <v>39766.9</v>
      </c>
      <c r="FI357" s="289">
        <v>33452.400000000001</v>
      </c>
      <c r="FJ357" s="289">
        <v>6314.5</v>
      </c>
      <c r="FK357" s="289">
        <v>0</v>
      </c>
    </row>
    <row r="358" spans="1:167" x14ac:dyDescent="0.15">
      <c r="A358" s="287">
        <v>5628</v>
      </c>
      <c r="B358" s="287" t="s">
        <v>807</v>
      </c>
      <c r="C358" s="289">
        <v>2501</v>
      </c>
      <c r="D358" s="289">
        <v>2465637.9</v>
      </c>
      <c r="E358" s="289">
        <v>0</v>
      </c>
      <c r="F358" s="289">
        <v>5258.8</v>
      </c>
      <c r="G358" s="289">
        <v>35674.76</v>
      </c>
      <c r="H358" s="289">
        <v>7381.24</v>
      </c>
      <c r="I358" s="289">
        <v>30375.45</v>
      </c>
      <c r="J358" s="289">
        <v>0</v>
      </c>
      <c r="K358" s="289">
        <v>563743</v>
      </c>
      <c r="L358" s="289">
        <v>0</v>
      </c>
      <c r="M358" s="289">
        <v>0</v>
      </c>
      <c r="N358" s="289">
        <v>0</v>
      </c>
      <c r="O358" s="289">
        <v>0</v>
      </c>
      <c r="P358" s="289">
        <v>8098.51</v>
      </c>
      <c r="Q358" s="289">
        <v>0</v>
      </c>
      <c r="R358" s="289">
        <v>0</v>
      </c>
      <c r="S358" s="289">
        <v>0</v>
      </c>
      <c r="T358" s="289">
        <v>0</v>
      </c>
      <c r="U358" s="289">
        <v>66961.509999999995</v>
      </c>
      <c r="V358" s="289">
        <v>6292151</v>
      </c>
      <c r="W358" s="289">
        <v>44519.32</v>
      </c>
      <c r="X358" s="289">
        <v>0</v>
      </c>
      <c r="Y358" s="289">
        <v>154421.32</v>
      </c>
      <c r="Z358" s="289">
        <v>0</v>
      </c>
      <c r="AA358" s="289">
        <v>308416.42</v>
      </c>
      <c r="AB358" s="289">
        <v>0</v>
      </c>
      <c r="AC358" s="289">
        <v>0</v>
      </c>
      <c r="AD358" s="289">
        <v>26198</v>
      </c>
      <c r="AE358" s="289">
        <v>101500</v>
      </c>
      <c r="AF358" s="289">
        <v>0</v>
      </c>
      <c r="AG358" s="289">
        <v>0</v>
      </c>
      <c r="AH358" s="289">
        <v>2401.35</v>
      </c>
      <c r="AI358" s="289">
        <v>0</v>
      </c>
      <c r="AJ358" s="289">
        <v>0</v>
      </c>
      <c r="AK358" s="289">
        <v>0</v>
      </c>
      <c r="AL358" s="289">
        <v>0</v>
      </c>
      <c r="AM358" s="289">
        <v>0</v>
      </c>
      <c r="AN358" s="289">
        <v>41992.76</v>
      </c>
      <c r="AO358" s="289">
        <v>0</v>
      </c>
      <c r="AP358" s="289">
        <v>0</v>
      </c>
      <c r="AQ358" s="289">
        <v>2127734.2200000002</v>
      </c>
      <c r="AR358" s="289">
        <v>2235996.2400000002</v>
      </c>
      <c r="AS358" s="289">
        <v>501296.73</v>
      </c>
      <c r="AT358" s="289">
        <v>263625.84000000003</v>
      </c>
      <c r="AU358" s="289">
        <v>305657.73</v>
      </c>
      <c r="AV358" s="289">
        <v>1088.25</v>
      </c>
      <c r="AW358" s="289">
        <v>178037.69</v>
      </c>
      <c r="AX358" s="289">
        <v>502740.21</v>
      </c>
      <c r="AY358" s="289">
        <v>274027.23</v>
      </c>
      <c r="AZ358" s="289">
        <v>478667.62</v>
      </c>
      <c r="BA358" s="289">
        <v>1785267.07</v>
      </c>
      <c r="BB358" s="289">
        <v>35311.449999999997</v>
      </c>
      <c r="BC358" s="289">
        <v>96050</v>
      </c>
      <c r="BD358" s="289">
        <v>507</v>
      </c>
      <c r="BE358" s="289">
        <v>147156.76999999999</v>
      </c>
      <c r="BF358" s="289">
        <v>545808.56999999995</v>
      </c>
      <c r="BG358" s="289">
        <v>633437.66</v>
      </c>
      <c r="BH358" s="289">
        <v>15637.03</v>
      </c>
      <c r="BI358" s="289">
        <v>0</v>
      </c>
      <c r="BJ358" s="289">
        <v>0</v>
      </c>
      <c r="BK358" s="289">
        <v>0</v>
      </c>
      <c r="BL358" s="289">
        <v>0</v>
      </c>
      <c r="BM358" s="289">
        <v>0</v>
      </c>
      <c r="BN358" s="289">
        <v>0</v>
      </c>
      <c r="BO358" s="289">
        <v>0</v>
      </c>
      <c r="BP358" s="289">
        <v>0</v>
      </c>
      <c r="BQ358" s="289">
        <v>1825268.94</v>
      </c>
      <c r="BR358" s="289">
        <v>1854453.97</v>
      </c>
      <c r="BS358" s="289">
        <v>1825268.94</v>
      </c>
      <c r="BT358" s="289">
        <v>1854453.97</v>
      </c>
      <c r="BU358" s="289">
        <v>0</v>
      </c>
      <c r="BV358" s="289">
        <v>0</v>
      </c>
      <c r="BW358" s="289">
        <v>540808.56999999995</v>
      </c>
      <c r="BX358" s="289">
        <v>0</v>
      </c>
      <c r="BY358" s="289">
        <v>0</v>
      </c>
      <c r="BZ358" s="289">
        <v>0</v>
      </c>
      <c r="CA358" s="289">
        <v>0</v>
      </c>
      <c r="CB358" s="289">
        <v>0</v>
      </c>
      <c r="CC358" s="289">
        <v>0</v>
      </c>
      <c r="CD358" s="289">
        <v>0</v>
      </c>
      <c r="CE358" s="289">
        <v>0</v>
      </c>
      <c r="CF358" s="289">
        <v>0</v>
      </c>
      <c r="CG358" s="289">
        <v>0</v>
      </c>
      <c r="CH358" s="289">
        <v>9375</v>
      </c>
      <c r="CI358" s="289">
        <v>0</v>
      </c>
      <c r="CJ358" s="289">
        <v>0</v>
      </c>
      <c r="CK358" s="289">
        <v>0</v>
      </c>
      <c r="CL358" s="289">
        <v>0</v>
      </c>
      <c r="CM358" s="289">
        <v>191231</v>
      </c>
      <c r="CN358" s="289">
        <v>0</v>
      </c>
      <c r="CO358" s="289">
        <v>0</v>
      </c>
      <c r="CP358" s="289">
        <v>0</v>
      </c>
      <c r="CQ358" s="289">
        <v>0</v>
      </c>
      <c r="CR358" s="289">
        <v>287.85000000000002</v>
      </c>
      <c r="CS358" s="289">
        <v>0</v>
      </c>
      <c r="CT358" s="289">
        <v>187110.47</v>
      </c>
      <c r="CU358" s="289">
        <v>0</v>
      </c>
      <c r="CV358" s="289">
        <v>0</v>
      </c>
      <c r="CW358" s="289">
        <v>0</v>
      </c>
      <c r="CX358" s="289">
        <v>11512.76</v>
      </c>
      <c r="CY358" s="289">
        <v>0</v>
      </c>
      <c r="CZ358" s="289">
        <v>0</v>
      </c>
      <c r="DA358" s="289">
        <v>0</v>
      </c>
      <c r="DB358" s="289">
        <v>0</v>
      </c>
      <c r="DC358" s="289">
        <v>0</v>
      </c>
      <c r="DD358" s="289">
        <v>0</v>
      </c>
      <c r="DE358" s="289">
        <v>0</v>
      </c>
      <c r="DF358" s="289">
        <v>0</v>
      </c>
      <c r="DG358" s="289">
        <v>0</v>
      </c>
      <c r="DH358" s="289">
        <v>0</v>
      </c>
      <c r="DI358" s="289">
        <v>740254.57</v>
      </c>
      <c r="DJ358" s="289">
        <v>0</v>
      </c>
      <c r="DK358" s="289">
        <v>0</v>
      </c>
      <c r="DL358" s="289">
        <v>158709.44</v>
      </c>
      <c r="DM358" s="289">
        <v>28094.78</v>
      </c>
      <c r="DN358" s="289">
        <v>0</v>
      </c>
      <c r="DO358" s="289">
        <v>0</v>
      </c>
      <c r="DP358" s="289">
        <v>3933.79</v>
      </c>
      <c r="DQ358" s="289">
        <v>354.2</v>
      </c>
      <c r="DR358" s="289">
        <v>0</v>
      </c>
      <c r="DS358" s="289">
        <v>0</v>
      </c>
      <c r="DT358" s="289">
        <v>6477.87</v>
      </c>
      <c r="DU358" s="289">
        <v>0</v>
      </c>
      <c r="DV358" s="289">
        <v>0</v>
      </c>
      <c r="DW358" s="289">
        <v>0</v>
      </c>
      <c r="DX358" s="289">
        <v>77742.81</v>
      </c>
      <c r="DY358" s="289">
        <v>80519.63</v>
      </c>
      <c r="DZ358" s="289">
        <v>29835.52</v>
      </c>
      <c r="EA358" s="289">
        <v>26554.21</v>
      </c>
      <c r="EB358" s="289">
        <v>504.49</v>
      </c>
      <c r="EC358" s="289">
        <v>0</v>
      </c>
      <c r="ED358" s="289">
        <v>733945.08</v>
      </c>
      <c r="EE358" s="289">
        <v>995353.26</v>
      </c>
      <c r="EF358" s="289">
        <v>11324138.68</v>
      </c>
      <c r="EG358" s="289">
        <v>845629.67</v>
      </c>
      <c r="EH358" s="289">
        <v>10217100.83</v>
      </c>
      <c r="EI358" s="289">
        <v>0</v>
      </c>
      <c r="EJ358" s="289">
        <v>0</v>
      </c>
      <c r="EK358" s="289">
        <v>0</v>
      </c>
      <c r="EL358" s="289">
        <v>0</v>
      </c>
      <c r="EM358" s="289">
        <v>15490000</v>
      </c>
      <c r="EN358" s="289">
        <v>10000000</v>
      </c>
      <c r="EO358" s="289">
        <v>6547431.7400000002</v>
      </c>
      <c r="EP358" s="289">
        <v>4061745.97</v>
      </c>
      <c r="EQ358" s="289">
        <v>0</v>
      </c>
      <c r="ER358" s="289">
        <v>7514314.2300000004</v>
      </c>
      <c r="ES358" s="289">
        <v>0</v>
      </c>
      <c r="ET358" s="289">
        <v>0</v>
      </c>
      <c r="EU358" s="289">
        <v>86452.76</v>
      </c>
      <c r="EV358" s="289">
        <v>98550.52</v>
      </c>
      <c r="EW358" s="289">
        <v>333793.25</v>
      </c>
      <c r="EX358" s="289">
        <v>321695.49</v>
      </c>
      <c r="EY358" s="289">
        <v>0</v>
      </c>
      <c r="EZ358" s="289">
        <v>830.54</v>
      </c>
      <c r="FA358" s="289">
        <v>0</v>
      </c>
      <c r="FB358" s="289">
        <v>21360</v>
      </c>
      <c r="FC358" s="289">
        <v>862.11</v>
      </c>
      <c r="FD358" s="289">
        <v>21328.43</v>
      </c>
      <c r="FE358" s="289">
        <v>0</v>
      </c>
      <c r="FF358" s="289">
        <v>0</v>
      </c>
      <c r="FG358" s="289">
        <v>0</v>
      </c>
      <c r="FH358" s="289">
        <v>0</v>
      </c>
      <c r="FI358" s="289">
        <v>0</v>
      </c>
      <c r="FJ358" s="289">
        <v>0</v>
      </c>
      <c r="FK358" s="289">
        <v>0</v>
      </c>
    </row>
    <row r="359" spans="1:167" x14ac:dyDescent="0.15">
      <c r="A359" s="287">
        <v>5642</v>
      </c>
      <c r="B359" s="287" t="s">
        <v>808</v>
      </c>
      <c r="C359" s="289">
        <v>0</v>
      </c>
      <c r="D359" s="289">
        <v>8658995.6500000004</v>
      </c>
      <c r="E359" s="289">
        <v>0</v>
      </c>
      <c r="F359" s="289">
        <v>21033.03</v>
      </c>
      <c r="G359" s="289">
        <v>32602.43</v>
      </c>
      <c r="H359" s="289">
        <v>4715.5200000000004</v>
      </c>
      <c r="I359" s="289">
        <v>85085.45</v>
      </c>
      <c r="J359" s="289">
        <v>0</v>
      </c>
      <c r="K359" s="289">
        <v>1286419.3700000001</v>
      </c>
      <c r="L359" s="289">
        <v>0</v>
      </c>
      <c r="M359" s="289">
        <v>0</v>
      </c>
      <c r="N359" s="289">
        <v>0</v>
      </c>
      <c r="O359" s="289">
        <v>0</v>
      </c>
      <c r="P359" s="289">
        <v>3802.69</v>
      </c>
      <c r="Q359" s="289">
        <v>0</v>
      </c>
      <c r="R359" s="289">
        <v>0</v>
      </c>
      <c r="S359" s="289">
        <v>0</v>
      </c>
      <c r="T359" s="289">
        <v>0</v>
      </c>
      <c r="U359" s="289">
        <v>71289.91</v>
      </c>
      <c r="V359" s="289">
        <v>3911076</v>
      </c>
      <c r="W359" s="289">
        <v>14468.56</v>
      </c>
      <c r="X359" s="289">
        <v>0</v>
      </c>
      <c r="Y359" s="289">
        <v>284224.75</v>
      </c>
      <c r="Z359" s="289">
        <v>2187.61</v>
      </c>
      <c r="AA359" s="289">
        <v>302851</v>
      </c>
      <c r="AB359" s="289">
        <v>0</v>
      </c>
      <c r="AC359" s="289">
        <v>0</v>
      </c>
      <c r="AD359" s="289">
        <v>64208.4</v>
      </c>
      <c r="AE359" s="289">
        <v>193134.36</v>
      </c>
      <c r="AF359" s="289">
        <v>0</v>
      </c>
      <c r="AG359" s="289">
        <v>0</v>
      </c>
      <c r="AH359" s="289">
        <v>116635.31</v>
      </c>
      <c r="AI359" s="289">
        <v>0</v>
      </c>
      <c r="AJ359" s="289">
        <v>0</v>
      </c>
      <c r="AK359" s="289">
        <v>0</v>
      </c>
      <c r="AL359" s="289">
        <v>0</v>
      </c>
      <c r="AM359" s="289">
        <v>17102.759999999998</v>
      </c>
      <c r="AN359" s="289">
        <v>2788.39</v>
      </c>
      <c r="AO359" s="289">
        <v>0</v>
      </c>
      <c r="AP359" s="289">
        <v>15378.81</v>
      </c>
      <c r="AQ359" s="289">
        <v>2599148.3199999998</v>
      </c>
      <c r="AR359" s="289">
        <v>3479576.48</v>
      </c>
      <c r="AS359" s="289">
        <v>70596.160000000003</v>
      </c>
      <c r="AT359" s="289">
        <v>349919.87</v>
      </c>
      <c r="AU359" s="289">
        <v>221160.34</v>
      </c>
      <c r="AV359" s="289">
        <v>22549.31</v>
      </c>
      <c r="AW359" s="289">
        <v>305398.02</v>
      </c>
      <c r="AX359" s="289">
        <v>393208.39</v>
      </c>
      <c r="AY359" s="289">
        <v>368664.75</v>
      </c>
      <c r="AZ359" s="289">
        <v>858451.99</v>
      </c>
      <c r="BA359" s="289">
        <v>2308298.02</v>
      </c>
      <c r="BB359" s="289">
        <v>390234.93</v>
      </c>
      <c r="BC359" s="289">
        <v>145535.85</v>
      </c>
      <c r="BD359" s="289">
        <v>402356.47</v>
      </c>
      <c r="BE359" s="289">
        <v>265290.43</v>
      </c>
      <c r="BF359" s="289">
        <v>1604424.21</v>
      </c>
      <c r="BG359" s="289">
        <v>1415239.92</v>
      </c>
      <c r="BH359" s="289">
        <v>1290.54</v>
      </c>
      <c r="BI359" s="289">
        <v>0</v>
      </c>
      <c r="BJ359" s="289">
        <v>0</v>
      </c>
      <c r="BK359" s="289">
        <v>0</v>
      </c>
      <c r="BL359" s="289">
        <v>0</v>
      </c>
      <c r="BM359" s="289">
        <v>432466</v>
      </c>
      <c r="BN359" s="289">
        <v>0</v>
      </c>
      <c r="BO359" s="289">
        <v>1437793.35</v>
      </c>
      <c r="BP359" s="289">
        <v>3585530</v>
      </c>
      <c r="BQ359" s="289">
        <v>1828614.65</v>
      </c>
      <c r="BR359" s="289">
        <v>0</v>
      </c>
      <c r="BS359" s="289">
        <v>3698874</v>
      </c>
      <c r="BT359" s="289">
        <v>3585530</v>
      </c>
      <c r="BU359" s="289">
        <v>0</v>
      </c>
      <c r="BV359" s="289">
        <v>0</v>
      </c>
      <c r="BW359" s="289">
        <v>1604324.21</v>
      </c>
      <c r="BX359" s="289">
        <v>0</v>
      </c>
      <c r="BY359" s="289">
        <v>0</v>
      </c>
      <c r="BZ359" s="289">
        <v>0</v>
      </c>
      <c r="CA359" s="289">
        <v>0</v>
      </c>
      <c r="CB359" s="289">
        <v>30079.3</v>
      </c>
      <c r="CC359" s="289">
        <v>0</v>
      </c>
      <c r="CD359" s="289">
        <v>0</v>
      </c>
      <c r="CE359" s="289">
        <v>0</v>
      </c>
      <c r="CF359" s="289">
        <v>0</v>
      </c>
      <c r="CG359" s="289">
        <v>0</v>
      </c>
      <c r="CH359" s="289">
        <v>750</v>
      </c>
      <c r="CI359" s="289">
        <v>0</v>
      </c>
      <c r="CJ359" s="289">
        <v>0</v>
      </c>
      <c r="CK359" s="289">
        <v>0</v>
      </c>
      <c r="CL359" s="289">
        <v>0</v>
      </c>
      <c r="CM359" s="289">
        <v>588202</v>
      </c>
      <c r="CN359" s="289">
        <v>0</v>
      </c>
      <c r="CO359" s="289">
        <v>0</v>
      </c>
      <c r="CP359" s="289">
        <v>0</v>
      </c>
      <c r="CQ359" s="289">
        <v>0</v>
      </c>
      <c r="CR359" s="289">
        <v>516.28</v>
      </c>
      <c r="CS359" s="289">
        <v>0</v>
      </c>
      <c r="CT359" s="289">
        <v>340164.69</v>
      </c>
      <c r="CU359" s="289">
        <v>0</v>
      </c>
      <c r="CV359" s="289">
        <v>0</v>
      </c>
      <c r="CW359" s="289">
        <v>0</v>
      </c>
      <c r="CX359" s="289">
        <v>21204.92</v>
      </c>
      <c r="CY359" s="289">
        <v>0</v>
      </c>
      <c r="CZ359" s="289">
        <v>0</v>
      </c>
      <c r="DA359" s="289">
        <v>0</v>
      </c>
      <c r="DB359" s="289">
        <v>0</v>
      </c>
      <c r="DC359" s="289">
        <v>0</v>
      </c>
      <c r="DD359" s="289">
        <v>355.76</v>
      </c>
      <c r="DE359" s="289">
        <v>0</v>
      </c>
      <c r="DF359" s="289">
        <v>0</v>
      </c>
      <c r="DG359" s="289">
        <v>0</v>
      </c>
      <c r="DH359" s="289">
        <v>0</v>
      </c>
      <c r="DI359" s="289">
        <v>2083395.67</v>
      </c>
      <c r="DJ359" s="289">
        <v>0</v>
      </c>
      <c r="DK359" s="289">
        <v>0</v>
      </c>
      <c r="DL359" s="289">
        <v>164404.26999999999</v>
      </c>
      <c r="DM359" s="289">
        <v>212244.33</v>
      </c>
      <c r="DN359" s="289">
        <v>0</v>
      </c>
      <c r="DO359" s="289">
        <v>0</v>
      </c>
      <c r="DP359" s="289">
        <v>41721.54</v>
      </c>
      <c r="DQ359" s="289">
        <v>2340.9699999999998</v>
      </c>
      <c r="DR359" s="289">
        <v>0</v>
      </c>
      <c r="DS359" s="289">
        <v>0</v>
      </c>
      <c r="DT359" s="289">
        <v>58324.38</v>
      </c>
      <c r="DU359" s="289">
        <v>0</v>
      </c>
      <c r="DV359" s="289">
        <v>23166</v>
      </c>
      <c r="DW359" s="289">
        <v>0</v>
      </c>
      <c r="DX359" s="289">
        <v>0</v>
      </c>
      <c r="DY359" s="289">
        <v>0</v>
      </c>
      <c r="DZ359" s="289">
        <v>0</v>
      </c>
      <c r="EA359" s="289">
        <v>0</v>
      </c>
      <c r="EB359" s="289">
        <v>0</v>
      </c>
      <c r="EC359" s="289">
        <v>0</v>
      </c>
      <c r="ED359" s="289">
        <v>18595.87</v>
      </c>
      <c r="EE359" s="289">
        <v>18595.87</v>
      </c>
      <c r="EF359" s="289">
        <v>400000</v>
      </c>
      <c r="EG359" s="289">
        <v>400000</v>
      </c>
      <c r="EH359" s="289">
        <v>0</v>
      </c>
      <c r="EI359" s="289">
        <v>0</v>
      </c>
      <c r="EJ359" s="289">
        <v>0</v>
      </c>
      <c r="EK359" s="289">
        <v>0</v>
      </c>
      <c r="EL359" s="289">
        <v>0</v>
      </c>
      <c r="EM359" s="289">
        <v>0</v>
      </c>
      <c r="EN359" s="289">
        <v>0</v>
      </c>
      <c r="EO359" s="289">
        <v>100</v>
      </c>
      <c r="EP359" s="289">
        <v>100</v>
      </c>
      <c r="EQ359" s="289">
        <v>0</v>
      </c>
      <c r="ER359" s="289">
        <v>0</v>
      </c>
      <c r="ES359" s="289">
        <v>0</v>
      </c>
      <c r="ET359" s="289">
        <v>0</v>
      </c>
      <c r="EU359" s="289">
        <v>86776.15</v>
      </c>
      <c r="EV359" s="289">
        <v>102202.7</v>
      </c>
      <c r="EW359" s="289">
        <v>562521.81000000006</v>
      </c>
      <c r="EX359" s="289">
        <v>547095.26</v>
      </c>
      <c r="EY359" s="289">
        <v>0</v>
      </c>
      <c r="EZ359" s="289">
        <v>53254.64</v>
      </c>
      <c r="FA359" s="289">
        <v>57152.79</v>
      </c>
      <c r="FB359" s="289">
        <v>137713.79999999999</v>
      </c>
      <c r="FC359" s="289">
        <v>133315.65</v>
      </c>
      <c r="FD359" s="289">
        <v>500</v>
      </c>
      <c r="FE359" s="289">
        <v>0</v>
      </c>
      <c r="FF359" s="289">
        <v>0</v>
      </c>
      <c r="FG359" s="289">
        <v>0</v>
      </c>
      <c r="FH359" s="289">
        <v>0</v>
      </c>
      <c r="FI359" s="289">
        <v>0</v>
      </c>
      <c r="FJ359" s="289">
        <v>0</v>
      </c>
      <c r="FK359" s="289">
        <v>0</v>
      </c>
    </row>
    <row r="360" spans="1:167" x14ac:dyDescent="0.15">
      <c r="A360" s="287">
        <v>5656</v>
      </c>
      <c r="B360" s="287" t="s">
        <v>809</v>
      </c>
      <c r="C360" s="289">
        <v>0</v>
      </c>
      <c r="D360" s="289">
        <v>36147817</v>
      </c>
      <c r="E360" s="289">
        <v>0</v>
      </c>
      <c r="F360" s="289">
        <v>11853.5</v>
      </c>
      <c r="G360" s="289">
        <v>150745.71</v>
      </c>
      <c r="H360" s="289">
        <v>49592.95</v>
      </c>
      <c r="I360" s="289">
        <v>552946.56000000006</v>
      </c>
      <c r="J360" s="289">
        <v>0</v>
      </c>
      <c r="K360" s="289">
        <v>1879321</v>
      </c>
      <c r="L360" s="289">
        <v>0</v>
      </c>
      <c r="M360" s="289">
        <v>0</v>
      </c>
      <c r="N360" s="289">
        <v>0</v>
      </c>
      <c r="O360" s="289">
        <v>0</v>
      </c>
      <c r="P360" s="289">
        <v>0</v>
      </c>
      <c r="Q360" s="289">
        <v>0</v>
      </c>
      <c r="R360" s="289">
        <v>0</v>
      </c>
      <c r="S360" s="289">
        <v>0</v>
      </c>
      <c r="T360" s="289">
        <v>0</v>
      </c>
      <c r="U360" s="289">
        <v>397095.76</v>
      </c>
      <c r="V360" s="289">
        <v>47898047</v>
      </c>
      <c r="W360" s="289">
        <v>145571.64000000001</v>
      </c>
      <c r="X360" s="289">
        <v>0</v>
      </c>
      <c r="Y360" s="289">
        <v>534879.66</v>
      </c>
      <c r="Z360" s="289">
        <v>0</v>
      </c>
      <c r="AA360" s="289">
        <v>2914344</v>
      </c>
      <c r="AB360" s="289">
        <v>53669.17</v>
      </c>
      <c r="AC360" s="289">
        <v>0</v>
      </c>
      <c r="AD360" s="289">
        <v>384157.86</v>
      </c>
      <c r="AE360" s="289">
        <v>982770.02</v>
      </c>
      <c r="AF360" s="289">
        <v>0</v>
      </c>
      <c r="AG360" s="289">
        <v>0</v>
      </c>
      <c r="AH360" s="289">
        <v>158780.56</v>
      </c>
      <c r="AI360" s="289">
        <v>0</v>
      </c>
      <c r="AJ360" s="289">
        <v>0</v>
      </c>
      <c r="AK360" s="289">
        <v>0</v>
      </c>
      <c r="AL360" s="289">
        <v>308900</v>
      </c>
      <c r="AM360" s="289">
        <v>42059.3</v>
      </c>
      <c r="AN360" s="289">
        <v>171379.33</v>
      </c>
      <c r="AO360" s="289">
        <v>0</v>
      </c>
      <c r="AP360" s="289">
        <v>6905.24</v>
      </c>
      <c r="AQ360" s="289">
        <v>16048939.43</v>
      </c>
      <c r="AR360" s="289">
        <v>18137972.149999999</v>
      </c>
      <c r="AS360" s="289">
        <v>2100560.9900000002</v>
      </c>
      <c r="AT360" s="289">
        <v>2848037.21</v>
      </c>
      <c r="AU360" s="289">
        <v>1525857.17</v>
      </c>
      <c r="AV360" s="289">
        <v>1412784.86</v>
      </c>
      <c r="AW360" s="289">
        <v>3788922.78</v>
      </c>
      <c r="AX360" s="289">
        <v>6958506.79</v>
      </c>
      <c r="AY360" s="289">
        <v>735874.3</v>
      </c>
      <c r="AZ360" s="289">
        <v>5065543.16</v>
      </c>
      <c r="BA360" s="289">
        <v>12893000.380000001</v>
      </c>
      <c r="BB360" s="289">
        <v>1010834.17</v>
      </c>
      <c r="BC360" s="289">
        <v>601096.67000000004</v>
      </c>
      <c r="BD360" s="289">
        <v>642382.69999999995</v>
      </c>
      <c r="BE360" s="289">
        <v>589970.76</v>
      </c>
      <c r="BF360" s="289">
        <v>12716559.93</v>
      </c>
      <c r="BG360" s="289">
        <v>3264759.15</v>
      </c>
      <c r="BH360" s="289">
        <v>155034.92000000001</v>
      </c>
      <c r="BI360" s="289">
        <v>197156.72</v>
      </c>
      <c r="BJ360" s="289">
        <v>166229.09</v>
      </c>
      <c r="BK360" s="289">
        <v>468921.69</v>
      </c>
      <c r="BL360" s="289">
        <v>993605.94</v>
      </c>
      <c r="BM360" s="289">
        <v>260000</v>
      </c>
      <c r="BN360" s="289">
        <v>245000</v>
      </c>
      <c r="BO360" s="289">
        <v>0</v>
      </c>
      <c r="BP360" s="289">
        <v>0</v>
      </c>
      <c r="BQ360" s="289">
        <v>7841948.6600000001</v>
      </c>
      <c r="BR360" s="289">
        <v>9657390.7799999993</v>
      </c>
      <c r="BS360" s="289">
        <v>8768027.0700000003</v>
      </c>
      <c r="BT360" s="289">
        <v>11062225.810000001</v>
      </c>
      <c r="BU360" s="289">
        <v>0</v>
      </c>
      <c r="BV360" s="289">
        <v>0</v>
      </c>
      <c r="BW360" s="289">
        <v>11956601.35</v>
      </c>
      <c r="BX360" s="289">
        <v>0</v>
      </c>
      <c r="BY360" s="289">
        <v>0</v>
      </c>
      <c r="BZ360" s="289">
        <v>0</v>
      </c>
      <c r="CA360" s="289">
        <v>896.34</v>
      </c>
      <c r="CB360" s="289">
        <v>0</v>
      </c>
      <c r="CC360" s="289">
        <v>4712.3999999999996</v>
      </c>
      <c r="CD360" s="289">
        <v>0</v>
      </c>
      <c r="CE360" s="289">
        <v>0</v>
      </c>
      <c r="CF360" s="289">
        <v>0</v>
      </c>
      <c r="CG360" s="289">
        <v>0</v>
      </c>
      <c r="CH360" s="289">
        <v>0</v>
      </c>
      <c r="CI360" s="289">
        <v>0</v>
      </c>
      <c r="CJ360" s="289">
        <v>0</v>
      </c>
      <c r="CK360" s="289">
        <v>0</v>
      </c>
      <c r="CL360" s="289">
        <v>0</v>
      </c>
      <c r="CM360" s="289">
        <v>4009299</v>
      </c>
      <c r="CN360" s="289">
        <v>263643</v>
      </c>
      <c r="CO360" s="289">
        <v>0</v>
      </c>
      <c r="CP360" s="289">
        <v>0</v>
      </c>
      <c r="CQ360" s="289">
        <v>0</v>
      </c>
      <c r="CR360" s="289">
        <v>0</v>
      </c>
      <c r="CS360" s="289">
        <v>75763</v>
      </c>
      <c r="CT360" s="289">
        <v>1190115.82</v>
      </c>
      <c r="CU360" s="289">
        <v>0</v>
      </c>
      <c r="CV360" s="289">
        <v>0</v>
      </c>
      <c r="CW360" s="289">
        <v>0</v>
      </c>
      <c r="CX360" s="289">
        <v>443288.55</v>
      </c>
      <c r="CY360" s="289">
        <v>0</v>
      </c>
      <c r="CZ360" s="289">
        <v>0</v>
      </c>
      <c r="DA360" s="289">
        <v>0</v>
      </c>
      <c r="DB360" s="289">
        <v>0</v>
      </c>
      <c r="DC360" s="289">
        <v>0</v>
      </c>
      <c r="DD360" s="289">
        <v>0</v>
      </c>
      <c r="DE360" s="289">
        <v>0</v>
      </c>
      <c r="DF360" s="289">
        <v>0</v>
      </c>
      <c r="DG360" s="289">
        <v>81920.19</v>
      </c>
      <c r="DH360" s="289">
        <v>0</v>
      </c>
      <c r="DI360" s="289">
        <v>13392830.51</v>
      </c>
      <c r="DJ360" s="289">
        <v>14217.29</v>
      </c>
      <c r="DK360" s="289">
        <v>13737.48</v>
      </c>
      <c r="DL360" s="289">
        <v>2134936.6800000002</v>
      </c>
      <c r="DM360" s="289">
        <v>841849.66</v>
      </c>
      <c r="DN360" s="289">
        <v>16577.060000000001</v>
      </c>
      <c r="DO360" s="289">
        <v>0</v>
      </c>
      <c r="DP360" s="289">
        <v>877829</v>
      </c>
      <c r="DQ360" s="289">
        <v>52532.54</v>
      </c>
      <c r="DR360" s="289">
        <v>133653.20000000001</v>
      </c>
      <c r="DS360" s="289">
        <v>0</v>
      </c>
      <c r="DT360" s="289">
        <v>145547.07999999999</v>
      </c>
      <c r="DU360" s="289">
        <v>0</v>
      </c>
      <c r="DV360" s="289">
        <v>238688.77</v>
      </c>
      <c r="DW360" s="289">
        <v>0</v>
      </c>
      <c r="DX360" s="289">
        <v>248224.98</v>
      </c>
      <c r="DY360" s="289">
        <v>345671.72</v>
      </c>
      <c r="DZ360" s="289">
        <v>277981.05</v>
      </c>
      <c r="EA360" s="289">
        <v>104448.94</v>
      </c>
      <c r="EB360" s="289">
        <v>76085.37</v>
      </c>
      <c r="EC360" s="289">
        <v>0</v>
      </c>
      <c r="ED360" s="289">
        <v>13406572.18</v>
      </c>
      <c r="EE360" s="289">
        <v>15635856.029999999</v>
      </c>
      <c r="EF360" s="289">
        <v>108145570.13</v>
      </c>
      <c r="EG360" s="289">
        <v>15274915.68</v>
      </c>
      <c r="EH360" s="289">
        <v>90641370.599999994</v>
      </c>
      <c r="EI360" s="289">
        <v>0</v>
      </c>
      <c r="EJ360" s="289">
        <v>0</v>
      </c>
      <c r="EK360" s="289">
        <v>0</v>
      </c>
      <c r="EL360" s="289">
        <v>0</v>
      </c>
      <c r="EM360" s="289">
        <v>225463016.02000001</v>
      </c>
      <c r="EN360" s="289">
        <v>97861.84</v>
      </c>
      <c r="EO360" s="289">
        <v>76584608.469999999</v>
      </c>
      <c r="EP360" s="289">
        <v>90442496.810000002</v>
      </c>
      <c r="EQ360" s="289">
        <v>0</v>
      </c>
      <c r="ER360" s="289">
        <v>12938279.76</v>
      </c>
      <c r="ES360" s="289">
        <v>0</v>
      </c>
      <c r="ET360" s="289">
        <v>1017470.42</v>
      </c>
      <c r="EU360" s="289">
        <v>517113.07</v>
      </c>
      <c r="EV360" s="289">
        <v>389778.77</v>
      </c>
      <c r="EW360" s="289">
        <v>2893524.38</v>
      </c>
      <c r="EX360" s="289">
        <v>3020858.68</v>
      </c>
      <c r="EY360" s="289">
        <v>0</v>
      </c>
      <c r="EZ360" s="289">
        <v>58957.22</v>
      </c>
      <c r="FA360" s="289">
        <v>44720.3</v>
      </c>
      <c r="FB360" s="289">
        <v>130000</v>
      </c>
      <c r="FC360" s="289">
        <v>7707.77</v>
      </c>
      <c r="FD360" s="289">
        <v>136529.15</v>
      </c>
      <c r="FE360" s="289">
        <v>0</v>
      </c>
      <c r="FF360" s="289">
        <v>0</v>
      </c>
      <c r="FG360" s="289">
        <v>0</v>
      </c>
      <c r="FH360" s="289">
        <v>44053.87</v>
      </c>
      <c r="FI360" s="289">
        <v>38928.97</v>
      </c>
      <c r="FJ360" s="289">
        <v>5124.8999999999996</v>
      </c>
      <c r="FK360" s="289">
        <v>0</v>
      </c>
    </row>
    <row r="361" spans="1:167" x14ac:dyDescent="0.15">
      <c r="A361" s="287">
        <v>5663</v>
      </c>
      <c r="B361" s="287" t="s">
        <v>810</v>
      </c>
      <c r="C361" s="289">
        <v>87500.72</v>
      </c>
      <c r="D361" s="289">
        <v>14252662.550000001</v>
      </c>
      <c r="E361" s="289">
        <v>29250</v>
      </c>
      <c r="F361" s="289">
        <v>0</v>
      </c>
      <c r="G361" s="289">
        <v>106185.38</v>
      </c>
      <c r="H361" s="289">
        <v>2153.6799999999998</v>
      </c>
      <c r="I361" s="289">
        <v>342131.19</v>
      </c>
      <c r="J361" s="289">
        <v>0</v>
      </c>
      <c r="K361" s="289">
        <v>187220</v>
      </c>
      <c r="L361" s="289">
        <v>0</v>
      </c>
      <c r="M361" s="289">
        <v>0</v>
      </c>
      <c r="N361" s="289">
        <v>0</v>
      </c>
      <c r="O361" s="289">
        <v>0</v>
      </c>
      <c r="P361" s="289">
        <v>0</v>
      </c>
      <c r="Q361" s="289">
        <v>0</v>
      </c>
      <c r="R361" s="289">
        <v>0</v>
      </c>
      <c r="S361" s="289">
        <v>0</v>
      </c>
      <c r="T361" s="289">
        <v>2089.0100000000002</v>
      </c>
      <c r="U361" s="289">
        <v>279916.96999999997</v>
      </c>
      <c r="V361" s="289">
        <v>28900457</v>
      </c>
      <c r="W361" s="289">
        <v>89827.5</v>
      </c>
      <c r="X361" s="289">
        <v>0</v>
      </c>
      <c r="Y361" s="289">
        <v>1796837.16</v>
      </c>
      <c r="Z361" s="289">
        <v>152983.63</v>
      </c>
      <c r="AA361" s="289">
        <v>1221746.8999999999</v>
      </c>
      <c r="AB361" s="289">
        <v>49417.4</v>
      </c>
      <c r="AC361" s="289">
        <v>0</v>
      </c>
      <c r="AD361" s="289">
        <v>327513.14</v>
      </c>
      <c r="AE361" s="289">
        <v>1143138.01</v>
      </c>
      <c r="AF361" s="289">
        <v>0</v>
      </c>
      <c r="AG361" s="289">
        <v>0</v>
      </c>
      <c r="AH361" s="289">
        <v>70574.720000000001</v>
      </c>
      <c r="AI361" s="289">
        <v>0</v>
      </c>
      <c r="AJ361" s="289">
        <v>0</v>
      </c>
      <c r="AK361" s="289">
        <v>5000</v>
      </c>
      <c r="AL361" s="289">
        <v>0</v>
      </c>
      <c r="AM361" s="289">
        <v>4645.1000000000004</v>
      </c>
      <c r="AN361" s="289">
        <v>480069.44</v>
      </c>
      <c r="AO361" s="289">
        <v>0</v>
      </c>
      <c r="AP361" s="289">
        <v>31239.7</v>
      </c>
      <c r="AQ361" s="289">
        <v>11411091.1</v>
      </c>
      <c r="AR361" s="289">
        <v>9307193.7200000007</v>
      </c>
      <c r="AS361" s="289">
        <v>1369131.9</v>
      </c>
      <c r="AT361" s="289">
        <v>1439207.27</v>
      </c>
      <c r="AU361" s="289">
        <v>395554.86</v>
      </c>
      <c r="AV361" s="289">
        <v>17596.07</v>
      </c>
      <c r="AW361" s="289">
        <v>2047167.39</v>
      </c>
      <c r="AX361" s="289">
        <v>1667274.26</v>
      </c>
      <c r="AY361" s="289">
        <v>1271919.1499999999</v>
      </c>
      <c r="AZ361" s="289">
        <v>3277547.32</v>
      </c>
      <c r="BA361" s="289">
        <v>7738625.8899999997</v>
      </c>
      <c r="BB361" s="289">
        <v>993268.59</v>
      </c>
      <c r="BC361" s="289">
        <v>520850.4</v>
      </c>
      <c r="BD361" s="289">
        <v>0</v>
      </c>
      <c r="BE361" s="289">
        <v>97558.67</v>
      </c>
      <c r="BF361" s="289">
        <v>6452108.6299999999</v>
      </c>
      <c r="BG361" s="289">
        <v>1178483.99</v>
      </c>
      <c r="BH361" s="289">
        <v>15368.63</v>
      </c>
      <c r="BI361" s="289">
        <v>0</v>
      </c>
      <c r="BJ361" s="289">
        <v>0</v>
      </c>
      <c r="BK361" s="289">
        <v>0</v>
      </c>
      <c r="BL361" s="289">
        <v>0</v>
      </c>
      <c r="BM361" s="289">
        <v>0</v>
      </c>
      <c r="BN361" s="289">
        <v>0</v>
      </c>
      <c r="BO361" s="289">
        <v>0</v>
      </c>
      <c r="BP361" s="289">
        <v>0</v>
      </c>
      <c r="BQ361" s="289">
        <v>9860042.0299999993</v>
      </c>
      <c r="BR361" s="289">
        <v>10222653.390000001</v>
      </c>
      <c r="BS361" s="289">
        <v>9860042.0299999993</v>
      </c>
      <c r="BT361" s="289">
        <v>10222653.390000001</v>
      </c>
      <c r="BU361" s="289">
        <v>0</v>
      </c>
      <c r="BV361" s="289">
        <v>0</v>
      </c>
      <c r="BW361" s="289">
        <v>6321462.9800000004</v>
      </c>
      <c r="BX361" s="289">
        <v>0</v>
      </c>
      <c r="BY361" s="289">
        <v>0</v>
      </c>
      <c r="BZ361" s="289">
        <v>0</v>
      </c>
      <c r="CA361" s="289">
        <v>500</v>
      </c>
      <c r="CB361" s="289">
        <v>0</v>
      </c>
      <c r="CC361" s="289">
        <v>0</v>
      </c>
      <c r="CD361" s="289">
        <v>0</v>
      </c>
      <c r="CE361" s="289">
        <v>0</v>
      </c>
      <c r="CF361" s="289">
        <v>0</v>
      </c>
      <c r="CG361" s="289">
        <v>0</v>
      </c>
      <c r="CH361" s="289">
        <v>14195</v>
      </c>
      <c r="CI361" s="289">
        <v>0</v>
      </c>
      <c r="CJ361" s="289">
        <v>0</v>
      </c>
      <c r="CK361" s="289">
        <v>0</v>
      </c>
      <c r="CL361" s="289">
        <v>0</v>
      </c>
      <c r="CM361" s="289">
        <v>2038674</v>
      </c>
      <c r="CN361" s="289">
        <v>0</v>
      </c>
      <c r="CO361" s="289">
        <v>0</v>
      </c>
      <c r="CP361" s="289">
        <v>0</v>
      </c>
      <c r="CQ361" s="289">
        <v>0</v>
      </c>
      <c r="CR361" s="289">
        <v>2302.8000000000002</v>
      </c>
      <c r="CS361" s="289">
        <v>0</v>
      </c>
      <c r="CT361" s="289">
        <v>1093337.21</v>
      </c>
      <c r="CU361" s="289">
        <v>0</v>
      </c>
      <c r="CV361" s="289">
        <v>0</v>
      </c>
      <c r="CW361" s="289">
        <v>0</v>
      </c>
      <c r="CX361" s="289">
        <v>0</v>
      </c>
      <c r="CY361" s="289">
        <v>0</v>
      </c>
      <c r="CZ361" s="289">
        <v>0</v>
      </c>
      <c r="DA361" s="289">
        <v>0</v>
      </c>
      <c r="DB361" s="289">
        <v>0</v>
      </c>
      <c r="DC361" s="289">
        <v>0</v>
      </c>
      <c r="DD361" s="289">
        <v>0</v>
      </c>
      <c r="DE361" s="289">
        <v>0</v>
      </c>
      <c r="DF361" s="289">
        <v>0</v>
      </c>
      <c r="DG361" s="289">
        <v>0</v>
      </c>
      <c r="DH361" s="289">
        <v>0</v>
      </c>
      <c r="DI361" s="289">
        <v>7234881.54</v>
      </c>
      <c r="DJ361" s="289">
        <v>0</v>
      </c>
      <c r="DK361" s="289">
        <v>0</v>
      </c>
      <c r="DL361" s="289">
        <v>1178705.79</v>
      </c>
      <c r="DM361" s="289">
        <v>490567.94</v>
      </c>
      <c r="DN361" s="289">
        <v>0</v>
      </c>
      <c r="DO361" s="289">
        <v>25</v>
      </c>
      <c r="DP361" s="289">
        <v>443561.25</v>
      </c>
      <c r="DQ361" s="289">
        <v>3262</v>
      </c>
      <c r="DR361" s="289">
        <v>0</v>
      </c>
      <c r="DS361" s="289">
        <v>0</v>
      </c>
      <c r="DT361" s="289">
        <v>0</v>
      </c>
      <c r="DU361" s="289">
        <v>0</v>
      </c>
      <c r="DV361" s="289">
        <v>119468.47</v>
      </c>
      <c r="DW361" s="289">
        <v>0</v>
      </c>
      <c r="DX361" s="289">
        <v>39004.49</v>
      </c>
      <c r="DY361" s="289">
        <v>167095.19</v>
      </c>
      <c r="DZ361" s="289">
        <v>320207.39</v>
      </c>
      <c r="EA361" s="289">
        <v>160488.16</v>
      </c>
      <c r="EB361" s="289">
        <v>31628.53</v>
      </c>
      <c r="EC361" s="289">
        <v>0</v>
      </c>
      <c r="ED361" s="289">
        <v>1960331.26</v>
      </c>
      <c r="EE361" s="289">
        <v>4049916.39</v>
      </c>
      <c r="EF361" s="289">
        <v>17659090.359999999</v>
      </c>
      <c r="EG361" s="289">
        <v>8267350.5599999996</v>
      </c>
      <c r="EH361" s="289">
        <v>6530216.0499999998</v>
      </c>
      <c r="EI361" s="289">
        <v>0</v>
      </c>
      <c r="EJ361" s="289">
        <v>0</v>
      </c>
      <c r="EK361" s="289">
        <v>771938.62</v>
      </c>
      <c r="EL361" s="289">
        <v>0</v>
      </c>
      <c r="EM361" s="289">
        <v>98890000</v>
      </c>
      <c r="EN361" s="289">
        <v>10166270.890000001</v>
      </c>
      <c r="EO361" s="289">
        <v>74812350.829999998</v>
      </c>
      <c r="EP361" s="289">
        <v>79251238.340000004</v>
      </c>
      <c r="EQ361" s="289">
        <v>0</v>
      </c>
      <c r="ER361" s="289">
        <v>14517657.68</v>
      </c>
      <c r="ES361" s="289">
        <v>0</v>
      </c>
      <c r="ET361" s="289">
        <v>87500.72</v>
      </c>
      <c r="EU361" s="289">
        <v>2387.5500000000002</v>
      </c>
      <c r="EV361" s="289">
        <v>140631.35</v>
      </c>
      <c r="EW361" s="289">
        <v>2915745.44</v>
      </c>
      <c r="EX361" s="289">
        <v>2777501.64</v>
      </c>
      <c r="EY361" s="289">
        <v>0</v>
      </c>
      <c r="EZ361" s="289">
        <v>216134.08</v>
      </c>
      <c r="FA361" s="289">
        <v>216444.03</v>
      </c>
      <c r="FB361" s="289">
        <v>110139</v>
      </c>
      <c r="FC361" s="289">
        <v>38345.94</v>
      </c>
      <c r="FD361" s="289">
        <v>71483.11</v>
      </c>
      <c r="FE361" s="289">
        <v>0</v>
      </c>
      <c r="FF361" s="289">
        <v>0</v>
      </c>
      <c r="FG361" s="289">
        <v>0</v>
      </c>
      <c r="FH361" s="289">
        <v>0</v>
      </c>
      <c r="FI361" s="289">
        <v>0</v>
      </c>
      <c r="FJ361" s="289">
        <v>0</v>
      </c>
      <c r="FK361" s="289">
        <v>0</v>
      </c>
    </row>
    <row r="362" spans="1:167" x14ac:dyDescent="0.15">
      <c r="A362" s="287">
        <v>5670</v>
      </c>
      <c r="B362" s="287" t="s">
        <v>811</v>
      </c>
      <c r="C362" s="289">
        <v>0</v>
      </c>
      <c r="D362" s="289">
        <v>4497950.28</v>
      </c>
      <c r="E362" s="289">
        <v>0</v>
      </c>
      <c r="F362" s="289">
        <v>5575.86</v>
      </c>
      <c r="G362" s="289">
        <v>21021.32</v>
      </c>
      <c r="H362" s="289">
        <v>1873.77</v>
      </c>
      <c r="I362" s="289">
        <v>10507.24</v>
      </c>
      <c r="J362" s="289">
        <v>0</v>
      </c>
      <c r="K362" s="289">
        <v>153138.04999999999</v>
      </c>
      <c r="L362" s="289">
        <v>0</v>
      </c>
      <c r="M362" s="289">
        <v>0</v>
      </c>
      <c r="N362" s="289">
        <v>0</v>
      </c>
      <c r="O362" s="289">
        <v>0</v>
      </c>
      <c r="P362" s="289">
        <v>0</v>
      </c>
      <c r="Q362" s="289">
        <v>0</v>
      </c>
      <c r="R362" s="289">
        <v>2172</v>
      </c>
      <c r="S362" s="289">
        <v>0</v>
      </c>
      <c r="T362" s="289">
        <v>0</v>
      </c>
      <c r="U362" s="289">
        <v>60487.33</v>
      </c>
      <c r="V362" s="289">
        <v>192661</v>
      </c>
      <c r="W362" s="289">
        <v>4165.75</v>
      </c>
      <c r="X362" s="289">
        <v>0</v>
      </c>
      <c r="Y362" s="289">
        <v>118613.48</v>
      </c>
      <c r="Z362" s="289">
        <v>9104.86</v>
      </c>
      <c r="AA362" s="289">
        <v>318795.39</v>
      </c>
      <c r="AB362" s="289">
        <v>0</v>
      </c>
      <c r="AC362" s="289">
        <v>0</v>
      </c>
      <c r="AD362" s="289">
        <v>123488.6</v>
      </c>
      <c r="AE362" s="289">
        <v>114756.64</v>
      </c>
      <c r="AF362" s="289">
        <v>0</v>
      </c>
      <c r="AG362" s="289">
        <v>0</v>
      </c>
      <c r="AH362" s="289">
        <v>84965.89</v>
      </c>
      <c r="AI362" s="289">
        <v>14062</v>
      </c>
      <c r="AJ362" s="289">
        <v>0</v>
      </c>
      <c r="AK362" s="289">
        <v>0</v>
      </c>
      <c r="AL362" s="289">
        <v>0</v>
      </c>
      <c r="AM362" s="289">
        <v>5862</v>
      </c>
      <c r="AN362" s="289">
        <v>10520</v>
      </c>
      <c r="AO362" s="289">
        <v>0</v>
      </c>
      <c r="AP362" s="289">
        <v>54808.04</v>
      </c>
      <c r="AQ362" s="289">
        <v>913099.38</v>
      </c>
      <c r="AR362" s="289">
        <v>1086762.48</v>
      </c>
      <c r="AS362" s="289">
        <v>305823.5</v>
      </c>
      <c r="AT362" s="289">
        <v>140866.34</v>
      </c>
      <c r="AU362" s="289">
        <v>120924.13</v>
      </c>
      <c r="AV362" s="289">
        <v>455</v>
      </c>
      <c r="AW362" s="289">
        <v>79805.62</v>
      </c>
      <c r="AX362" s="289">
        <v>160572.41</v>
      </c>
      <c r="AY362" s="289">
        <v>281646.57</v>
      </c>
      <c r="AZ362" s="289">
        <v>227974.3</v>
      </c>
      <c r="BA362" s="289">
        <v>961467.34</v>
      </c>
      <c r="BB362" s="289">
        <v>190341.9</v>
      </c>
      <c r="BC362" s="289">
        <v>51179.43</v>
      </c>
      <c r="BD362" s="289">
        <v>0</v>
      </c>
      <c r="BE362" s="289">
        <v>122616.89</v>
      </c>
      <c r="BF362" s="289">
        <v>495505.91999999998</v>
      </c>
      <c r="BG362" s="289">
        <v>355159.43</v>
      </c>
      <c r="BH362" s="289">
        <v>1164.69</v>
      </c>
      <c r="BI362" s="289">
        <v>0</v>
      </c>
      <c r="BJ362" s="289">
        <v>0</v>
      </c>
      <c r="BK362" s="289">
        <v>0</v>
      </c>
      <c r="BL362" s="289">
        <v>0</v>
      </c>
      <c r="BM362" s="289">
        <v>0</v>
      </c>
      <c r="BN362" s="289">
        <v>0</v>
      </c>
      <c r="BO362" s="289">
        <v>0</v>
      </c>
      <c r="BP362" s="289">
        <v>0</v>
      </c>
      <c r="BQ362" s="289">
        <v>2994745.39</v>
      </c>
      <c r="BR362" s="289">
        <v>3303909.56</v>
      </c>
      <c r="BS362" s="289">
        <v>2994745.39</v>
      </c>
      <c r="BT362" s="289">
        <v>3303909.56</v>
      </c>
      <c r="BU362" s="289">
        <v>0</v>
      </c>
      <c r="BV362" s="289">
        <v>0</v>
      </c>
      <c r="BW362" s="289">
        <v>495505.91999999998</v>
      </c>
      <c r="BX362" s="289">
        <v>0</v>
      </c>
      <c r="BY362" s="289">
        <v>0</v>
      </c>
      <c r="BZ362" s="289">
        <v>0</v>
      </c>
      <c r="CA362" s="289">
        <v>1000</v>
      </c>
      <c r="CB362" s="289">
        <v>0</v>
      </c>
      <c r="CC362" s="289">
        <v>0</v>
      </c>
      <c r="CD362" s="289">
        <v>0</v>
      </c>
      <c r="CE362" s="289">
        <v>0</v>
      </c>
      <c r="CF362" s="289">
        <v>0</v>
      </c>
      <c r="CG362" s="289">
        <v>0</v>
      </c>
      <c r="CH362" s="289">
        <v>31279.279999999999</v>
      </c>
      <c r="CI362" s="289">
        <v>0</v>
      </c>
      <c r="CJ362" s="289">
        <v>0</v>
      </c>
      <c r="CK362" s="289">
        <v>0</v>
      </c>
      <c r="CL362" s="289">
        <v>0</v>
      </c>
      <c r="CM362" s="289">
        <v>132336</v>
      </c>
      <c r="CN362" s="289">
        <v>0</v>
      </c>
      <c r="CO362" s="289">
        <v>0</v>
      </c>
      <c r="CP362" s="289">
        <v>0</v>
      </c>
      <c r="CQ362" s="289">
        <v>0</v>
      </c>
      <c r="CR362" s="289">
        <v>172.71</v>
      </c>
      <c r="CS362" s="289">
        <v>0</v>
      </c>
      <c r="CT362" s="289">
        <v>109115.44</v>
      </c>
      <c r="CU362" s="289">
        <v>0</v>
      </c>
      <c r="CV362" s="289">
        <v>0</v>
      </c>
      <c r="CW362" s="289">
        <v>0</v>
      </c>
      <c r="CX362" s="289">
        <v>36431.99</v>
      </c>
      <c r="CY362" s="289">
        <v>0</v>
      </c>
      <c r="CZ362" s="289">
        <v>0</v>
      </c>
      <c r="DA362" s="289">
        <v>0</v>
      </c>
      <c r="DB362" s="289">
        <v>0</v>
      </c>
      <c r="DC362" s="289">
        <v>0</v>
      </c>
      <c r="DD362" s="289">
        <v>0</v>
      </c>
      <c r="DE362" s="289">
        <v>0</v>
      </c>
      <c r="DF362" s="289">
        <v>0</v>
      </c>
      <c r="DG362" s="289">
        <v>0</v>
      </c>
      <c r="DH362" s="289">
        <v>0</v>
      </c>
      <c r="DI362" s="289">
        <v>545857.78</v>
      </c>
      <c r="DJ362" s="289">
        <v>0</v>
      </c>
      <c r="DK362" s="289">
        <v>0</v>
      </c>
      <c r="DL362" s="289">
        <v>96067.37</v>
      </c>
      <c r="DM362" s="289">
        <v>69859.16</v>
      </c>
      <c r="DN362" s="289">
        <v>0</v>
      </c>
      <c r="DO362" s="289">
        <v>0</v>
      </c>
      <c r="DP362" s="289">
        <v>6557.21</v>
      </c>
      <c r="DQ362" s="289">
        <v>0</v>
      </c>
      <c r="DR362" s="289">
        <v>0</v>
      </c>
      <c r="DS362" s="289">
        <v>0</v>
      </c>
      <c r="DT362" s="289">
        <v>0</v>
      </c>
      <c r="DU362" s="289">
        <v>0</v>
      </c>
      <c r="DV362" s="289">
        <v>87499.82</v>
      </c>
      <c r="DW362" s="289">
        <v>0</v>
      </c>
      <c r="DX362" s="289">
        <v>0</v>
      </c>
      <c r="DY362" s="289">
        <v>10000</v>
      </c>
      <c r="DZ362" s="289">
        <v>10000</v>
      </c>
      <c r="EA362" s="289">
        <v>0</v>
      </c>
      <c r="EB362" s="289">
        <v>0</v>
      </c>
      <c r="EC362" s="289">
        <v>0</v>
      </c>
      <c r="ED362" s="289">
        <v>0</v>
      </c>
      <c r="EE362" s="289">
        <v>0</v>
      </c>
      <c r="EF362" s="289">
        <v>0</v>
      </c>
      <c r="EG362" s="289">
        <v>0</v>
      </c>
      <c r="EH362" s="289">
        <v>0</v>
      </c>
      <c r="EI362" s="289">
        <v>0</v>
      </c>
      <c r="EJ362" s="289">
        <v>0</v>
      </c>
      <c r="EK362" s="289">
        <v>0</v>
      </c>
      <c r="EL362" s="289">
        <v>0</v>
      </c>
      <c r="EM362" s="289">
        <v>0</v>
      </c>
      <c r="EN362" s="289">
        <v>0</v>
      </c>
      <c r="EO362" s="289">
        <v>0</v>
      </c>
      <c r="EP362" s="289">
        <v>0</v>
      </c>
      <c r="EQ362" s="289">
        <v>0</v>
      </c>
      <c r="ER362" s="289">
        <v>0</v>
      </c>
      <c r="ES362" s="289">
        <v>0</v>
      </c>
      <c r="ET362" s="289">
        <v>0</v>
      </c>
      <c r="EU362" s="289">
        <v>30755.61</v>
      </c>
      <c r="EV362" s="289">
        <v>36457.9</v>
      </c>
      <c r="EW362" s="289">
        <v>178245.18</v>
      </c>
      <c r="EX362" s="289">
        <v>172542.89</v>
      </c>
      <c r="EY362" s="289">
        <v>0</v>
      </c>
      <c r="EZ362" s="289">
        <v>0</v>
      </c>
      <c r="FA362" s="289">
        <v>0</v>
      </c>
      <c r="FB362" s="289">
        <v>0</v>
      </c>
      <c r="FC362" s="289">
        <v>0</v>
      </c>
      <c r="FD362" s="289">
        <v>0</v>
      </c>
      <c r="FE362" s="289">
        <v>0</v>
      </c>
      <c r="FF362" s="289">
        <v>0</v>
      </c>
      <c r="FG362" s="289">
        <v>0</v>
      </c>
      <c r="FH362" s="289">
        <v>0</v>
      </c>
      <c r="FI362" s="289">
        <v>0</v>
      </c>
      <c r="FJ362" s="289">
        <v>0</v>
      </c>
      <c r="FK362" s="289">
        <v>0</v>
      </c>
    </row>
    <row r="363" spans="1:167" x14ac:dyDescent="0.15">
      <c r="A363" s="287">
        <v>5726</v>
      </c>
      <c r="B363" s="287" t="s">
        <v>812</v>
      </c>
      <c r="C363" s="289">
        <v>0</v>
      </c>
      <c r="D363" s="289">
        <v>1697232.39</v>
      </c>
      <c r="E363" s="289">
        <v>0</v>
      </c>
      <c r="F363" s="289">
        <v>8405.2999999999993</v>
      </c>
      <c r="G363" s="289">
        <v>16725.810000000001</v>
      </c>
      <c r="H363" s="289">
        <v>2152.0500000000002</v>
      </c>
      <c r="I363" s="289">
        <v>47927.78</v>
      </c>
      <c r="J363" s="289">
        <v>0</v>
      </c>
      <c r="K363" s="289">
        <v>429184.07</v>
      </c>
      <c r="L363" s="289">
        <v>0</v>
      </c>
      <c r="M363" s="289">
        <v>0</v>
      </c>
      <c r="N363" s="289">
        <v>0</v>
      </c>
      <c r="O363" s="289">
        <v>0</v>
      </c>
      <c r="P363" s="289">
        <v>69520.86</v>
      </c>
      <c r="Q363" s="289">
        <v>0</v>
      </c>
      <c r="R363" s="289">
        <v>2160</v>
      </c>
      <c r="S363" s="289">
        <v>7304.2</v>
      </c>
      <c r="T363" s="289">
        <v>0</v>
      </c>
      <c r="U363" s="289">
        <v>50423.64</v>
      </c>
      <c r="V363" s="289">
        <v>3623219</v>
      </c>
      <c r="W363" s="289">
        <v>10642.26</v>
      </c>
      <c r="X363" s="289">
        <v>0</v>
      </c>
      <c r="Y363" s="289">
        <v>179039.22</v>
      </c>
      <c r="Z363" s="289">
        <v>0</v>
      </c>
      <c r="AA363" s="289">
        <v>345553.96</v>
      </c>
      <c r="AB363" s="289">
        <v>0</v>
      </c>
      <c r="AC363" s="289">
        <v>0</v>
      </c>
      <c r="AD363" s="289">
        <v>2957.91</v>
      </c>
      <c r="AE363" s="289">
        <v>255152.38</v>
      </c>
      <c r="AF363" s="289">
        <v>0</v>
      </c>
      <c r="AG363" s="289">
        <v>0</v>
      </c>
      <c r="AH363" s="289">
        <v>0</v>
      </c>
      <c r="AI363" s="289">
        <v>0</v>
      </c>
      <c r="AJ363" s="289">
        <v>0</v>
      </c>
      <c r="AK363" s="289">
        <v>0</v>
      </c>
      <c r="AL363" s="289">
        <v>0</v>
      </c>
      <c r="AM363" s="289">
        <v>51727.22</v>
      </c>
      <c r="AN363" s="289">
        <v>31130.35</v>
      </c>
      <c r="AO363" s="289">
        <v>0</v>
      </c>
      <c r="AP363" s="289">
        <v>9001.73</v>
      </c>
      <c r="AQ363" s="289">
        <v>1764957.56</v>
      </c>
      <c r="AR363" s="289">
        <v>1295856.3600000001</v>
      </c>
      <c r="AS363" s="289">
        <v>281028.84999999998</v>
      </c>
      <c r="AT363" s="289">
        <v>119274.02</v>
      </c>
      <c r="AU363" s="289">
        <v>170092.15</v>
      </c>
      <c r="AV363" s="289">
        <v>0</v>
      </c>
      <c r="AW363" s="289">
        <v>153372.45000000001</v>
      </c>
      <c r="AX363" s="289">
        <v>136068.82</v>
      </c>
      <c r="AY363" s="289">
        <v>218244.12</v>
      </c>
      <c r="AZ363" s="289">
        <v>410053.83</v>
      </c>
      <c r="BA363" s="289">
        <v>1244976.77</v>
      </c>
      <c r="BB363" s="289">
        <v>294066.63</v>
      </c>
      <c r="BC363" s="289">
        <v>94854.01</v>
      </c>
      <c r="BD363" s="289">
        <v>0</v>
      </c>
      <c r="BE363" s="289">
        <v>20819.12</v>
      </c>
      <c r="BF363" s="289">
        <v>547100.07999999996</v>
      </c>
      <c r="BG363" s="289">
        <v>250819.54</v>
      </c>
      <c r="BH363" s="289">
        <v>0</v>
      </c>
      <c r="BI363" s="289">
        <v>0</v>
      </c>
      <c r="BJ363" s="289">
        <v>0</v>
      </c>
      <c r="BK363" s="289">
        <v>0</v>
      </c>
      <c r="BL363" s="289">
        <v>0</v>
      </c>
      <c r="BM363" s="289">
        <v>0</v>
      </c>
      <c r="BN363" s="289">
        <v>0</v>
      </c>
      <c r="BO363" s="289">
        <v>1831152.42</v>
      </c>
      <c r="BP363" s="289">
        <v>1669028.24</v>
      </c>
      <c r="BQ363" s="289">
        <v>0</v>
      </c>
      <c r="BR363" s="289">
        <v>0</v>
      </c>
      <c r="BS363" s="289">
        <v>1831152.42</v>
      </c>
      <c r="BT363" s="289">
        <v>1669028.24</v>
      </c>
      <c r="BU363" s="289">
        <v>0</v>
      </c>
      <c r="BV363" s="289">
        <v>0</v>
      </c>
      <c r="BW363" s="289">
        <v>546100.07999999996</v>
      </c>
      <c r="BX363" s="289">
        <v>0</v>
      </c>
      <c r="BY363" s="289">
        <v>0</v>
      </c>
      <c r="BZ363" s="289">
        <v>0</v>
      </c>
      <c r="CA363" s="289">
        <v>0</v>
      </c>
      <c r="CB363" s="289">
        <v>0</v>
      </c>
      <c r="CC363" s="289">
        <v>0</v>
      </c>
      <c r="CD363" s="289">
        <v>0</v>
      </c>
      <c r="CE363" s="289">
        <v>23000</v>
      </c>
      <c r="CF363" s="289">
        <v>0</v>
      </c>
      <c r="CG363" s="289">
        <v>0</v>
      </c>
      <c r="CH363" s="289">
        <v>27912</v>
      </c>
      <c r="CI363" s="289">
        <v>0</v>
      </c>
      <c r="CJ363" s="289">
        <v>0</v>
      </c>
      <c r="CK363" s="289">
        <v>25350.36</v>
      </c>
      <c r="CL363" s="289">
        <v>0</v>
      </c>
      <c r="CM363" s="289">
        <v>157836</v>
      </c>
      <c r="CN363" s="289">
        <v>11841</v>
      </c>
      <c r="CO363" s="289">
        <v>0</v>
      </c>
      <c r="CP363" s="289">
        <v>0</v>
      </c>
      <c r="CQ363" s="289">
        <v>0</v>
      </c>
      <c r="CR363" s="289">
        <v>115.14</v>
      </c>
      <c r="CS363" s="289">
        <v>0</v>
      </c>
      <c r="CT363" s="289">
        <v>105733.9</v>
      </c>
      <c r="CU363" s="289">
        <v>0</v>
      </c>
      <c r="CV363" s="289">
        <v>0</v>
      </c>
      <c r="CW363" s="289">
        <v>0</v>
      </c>
      <c r="CX363" s="289">
        <v>0</v>
      </c>
      <c r="CY363" s="289">
        <v>0</v>
      </c>
      <c r="CZ363" s="289">
        <v>0</v>
      </c>
      <c r="DA363" s="289">
        <v>0</v>
      </c>
      <c r="DB363" s="289">
        <v>0</v>
      </c>
      <c r="DC363" s="289">
        <v>0</v>
      </c>
      <c r="DD363" s="289">
        <v>0</v>
      </c>
      <c r="DE363" s="289">
        <v>0</v>
      </c>
      <c r="DF363" s="289">
        <v>0</v>
      </c>
      <c r="DG363" s="289">
        <v>0</v>
      </c>
      <c r="DH363" s="289">
        <v>0</v>
      </c>
      <c r="DI363" s="289">
        <v>686181.49</v>
      </c>
      <c r="DJ363" s="289">
        <v>0</v>
      </c>
      <c r="DK363" s="289">
        <v>0</v>
      </c>
      <c r="DL363" s="289">
        <v>88024.59</v>
      </c>
      <c r="DM363" s="289">
        <v>94487.08</v>
      </c>
      <c r="DN363" s="289">
        <v>0</v>
      </c>
      <c r="DO363" s="289">
        <v>0</v>
      </c>
      <c r="DP363" s="289">
        <v>65.03</v>
      </c>
      <c r="DQ363" s="289">
        <v>0</v>
      </c>
      <c r="DR363" s="289">
        <v>0</v>
      </c>
      <c r="DS363" s="289">
        <v>0</v>
      </c>
      <c r="DT363" s="289">
        <v>0</v>
      </c>
      <c r="DU363" s="289">
        <v>0</v>
      </c>
      <c r="DV363" s="289">
        <v>25364.07</v>
      </c>
      <c r="DW363" s="289">
        <v>3766.22</v>
      </c>
      <c r="DX363" s="289">
        <v>0</v>
      </c>
      <c r="DY363" s="289">
        <v>0</v>
      </c>
      <c r="DZ363" s="289">
        <v>0</v>
      </c>
      <c r="EA363" s="289">
        <v>0</v>
      </c>
      <c r="EB363" s="289">
        <v>0</v>
      </c>
      <c r="EC363" s="289">
        <v>0</v>
      </c>
      <c r="ED363" s="289">
        <v>116341.6</v>
      </c>
      <c r="EE363" s="289">
        <v>118115.4</v>
      </c>
      <c r="EF363" s="289">
        <v>138572.20000000001</v>
      </c>
      <c r="EG363" s="289">
        <v>136798.39999999999</v>
      </c>
      <c r="EH363" s="289">
        <v>0</v>
      </c>
      <c r="EI363" s="289">
        <v>0</v>
      </c>
      <c r="EJ363" s="289">
        <v>0</v>
      </c>
      <c r="EK363" s="289">
        <v>0</v>
      </c>
      <c r="EL363" s="289">
        <v>0</v>
      </c>
      <c r="EM363" s="289">
        <v>1681866.11</v>
      </c>
      <c r="EN363" s="289">
        <v>0</v>
      </c>
      <c r="EO363" s="289">
        <v>1000.01</v>
      </c>
      <c r="EP363" s="289">
        <v>1027830.49</v>
      </c>
      <c r="EQ363" s="289">
        <v>0</v>
      </c>
      <c r="ER363" s="289">
        <v>1026830.48</v>
      </c>
      <c r="ES363" s="289">
        <v>0</v>
      </c>
      <c r="ET363" s="289">
        <v>0</v>
      </c>
      <c r="EU363" s="289">
        <v>54692.88</v>
      </c>
      <c r="EV363" s="289">
        <v>29248.97</v>
      </c>
      <c r="EW363" s="289">
        <v>326121.78000000003</v>
      </c>
      <c r="EX363" s="289">
        <v>351565.69</v>
      </c>
      <c r="EY363" s="289">
        <v>0</v>
      </c>
      <c r="EZ363" s="289">
        <v>0</v>
      </c>
      <c r="FA363" s="289">
        <v>0</v>
      </c>
      <c r="FB363" s="289">
        <v>0</v>
      </c>
      <c r="FC363" s="289">
        <v>0</v>
      </c>
      <c r="FD363" s="289">
        <v>0</v>
      </c>
      <c r="FE363" s="289">
        <v>0</v>
      </c>
      <c r="FF363" s="289">
        <v>0</v>
      </c>
      <c r="FG363" s="289">
        <v>0</v>
      </c>
      <c r="FH363" s="289">
        <v>0</v>
      </c>
      <c r="FI363" s="289">
        <v>0</v>
      </c>
      <c r="FJ363" s="289">
        <v>0</v>
      </c>
      <c r="FK363" s="289">
        <v>0</v>
      </c>
    </row>
    <row r="364" spans="1:167" x14ac:dyDescent="0.15">
      <c r="A364" s="287">
        <v>5733</v>
      </c>
      <c r="B364" s="287" t="s">
        <v>813</v>
      </c>
      <c r="C364" s="289">
        <v>0</v>
      </c>
      <c r="D364" s="289">
        <v>7419451</v>
      </c>
      <c r="E364" s="289">
        <v>24902</v>
      </c>
      <c r="F364" s="289">
        <v>17004.18</v>
      </c>
      <c r="G364" s="289">
        <v>75038.25</v>
      </c>
      <c r="H364" s="289">
        <v>4926.92</v>
      </c>
      <c r="I364" s="289">
        <v>19884.57</v>
      </c>
      <c r="J364" s="289">
        <v>0</v>
      </c>
      <c r="K364" s="289">
        <v>521128.97</v>
      </c>
      <c r="L364" s="289">
        <v>0</v>
      </c>
      <c r="M364" s="289">
        <v>0</v>
      </c>
      <c r="N364" s="289">
        <v>0</v>
      </c>
      <c r="O364" s="289">
        <v>0</v>
      </c>
      <c r="P364" s="289">
        <v>1494</v>
      </c>
      <c r="Q364" s="289">
        <v>0</v>
      </c>
      <c r="R364" s="289">
        <v>0</v>
      </c>
      <c r="S364" s="289">
        <v>28765.24</v>
      </c>
      <c r="T364" s="289">
        <v>35679.339999999997</v>
      </c>
      <c r="U364" s="289">
        <v>62651.17</v>
      </c>
      <c r="V364" s="289">
        <v>37638</v>
      </c>
      <c r="W364" s="289">
        <v>15371.75</v>
      </c>
      <c r="X364" s="289">
        <v>0</v>
      </c>
      <c r="Y364" s="289">
        <v>0</v>
      </c>
      <c r="Z364" s="289">
        <v>38209.89</v>
      </c>
      <c r="AA364" s="289">
        <v>395208.51</v>
      </c>
      <c r="AB364" s="289">
        <v>0</v>
      </c>
      <c r="AC364" s="289">
        <v>0</v>
      </c>
      <c r="AD364" s="289">
        <v>25164.66</v>
      </c>
      <c r="AE364" s="289">
        <v>76458.94</v>
      </c>
      <c r="AF364" s="289">
        <v>0</v>
      </c>
      <c r="AG364" s="289">
        <v>0</v>
      </c>
      <c r="AH364" s="289">
        <v>12240.62</v>
      </c>
      <c r="AI364" s="289">
        <v>24091.68</v>
      </c>
      <c r="AJ364" s="289">
        <v>0</v>
      </c>
      <c r="AK364" s="289">
        <v>2544.5</v>
      </c>
      <c r="AL364" s="289">
        <v>0</v>
      </c>
      <c r="AM364" s="289">
        <v>12680.82</v>
      </c>
      <c r="AN364" s="289">
        <v>23049.43</v>
      </c>
      <c r="AO364" s="289">
        <v>0</v>
      </c>
      <c r="AP364" s="289">
        <v>9015</v>
      </c>
      <c r="AQ364" s="289">
        <v>1476611.44</v>
      </c>
      <c r="AR364" s="289">
        <v>1464229.21</v>
      </c>
      <c r="AS364" s="289">
        <v>407157.99</v>
      </c>
      <c r="AT364" s="289">
        <v>161860.82999999999</v>
      </c>
      <c r="AU364" s="289">
        <v>224065.57</v>
      </c>
      <c r="AV364" s="289">
        <v>0</v>
      </c>
      <c r="AW364" s="289">
        <v>265288.23</v>
      </c>
      <c r="AX364" s="289">
        <v>215026.57</v>
      </c>
      <c r="AY364" s="289">
        <v>324636.19</v>
      </c>
      <c r="AZ364" s="289">
        <v>657822.93999999994</v>
      </c>
      <c r="BA364" s="289">
        <v>1787790.45</v>
      </c>
      <c r="BB364" s="289">
        <v>55434.99</v>
      </c>
      <c r="BC364" s="289">
        <v>75424.22</v>
      </c>
      <c r="BD364" s="289">
        <v>43209.38</v>
      </c>
      <c r="BE364" s="289">
        <v>183595.49</v>
      </c>
      <c r="BF364" s="289">
        <v>979987.62</v>
      </c>
      <c r="BG364" s="289">
        <v>490783.25</v>
      </c>
      <c r="BH364" s="289">
        <v>1952.94</v>
      </c>
      <c r="BI364" s="289">
        <v>0</v>
      </c>
      <c r="BJ364" s="289">
        <v>0</v>
      </c>
      <c r="BK364" s="289">
        <v>0</v>
      </c>
      <c r="BL364" s="289">
        <v>0</v>
      </c>
      <c r="BM364" s="289">
        <v>0</v>
      </c>
      <c r="BN364" s="289">
        <v>0</v>
      </c>
      <c r="BO364" s="289">
        <v>47788.12</v>
      </c>
      <c r="BP364" s="289">
        <v>58570.01</v>
      </c>
      <c r="BQ364" s="289">
        <v>2707765.69</v>
      </c>
      <c r="BR364" s="289">
        <v>2764705.93</v>
      </c>
      <c r="BS364" s="289">
        <v>2755553.81</v>
      </c>
      <c r="BT364" s="289">
        <v>2823275.94</v>
      </c>
      <c r="BU364" s="289">
        <v>0</v>
      </c>
      <c r="BV364" s="289">
        <v>0</v>
      </c>
      <c r="BW364" s="289">
        <v>964314.97</v>
      </c>
      <c r="BX364" s="289">
        <v>0</v>
      </c>
      <c r="BY364" s="289">
        <v>0</v>
      </c>
      <c r="BZ364" s="289">
        <v>0</v>
      </c>
      <c r="CA364" s="289">
        <v>0</v>
      </c>
      <c r="CB364" s="289">
        <v>0</v>
      </c>
      <c r="CC364" s="289">
        <v>0</v>
      </c>
      <c r="CD364" s="289">
        <v>0</v>
      </c>
      <c r="CE364" s="289">
        <v>0</v>
      </c>
      <c r="CF364" s="289">
        <v>0</v>
      </c>
      <c r="CG364" s="289">
        <v>0</v>
      </c>
      <c r="CH364" s="289">
        <v>1770.98</v>
      </c>
      <c r="CI364" s="289">
        <v>0</v>
      </c>
      <c r="CJ364" s="289">
        <v>0</v>
      </c>
      <c r="CK364" s="289">
        <v>73493.55</v>
      </c>
      <c r="CL364" s="289">
        <v>0</v>
      </c>
      <c r="CM364" s="289">
        <v>332035</v>
      </c>
      <c r="CN364" s="289">
        <v>17346</v>
      </c>
      <c r="CO364" s="289">
        <v>0</v>
      </c>
      <c r="CP364" s="289">
        <v>0</v>
      </c>
      <c r="CQ364" s="289">
        <v>0</v>
      </c>
      <c r="CR364" s="289">
        <v>0</v>
      </c>
      <c r="CS364" s="289">
        <v>4985</v>
      </c>
      <c r="CT364" s="289">
        <v>106461.57</v>
      </c>
      <c r="CU364" s="289">
        <v>0</v>
      </c>
      <c r="CV364" s="289">
        <v>0</v>
      </c>
      <c r="CW364" s="289">
        <v>0</v>
      </c>
      <c r="CX364" s="289">
        <v>0</v>
      </c>
      <c r="CY364" s="289">
        <v>0</v>
      </c>
      <c r="CZ364" s="289">
        <v>1350</v>
      </c>
      <c r="DA364" s="289">
        <v>0</v>
      </c>
      <c r="DB364" s="289">
        <v>0</v>
      </c>
      <c r="DC364" s="289">
        <v>5940.29</v>
      </c>
      <c r="DD364" s="289">
        <v>0</v>
      </c>
      <c r="DE364" s="289">
        <v>0</v>
      </c>
      <c r="DF364" s="289">
        <v>0</v>
      </c>
      <c r="DG364" s="289">
        <v>0</v>
      </c>
      <c r="DH364" s="289">
        <v>9907.2199999999993</v>
      </c>
      <c r="DI364" s="289">
        <v>1107114.8500000001</v>
      </c>
      <c r="DJ364" s="289">
        <v>0</v>
      </c>
      <c r="DK364" s="289">
        <v>346</v>
      </c>
      <c r="DL364" s="289">
        <v>110414.47</v>
      </c>
      <c r="DM364" s="289">
        <v>141925.95000000001</v>
      </c>
      <c r="DN364" s="289">
        <v>0</v>
      </c>
      <c r="DO364" s="289">
        <v>0</v>
      </c>
      <c r="DP364" s="289">
        <v>99524.68</v>
      </c>
      <c r="DQ364" s="289">
        <v>671.59</v>
      </c>
      <c r="DR364" s="289">
        <v>0</v>
      </c>
      <c r="DS364" s="289">
        <v>0</v>
      </c>
      <c r="DT364" s="289">
        <v>0</v>
      </c>
      <c r="DU364" s="289">
        <v>0</v>
      </c>
      <c r="DV364" s="289">
        <v>37792.6</v>
      </c>
      <c r="DW364" s="289">
        <v>0</v>
      </c>
      <c r="DX364" s="289">
        <v>0</v>
      </c>
      <c r="DY364" s="289">
        <v>0</v>
      </c>
      <c r="DZ364" s="289">
        <v>0</v>
      </c>
      <c r="EA364" s="289">
        <v>0</v>
      </c>
      <c r="EB364" s="289">
        <v>0</v>
      </c>
      <c r="EC364" s="289">
        <v>0</v>
      </c>
      <c r="ED364" s="289">
        <v>0</v>
      </c>
      <c r="EE364" s="289">
        <v>12250.33</v>
      </c>
      <c r="EF364" s="289">
        <v>318417</v>
      </c>
      <c r="EG364" s="289">
        <v>306166.67</v>
      </c>
      <c r="EH364" s="289">
        <v>0</v>
      </c>
      <c r="EI364" s="289">
        <v>0</v>
      </c>
      <c r="EJ364" s="289">
        <v>0</v>
      </c>
      <c r="EK364" s="289">
        <v>0</v>
      </c>
      <c r="EL364" s="289">
        <v>0</v>
      </c>
      <c r="EM364" s="289">
        <v>1225000.02</v>
      </c>
      <c r="EN364" s="289">
        <v>841300</v>
      </c>
      <c r="EO364" s="289">
        <v>0</v>
      </c>
      <c r="EP364" s="289">
        <v>0</v>
      </c>
      <c r="EQ364" s="289">
        <v>0</v>
      </c>
      <c r="ER364" s="289">
        <v>841300</v>
      </c>
      <c r="ES364" s="289">
        <v>0</v>
      </c>
      <c r="ET364" s="289">
        <v>0</v>
      </c>
      <c r="EU364" s="289">
        <v>0</v>
      </c>
      <c r="EV364" s="289">
        <v>0</v>
      </c>
      <c r="EW364" s="289">
        <v>255106.51</v>
      </c>
      <c r="EX364" s="289">
        <v>255106.51</v>
      </c>
      <c r="EY364" s="289">
        <v>0</v>
      </c>
      <c r="EZ364" s="289">
        <v>44239.61</v>
      </c>
      <c r="FA364" s="289">
        <v>97704.27</v>
      </c>
      <c r="FB364" s="289">
        <v>241196</v>
      </c>
      <c r="FC364" s="289">
        <v>15756.39</v>
      </c>
      <c r="FD364" s="289">
        <v>171974.95</v>
      </c>
      <c r="FE364" s="289">
        <v>0</v>
      </c>
      <c r="FF364" s="289">
        <v>0</v>
      </c>
      <c r="FG364" s="289">
        <v>0</v>
      </c>
      <c r="FH364" s="289">
        <v>0</v>
      </c>
      <c r="FI364" s="289">
        <v>0</v>
      </c>
      <c r="FJ364" s="289">
        <v>0</v>
      </c>
      <c r="FK364" s="289">
        <v>0</v>
      </c>
    </row>
    <row r="365" spans="1:167" x14ac:dyDescent="0.15">
      <c r="A365" s="287">
        <v>5740</v>
      </c>
      <c r="B365" s="287" t="s">
        <v>814</v>
      </c>
      <c r="C365" s="289">
        <v>0</v>
      </c>
      <c r="D365" s="289">
        <v>1533512.5</v>
      </c>
      <c r="E365" s="289">
        <v>0</v>
      </c>
      <c r="F365" s="289">
        <v>2578.0500000000002</v>
      </c>
      <c r="G365" s="289">
        <v>5682.1</v>
      </c>
      <c r="H365" s="289">
        <v>1057.7</v>
      </c>
      <c r="I365" s="289">
        <v>19783.990000000002</v>
      </c>
      <c r="J365" s="289">
        <v>0</v>
      </c>
      <c r="K365" s="289">
        <v>107063</v>
      </c>
      <c r="L365" s="289">
        <v>0</v>
      </c>
      <c r="M365" s="289">
        <v>0</v>
      </c>
      <c r="N365" s="289">
        <v>0</v>
      </c>
      <c r="O365" s="289">
        <v>0</v>
      </c>
      <c r="P365" s="289">
        <v>388.29</v>
      </c>
      <c r="Q365" s="289">
        <v>0</v>
      </c>
      <c r="R365" s="289">
        <v>2202</v>
      </c>
      <c r="S365" s="289">
        <v>0</v>
      </c>
      <c r="T365" s="289">
        <v>0</v>
      </c>
      <c r="U365" s="289">
        <v>16601.259999999998</v>
      </c>
      <c r="V365" s="289">
        <v>1377679</v>
      </c>
      <c r="W365" s="289">
        <v>3075</v>
      </c>
      <c r="X365" s="289">
        <v>0</v>
      </c>
      <c r="Y365" s="289">
        <v>85043.63</v>
      </c>
      <c r="Z365" s="289">
        <v>527.23</v>
      </c>
      <c r="AA365" s="289">
        <v>161326</v>
      </c>
      <c r="AB365" s="289">
        <v>0</v>
      </c>
      <c r="AC365" s="289">
        <v>0</v>
      </c>
      <c r="AD365" s="289">
        <v>18684</v>
      </c>
      <c r="AE365" s="289">
        <v>69204.5</v>
      </c>
      <c r="AF365" s="289">
        <v>0</v>
      </c>
      <c r="AG365" s="289">
        <v>0</v>
      </c>
      <c r="AH365" s="289">
        <v>7599.59</v>
      </c>
      <c r="AI365" s="289">
        <v>12622</v>
      </c>
      <c r="AJ365" s="289">
        <v>0</v>
      </c>
      <c r="AK365" s="289">
        <v>350</v>
      </c>
      <c r="AL365" s="289">
        <v>0</v>
      </c>
      <c r="AM365" s="289">
        <v>4321.2</v>
      </c>
      <c r="AN365" s="289">
        <v>28223.93</v>
      </c>
      <c r="AO365" s="289">
        <v>0</v>
      </c>
      <c r="AP365" s="289">
        <v>12302.13</v>
      </c>
      <c r="AQ365" s="289">
        <v>647958.85</v>
      </c>
      <c r="AR365" s="289">
        <v>549019.80000000005</v>
      </c>
      <c r="AS365" s="289">
        <v>122448.85</v>
      </c>
      <c r="AT365" s="289">
        <v>60261.99</v>
      </c>
      <c r="AU365" s="289">
        <v>86970.06</v>
      </c>
      <c r="AV365" s="289">
        <v>0</v>
      </c>
      <c r="AW365" s="289">
        <v>70956.679999999993</v>
      </c>
      <c r="AX365" s="289">
        <v>154799.98000000001</v>
      </c>
      <c r="AY365" s="289">
        <v>221914.19</v>
      </c>
      <c r="AZ365" s="289">
        <v>49794.71</v>
      </c>
      <c r="BA365" s="289">
        <v>648847.65</v>
      </c>
      <c r="BB365" s="289">
        <v>162347.95000000001</v>
      </c>
      <c r="BC365" s="289">
        <v>53333.98</v>
      </c>
      <c r="BD365" s="289">
        <v>0</v>
      </c>
      <c r="BE365" s="289">
        <v>84507.03</v>
      </c>
      <c r="BF365" s="289">
        <v>186047.56</v>
      </c>
      <c r="BG365" s="289">
        <v>195566</v>
      </c>
      <c r="BH365" s="289">
        <v>0</v>
      </c>
      <c r="BI365" s="289">
        <v>0</v>
      </c>
      <c r="BJ365" s="289">
        <v>0</v>
      </c>
      <c r="BK365" s="289">
        <v>0</v>
      </c>
      <c r="BL365" s="289">
        <v>0</v>
      </c>
      <c r="BM365" s="289">
        <v>0</v>
      </c>
      <c r="BN365" s="289">
        <v>0</v>
      </c>
      <c r="BO365" s="289">
        <v>896143.35999999999</v>
      </c>
      <c r="BP365" s="289">
        <v>894664.88</v>
      </c>
      <c r="BQ365" s="289">
        <v>895593.56</v>
      </c>
      <c r="BR365" s="289">
        <v>1072123.8600000001</v>
      </c>
      <c r="BS365" s="289">
        <v>1791736.92</v>
      </c>
      <c r="BT365" s="289">
        <v>1966788.74</v>
      </c>
      <c r="BU365" s="289">
        <v>0</v>
      </c>
      <c r="BV365" s="289">
        <v>0</v>
      </c>
      <c r="BW365" s="289">
        <v>186047.56</v>
      </c>
      <c r="BX365" s="289">
        <v>0</v>
      </c>
      <c r="BY365" s="289">
        <v>0</v>
      </c>
      <c r="BZ365" s="289">
        <v>0</v>
      </c>
      <c r="CA365" s="289">
        <v>0</v>
      </c>
      <c r="CB365" s="289">
        <v>0</v>
      </c>
      <c r="CC365" s="289">
        <v>27500</v>
      </c>
      <c r="CD365" s="289">
        <v>0</v>
      </c>
      <c r="CE365" s="289">
        <v>0</v>
      </c>
      <c r="CF365" s="289">
        <v>0</v>
      </c>
      <c r="CG365" s="289">
        <v>0</v>
      </c>
      <c r="CH365" s="289">
        <v>5791.66</v>
      </c>
      <c r="CI365" s="289">
        <v>0</v>
      </c>
      <c r="CJ365" s="289">
        <v>0</v>
      </c>
      <c r="CK365" s="289">
        <v>0</v>
      </c>
      <c r="CL365" s="289">
        <v>0</v>
      </c>
      <c r="CM365" s="289">
        <v>59355</v>
      </c>
      <c r="CN365" s="289">
        <v>0</v>
      </c>
      <c r="CO365" s="289">
        <v>0</v>
      </c>
      <c r="CP365" s="289">
        <v>0</v>
      </c>
      <c r="CQ365" s="289">
        <v>0</v>
      </c>
      <c r="CR365" s="289">
        <v>57.57</v>
      </c>
      <c r="CS365" s="289">
        <v>0</v>
      </c>
      <c r="CT365" s="289">
        <v>94432.6</v>
      </c>
      <c r="CU365" s="289">
        <v>0</v>
      </c>
      <c r="CV365" s="289">
        <v>0</v>
      </c>
      <c r="CW365" s="289">
        <v>0</v>
      </c>
      <c r="CX365" s="289">
        <v>4627.6000000000004</v>
      </c>
      <c r="CY365" s="289">
        <v>0</v>
      </c>
      <c r="CZ365" s="289">
        <v>0</v>
      </c>
      <c r="DA365" s="289">
        <v>0</v>
      </c>
      <c r="DB365" s="289">
        <v>0</v>
      </c>
      <c r="DC365" s="289">
        <v>0</v>
      </c>
      <c r="DD365" s="289">
        <v>0</v>
      </c>
      <c r="DE365" s="289">
        <v>0</v>
      </c>
      <c r="DF365" s="289">
        <v>0</v>
      </c>
      <c r="DG365" s="289">
        <v>0</v>
      </c>
      <c r="DH365" s="289">
        <v>0</v>
      </c>
      <c r="DI365" s="289">
        <v>296641.90000000002</v>
      </c>
      <c r="DJ365" s="289">
        <v>0</v>
      </c>
      <c r="DK365" s="289">
        <v>0</v>
      </c>
      <c r="DL365" s="289">
        <v>36757.96</v>
      </c>
      <c r="DM365" s="289">
        <v>24166.720000000001</v>
      </c>
      <c r="DN365" s="289">
        <v>0</v>
      </c>
      <c r="DO365" s="289">
        <v>0</v>
      </c>
      <c r="DP365" s="289">
        <v>1457.41</v>
      </c>
      <c r="DQ365" s="289">
        <v>0</v>
      </c>
      <c r="DR365" s="289">
        <v>1328</v>
      </c>
      <c r="DS365" s="289">
        <v>0</v>
      </c>
      <c r="DT365" s="289">
        <v>10000</v>
      </c>
      <c r="DU365" s="289">
        <v>0</v>
      </c>
      <c r="DV365" s="289">
        <v>7460</v>
      </c>
      <c r="DW365" s="289">
        <v>0</v>
      </c>
      <c r="DX365" s="289">
        <v>15568.14</v>
      </c>
      <c r="DY365" s="289">
        <v>24795.06</v>
      </c>
      <c r="DZ365" s="289">
        <v>14185.7</v>
      </c>
      <c r="EA365" s="289">
        <v>4958.78</v>
      </c>
      <c r="EB365" s="289">
        <v>0</v>
      </c>
      <c r="EC365" s="289">
        <v>0</v>
      </c>
      <c r="ED365" s="289">
        <v>42401.36</v>
      </c>
      <c r="EE365" s="289">
        <v>37845.56</v>
      </c>
      <c r="EF365" s="289">
        <v>230044.2</v>
      </c>
      <c r="EG365" s="289">
        <v>234600</v>
      </c>
      <c r="EH365" s="289">
        <v>0</v>
      </c>
      <c r="EI365" s="289">
        <v>0</v>
      </c>
      <c r="EJ365" s="289">
        <v>0</v>
      </c>
      <c r="EK365" s="289">
        <v>0</v>
      </c>
      <c r="EL365" s="289">
        <v>0</v>
      </c>
      <c r="EM365" s="289">
        <v>1365000</v>
      </c>
      <c r="EN365" s="289">
        <v>0</v>
      </c>
      <c r="EO365" s="289">
        <v>0</v>
      </c>
      <c r="EP365" s="289">
        <v>0</v>
      </c>
      <c r="EQ365" s="289">
        <v>0</v>
      </c>
      <c r="ER365" s="289">
        <v>0</v>
      </c>
      <c r="ES365" s="289">
        <v>0</v>
      </c>
      <c r="ET365" s="289">
        <v>0</v>
      </c>
      <c r="EU365" s="289">
        <v>20013.400000000001</v>
      </c>
      <c r="EV365" s="289">
        <v>14774.62</v>
      </c>
      <c r="EW365" s="289">
        <v>165199.39000000001</v>
      </c>
      <c r="EX365" s="289">
        <v>170438.17</v>
      </c>
      <c r="EY365" s="289">
        <v>0</v>
      </c>
      <c r="EZ365" s="289">
        <v>33511.870000000003</v>
      </c>
      <c r="FA365" s="289">
        <v>24564.67</v>
      </c>
      <c r="FB365" s="289">
        <v>234580.35</v>
      </c>
      <c r="FC365" s="289">
        <v>366.31</v>
      </c>
      <c r="FD365" s="289">
        <v>243161.24</v>
      </c>
      <c r="FE365" s="289">
        <v>0</v>
      </c>
      <c r="FF365" s="289">
        <v>0</v>
      </c>
      <c r="FG365" s="289">
        <v>0</v>
      </c>
      <c r="FH365" s="289">
        <v>0</v>
      </c>
      <c r="FI365" s="289">
        <v>0</v>
      </c>
      <c r="FJ365" s="289">
        <v>0</v>
      </c>
      <c r="FK365" s="289">
        <v>0</v>
      </c>
    </row>
    <row r="366" spans="1:167" x14ac:dyDescent="0.15">
      <c r="A366" s="287">
        <v>5747</v>
      </c>
      <c r="B366" s="287" t="s">
        <v>815</v>
      </c>
      <c r="C366" s="289">
        <v>3021.31</v>
      </c>
      <c r="D366" s="289">
        <v>12812505</v>
      </c>
      <c r="E366" s="289">
        <v>41110.04</v>
      </c>
      <c r="F366" s="289">
        <v>25889.68</v>
      </c>
      <c r="G366" s="289">
        <v>69389</v>
      </c>
      <c r="H366" s="289">
        <v>3677.1</v>
      </c>
      <c r="I366" s="289">
        <v>13314.13</v>
      </c>
      <c r="J366" s="289">
        <v>6061.45</v>
      </c>
      <c r="K366" s="289">
        <v>391974</v>
      </c>
      <c r="L366" s="289">
        <v>0</v>
      </c>
      <c r="M366" s="289">
        <v>0</v>
      </c>
      <c r="N366" s="289">
        <v>0</v>
      </c>
      <c r="O366" s="289">
        <v>0</v>
      </c>
      <c r="P366" s="289">
        <v>8891</v>
      </c>
      <c r="Q366" s="289">
        <v>0</v>
      </c>
      <c r="R366" s="289">
        <v>391</v>
      </c>
      <c r="S366" s="289">
        <v>0</v>
      </c>
      <c r="T366" s="289">
        <v>0</v>
      </c>
      <c r="U366" s="289">
        <v>265682.74</v>
      </c>
      <c r="V366" s="289">
        <v>17090043</v>
      </c>
      <c r="W366" s="289">
        <v>48006.04</v>
      </c>
      <c r="X366" s="289">
        <v>18629</v>
      </c>
      <c r="Y366" s="289">
        <v>0</v>
      </c>
      <c r="Z366" s="289">
        <v>11486.83</v>
      </c>
      <c r="AA366" s="289">
        <v>978921.07</v>
      </c>
      <c r="AB366" s="289">
        <v>32724</v>
      </c>
      <c r="AC366" s="289">
        <v>111111</v>
      </c>
      <c r="AD366" s="289">
        <v>146090.15</v>
      </c>
      <c r="AE366" s="289">
        <v>767972.16</v>
      </c>
      <c r="AF366" s="289">
        <v>0</v>
      </c>
      <c r="AG366" s="289">
        <v>0</v>
      </c>
      <c r="AH366" s="289">
        <v>69239.11</v>
      </c>
      <c r="AI366" s="289">
        <v>0</v>
      </c>
      <c r="AJ366" s="289">
        <v>0</v>
      </c>
      <c r="AK366" s="289">
        <v>4350</v>
      </c>
      <c r="AL366" s="289">
        <v>0</v>
      </c>
      <c r="AM366" s="289">
        <v>107188.37</v>
      </c>
      <c r="AN366" s="289">
        <v>123290.8</v>
      </c>
      <c r="AO366" s="289">
        <v>0</v>
      </c>
      <c r="AP366" s="289">
        <v>8499.4599999999991</v>
      </c>
      <c r="AQ366" s="289">
        <v>7767067.75</v>
      </c>
      <c r="AR366" s="289">
        <v>7324238.3399999999</v>
      </c>
      <c r="AS366" s="289">
        <v>799081.5</v>
      </c>
      <c r="AT366" s="289">
        <v>809870.94</v>
      </c>
      <c r="AU366" s="289">
        <v>539289.68999999994</v>
      </c>
      <c r="AV366" s="289">
        <v>15237.35</v>
      </c>
      <c r="AW366" s="289">
        <v>727537.1</v>
      </c>
      <c r="AX366" s="289">
        <v>1169587.23</v>
      </c>
      <c r="AY366" s="289">
        <v>337210.49</v>
      </c>
      <c r="AZ366" s="289">
        <v>1522362.99</v>
      </c>
      <c r="BA366" s="289">
        <v>6289625.5199999996</v>
      </c>
      <c r="BB366" s="289">
        <v>705594.96</v>
      </c>
      <c r="BC366" s="289">
        <v>284593.33</v>
      </c>
      <c r="BD366" s="289">
        <v>14716.98</v>
      </c>
      <c r="BE366" s="289">
        <v>760874.78</v>
      </c>
      <c r="BF366" s="289">
        <v>3088091.19</v>
      </c>
      <c r="BG366" s="289">
        <v>979669.21</v>
      </c>
      <c r="BH366" s="289">
        <v>18394.46</v>
      </c>
      <c r="BI366" s="289">
        <v>0</v>
      </c>
      <c r="BJ366" s="289">
        <v>0</v>
      </c>
      <c r="BK366" s="289">
        <v>0</v>
      </c>
      <c r="BL366" s="289">
        <v>0</v>
      </c>
      <c r="BM366" s="289">
        <v>257070.03</v>
      </c>
      <c r="BN366" s="289">
        <v>0</v>
      </c>
      <c r="BO366" s="289">
        <v>0</v>
      </c>
      <c r="BP366" s="289">
        <v>0</v>
      </c>
      <c r="BQ366" s="289">
        <v>4218335.47</v>
      </c>
      <c r="BR366" s="289">
        <v>4481819.13</v>
      </c>
      <c r="BS366" s="289">
        <v>4475405.5</v>
      </c>
      <c r="BT366" s="289">
        <v>4481819.13</v>
      </c>
      <c r="BU366" s="289">
        <v>0</v>
      </c>
      <c r="BV366" s="289">
        <v>0</v>
      </c>
      <c r="BW366" s="289">
        <v>3068091.19</v>
      </c>
      <c r="BX366" s="289">
        <v>0</v>
      </c>
      <c r="BY366" s="289">
        <v>0</v>
      </c>
      <c r="BZ366" s="289">
        <v>0</v>
      </c>
      <c r="CA366" s="289">
        <v>0</v>
      </c>
      <c r="CB366" s="289">
        <v>0</v>
      </c>
      <c r="CC366" s="289">
        <v>0</v>
      </c>
      <c r="CD366" s="289">
        <v>0</v>
      </c>
      <c r="CE366" s="289">
        <v>0</v>
      </c>
      <c r="CF366" s="289">
        <v>0</v>
      </c>
      <c r="CG366" s="289">
        <v>0</v>
      </c>
      <c r="CH366" s="289">
        <v>19561.39</v>
      </c>
      <c r="CI366" s="289">
        <v>0</v>
      </c>
      <c r="CJ366" s="289">
        <v>0</v>
      </c>
      <c r="CK366" s="289">
        <v>0</v>
      </c>
      <c r="CL366" s="289">
        <v>0</v>
      </c>
      <c r="CM366" s="289">
        <v>1030715</v>
      </c>
      <c r="CN366" s="289">
        <v>17128</v>
      </c>
      <c r="CO366" s="289">
        <v>0</v>
      </c>
      <c r="CP366" s="289">
        <v>14675</v>
      </c>
      <c r="CQ366" s="289">
        <v>0</v>
      </c>
      <c r="CR366" s="289">
        <v>0</v>
      </c>
      <c r="CS366" s="289">
        <v>4921</v>
      </c>
      <c r="CT366" s="289">
        <v>533923.38</v>
      </c>
      <c r="CU366" s="289">
        <v>0</v>
      </c>
      <c r="CV366" s="289">
        <v>0</v>
      </c>
      <c r="CW366" s="289">
        <v>0</v>
      </c>
      <c r="CX366" s="289">
        <v>188606.41</v>
      </c>
      <c r="CY366" s="289">
        <v>0</v>
      </c>
      <c r="CZ366" s="289">
        <v>0</v>
      </c>
      <c r="DA366" s="289">
        <v>0</v>
      </c>
      <c r="DB366" s="289">
        <v>0</v>
      </c>
      <c r="DC366" s="289">
        <v>0</v>
      </c>
      <c r="DD366" s="289">
        <v>0</v>
      </c>
      <c r="DE366" s="289">
        <v>0</v>
      </c>
      <c r="DF366" s="289">
        <v>0</v>
      </c>
      <c r="DG366" s="289">
        <v>0</v>
      </c>
      <c r="DH366" s="289">
        <v>0</v>
      </c>
      <c r="DI366" s="289">
        <v>3695343.17</v>
      </c>
      <c r="DJ366" s="289">
        <v>0</v>
      </c>
      <c r="DK366" s="289">
        <v>9984.34</v>
      </c>
      <c r="DL366" s="289">
        <v>474163.77</v>
      </c>
      <c r="DM366" s="289">
        <v>288152.46000000002</v>
      </c>
      <c r="DN366" s="289">
        <v>0</v>
      </c>
      <c r="DO366" s="289">
        <v>0</v>
      </c>
      <c r="DP366" s="289">
        <v>227650.44</v>
      </c>
      <c r="DQ366" s="289">
        <v>13564.51</v>
      </c>
      <c r="DR366" s="289">
        <v>0</v>
      </c>
      <c r="DS366" s="289">
        <v>0</v>
      </c>
      <c r="DT366" s="289">
        <v>0</v>
      </c>
      <c r="DU366" s="289">
        <v>0</v>
      </c>
      <c r="DV366" s="289">
        <v>168762.68</v>
      </c>
      <c r="DW366" s="289">
        <v>0</v>
      </c>
      <c r="DX366" s="289">
        <v>86209.63</v>
      </c>
      <c r="DY366" s="289">
        <v>85285.82</v>
      </c>
      <c r="DZ366" s="289">
        <v>100099.74</v>
      </c>
      <c r="EA366" s="289">
        <v>50829.41</v>
      </c>
      <c r="EB366" s="289">
        <v>50194.14</v>
      </c>
      <c r="EC366" s="289">
        <v>0</v>
      </c>
      <c r="ED366" s="289">
        <v>309859</v>
      </c>
      <c r="EE366" s="289">
        <v>295344.19</v>
      </c>
      <c r="EF366" s="289">
        <v>638049</v>
      </c>
      <c r="EG366" s="289">
        <v>451562.5</v>
      </c>
      <c r="EH366" s="289">
        <v>0</v>
      </c>
      <c r="EI366" s="289">
        <v>0</v>
      </c>
      <c r="EJ366" s="289">
        <v>0</v>
      </c>
      <c r="EK366" s="289">
        <v>197980</v>
      </c>
      <c r="EL366" s="289">
        <v>3021.31</v>
      </c>
      <c r="EM366" s="289">
        <v>200000</v>
      </c>
      <c r="EN366" s="289">
        <v>5000</v>
      </c>
      <c r="EO366" s="289">
        <v>25021.48</v>
      </c>
      <c r="EP366" s="289">
        <v>20021.48</v>
      </c>
      <c r="EQ366" s="289">
        <v>0</v>
      </c>
      <c r="ER366" s="289">
        <v>0</v>
      </c>
      <c r="ES366" s="289">
        <v>0</v>
      </c>
      <c r="ET366" s="289">
        <v>0</v>
      </c>
      <c r="EU366" s="289">
        <v>33329.120000000003</v>
      </c>
      <c r="EV366" s="289">
        <v>30970.39</v>
      </c>
      <c r="EW366" s="289">
        <v>1480082.29</v>
      </c>
      <c r="EX366" s="289">
        <v>1482441.02</v>
      </c>
      <c r="EY366" s="289">
        <v>0</v>
      </c>
      <c r="EZ366" s="289">
        <v>0</v>
      </c>
      <c r="FA366" s="289">
        <v>0</v>
      </c>
      <c r="FB366" s="289">
        <v>0</v>
      </c>
      <c r="FC366" s="289">
        <v>0</v>
      </c>
      <c r="FD366" s="289">
        <v>0</v>
      </c>
      <c r="FE366" s="289">
        <v>0</v>
      </c>
      <c r="FF366" s="289">
        <v>0</v>
      </c>
      <c r="FG366" s="289">
        <v>0</v>
      </c>
      <c r="FH366" s="289">
        <v>0</v>
      </c>
      <c r="FI366" s="289">
        <v>0</v>
      </c>
      <c r="FJ366" s="289">
        <v>0</v>
      </c>
      <c r="FK366" s="289">
        <v>0</v>
      </c>
    </row>
    <row r="367" spans="1:167" x14ac:dyDescent="0.15">
      <c r="A367" s="287">
        <v>5754</v>
      </c>
      <c r="B367" s="287" t="s">
        <v>816</v>
      </c>
      <c r="C367" s="289">
        <v>0</v>
      </c>
      <c r="D367" s="289">
        <v>10489012.460000001</v>
      </c>
      <c r="E367" s="289">
        <v>0</v>
      </c>
      <c r="F367" s="289">
        <v>0</v>
      </c>
      <c r="G367" s="289">
        <v>26391.8</v>
      </c>
      <c r="H367" s="289">
        <v>36467.440000000002</v>
      </c>
      <c r="I367" s="289">
        <v>78033.399999999994</v>
      </c>
      <c r="J367" s="289">
        <v>0</v>
      </c>
      <c r="K367" s="289">
        <v>411639</v>
      </c>
      <c r="L367" s="289">
        <v>0</v>
      </c>
      <c r="M367" s="289">
        <v>0</v>
      </c>
      <c r="N367" s="289">
        <v>0</v>
      </c>
      <c r="O367" s="289">
        <v>0</v>
      </c>
      <c r="P367" s="289">
        <v>13251.09</v>
      </c>
      <c r="Q367" s="289">
        <v>0</v>
      </c>
      <c r="R367" s="289">
        <v>0</v>
      </c>
      <c r="S367" s="289">
        <v>0</v>
      </c>
      <c r="T367" s="289">
        <v>0</v>
      </c>
      <c r="U367" s="289">
        <v>102442.33</v>
      </c>
      <c r="V367" s="289">
        <v>1214325</v>
      </c>
      <c r="W367" s="289">
        <v>41280.050000000003</v>
      </c>
      <c r="X367" s="289">
        <v>0</v>
      </c>
      <c r="Y367" s="289">
        <v>326746.57</v>
      </c>
      <c r="Z367" s="289">
        <v>403930.45</v>
      </c>
      <c r="AA367" s="289">
        <v>378141.41</v>
      </c>
      <c r="AB367" s="289">
        <v>0</v>
      </c>
      <c r="AC367" s="289">
        <v>0</v>
      </c>
      <c r="AD367" s="289">
        <v>45469.62</v>
      </c>
      <c r="AE367" s="289">
        <v>226757.02</v>
      </c>
      <c r="AF367" s="289">
        <v>0</v>
      </c>
      <c r="AG367" s="289">
        <v>0</v>
      </c>
      <c r="AH367" s="289">
        <v>0</v>
      </c>
      <c r="AI367" s="289">
        <v>0</v>
      </c>
      <c r="AJ367" s="289">
        <v>0</v>
      </c>
      <c r="AK367" s="289">
        <v>12731</v>
      </c>
      <c r="AL367" s="289">
        <v>0</v>
      </c>
      <c r="AM367" s="289">
        <v>16772.57</v>
      </c>
      <c r="AN367" s="289">
        <v>0</v>
      </c>
      <c r="AO367" s="289">
        <v>0</v>
      </c>
      <c r="AP367" s="289">
        <v>7165</v>
      </c>
      <c r="AQ367" s="289">
        <v>2425085.79</v>
      </c>
      <c r="AR367" s="289">
        <v>3387893.52</v>
      </c>
      <c r="AS367" s="289">
        <v>478026.63</v>
      </c>
      <c r="AT367" s="289">
        <v>435969.53</v>
      </c>
      <c r="AU367" s="289">
        <v>224783.61</v>
      </c>
      <c r="AV367" s="289">
        <v>48242.29</v>
      </c>
      <c r="AW367" s="289">
        <v>407503.69</v>
      </c>
      <c r="AX367" s="289">
        <v>1291491.6499999999</v>
      </c>
      <c r="AY367" s="289">
        <v>346318.66</v>
      </c>
      <c r="AZ367" s="289">
        <v>800895.46</v>
      </c>
      <c r="BA367" s="289">
        <v>2588484.84</v>
      </c>
      <c r="BB367" s="289">
        <v>59127.66</v>
      </c>
      <c r="BC367" s="289">
        <v>141428.20000000001</v>
      </c>
      <c r="BD367" s="289">
        <v>0</v>
      </c>
      <c r="BE367" s="289">
        <v>291963.2</v>
      </c>
      <c r="BF367" s="289">
        <v>1213121.6299999999</v>
      </c>
      <c r="BG367" s="289">
        <v>336048.09</v>
      </c>
      <c r="BH367" s="289">
        <v>0</v>
      </c>
      <c r="BI367" s="289">
        <v>0</v>
      </c>
      <c r="BJ367" s="289">
        <v>0</v>
      </c>
      <c r="BK367" s="289">
        <v>0</v>
      </c>
      <c r="BL367" s="289">
        <v>0</v>
      </c>
      <c r="BM367" s="289">
        <v>3094171.01</v>
      </c>
      <c r="BN367" s="289">
        <v>3121002</v>
      </c>
      <c r="BO367" s="289">
        <v>105215.45</v>
      </c>
      <c r="BP367" s="289">
        <v>104604.05</v>
      </c>
      <c r="BQ367" s="289">
        <v>6536455.5899999999</v>
      </c>
      <c r="BR367" s="289">
        <v>5864407.7599999998</v>
      </c>
      <c r="BS367" s="289">
        <v>9735842.0500000007</v>
      </c>
      <c r="BT367" s="289">
        <v>9090013.8100000005</v>
      </c>
      <c r="BU367" s="289">
        <v>0</v>
      </c>
      <c r="BV367" s="289">
        <v>0</v>
      </c>
      <c r="BW367" s="289">
        <v>1213121.6299999999</v>
      </c>
      <c r="BX367" s="289">
        <v>0</v>
      </c>
      <c r="BY367" s="289">
        <v>0</v>
      </c>
      <c r="BZ367" s="289">
        <v>0</v>
      </c>
      <c r="CA367" s="289">
        <v>0</v>
      </c>
      <c r="CB367" s="289">
        <v>0</v>
      </c>
      <c r="CC367" s="289">
        <v>0</v>
      </c>
      <c r="CD367" s="289">
        <v>0</v>
      </c>
      <c r="CE367" s="289">
        <v>0</v>
      </c>
      <c r="CF367" s="289">
        <v>0</v>
      </c>
      <c r="CG367" s="289">
        <v>0</v>
      </c>
      <c r="CH367" s="289">
        <v>14750.5</v>
      </c>
      <c r="CI367" s="289">
        <v>0</v>
      </c>
      <c r="CJ367" s="289">
        <v>0</v>
      </c>
      <c r="CK367" s="289">
        <v>0</v>
      </c>
      <c r="CL367" s="289">
        <v>0</v>
      </c>
      <c r="CM367" s="289">
        <v>407108</v>
      </c>
      <c r="CN367" s="289">
        <v>0</v>
      </c>
      <c r="CO367" s="289">
        <v>0</v>
      </c>
      <c r="CP367" s="289">
        <v>0</v>
      </c>
      <c r="CQ367" s="289">
        <v>0</v>
      </c>
      <c r="CR367" s="289">
        <v>0</v>
      </c>
      <c r="CS367" s="289">
        <v>0</v>
      </c>
      <c r="CT367" s="289">
        <v>311629.65999999997</v>
      </c>
      <c r="CU367" s="289">
        <v>0</v>
      </c>
      <c r="CV367" s="289">
        <v>0</v>
      </c>
      <c r="CW367" s="289">
        <v>0</v>
      </c>
      <c r="CX367" s="289">
        <v>57896.23</v>
      </c>
      <c r="CY367" s="289">
        <v>0</v>
      </c>
      <c r="CZ367" s="289">
        <v>0</v>
      </c>
      <c r="DA367" s="289">
        <v>0</v>
      </c>
      <c r="DB367" s="289">
        <v>0</v>
      </c>
      <c r="DC367" s="289">
        <v>0</v>
      </c>
      <c r="DD367" s="289">
        <v>0</v>
      </c>
      <c r="DE367" s="289">
        <v>0</v>
      </c>
      <c r="DF367" s="289">
        <v>0</v>
      </c>
      <c r="DG367" s="289">
        <v>0</v>
      </c>
      <c r="DH367" s="289">
        <v>0</v>
      </c>
      <c r="DI367" s="289">
        <v>1475474.92</v>
      </c>
      <c r="DJ367" s="289">
        <v>0</v>
      </c>
      <c r="DK367" s="289">
        <v>0</v>
      </c>
      <c r="DL367" s="289">
        <v>205087.86</v>
      </c>
      <c r="DM367" s="289">
        <v>215360.43</v>
      </c>
      <c r="DN367" s="289">
        <v>0</v>
      </c>
      <c r="DO367" s="289">
        <v>0</v>
      </c>
      <c r="DP367" s="289">
        <v>69691.48</v>
      </c>
      <c r="DQ367" s="289">
        <v>819.46</v>
      </c>
      <c r="DR367" s="289">
        <v>0</v>
      </c>
      <c r="DS367" s="289">
        <v>0</v>
      </c>
      <c r="DT367" s="289">
        <v>0</v>
      </c>
      <c r="DU367" s="289">
        <v>0</v>
      </c>
      <c r="DV367" s="289">
        <v>38071.870000000003</v>
      </c>
      <c r="DW367" s="289">
        <v>0</v>
      </c>
      <c r="DX367" s="289">
        <v>0</v>
      </c>
      <c r="DY367" s="289">
        <v>132359.94</v>
      </c>
      <c r="DZ367" s="289">
        <v>145487.94</v>
      </c>
      <c r="EA367" s="289">
        <v>1308</v>
      </c>
      <c r="EB367" s="289">
        <v>11820</v>
      </c>
      <c r="EC367" s="289">
        <v>0</v>
      </c>
      <c r="ED367" s="289">
        <v>102486.88</v>
      </c>
      <c r="EE367" s="289">
        <v>93338.48</v>
      </c>
      <c r="EF367" s="289">
        <v>715454.6</v>
      </c>
      <c r="EG367" s="289">
        <v>724603</v>
      </c>
      <c r="EH367" s="289">
        <v>0</v>
      </c>
      <c r="EI367" s="289">
        <v>0</v>
      </c>
      <c r="EJ367" s="289">
        <v>0</v>
      </c>
      <c r="EK367" s="289">
        <v>0</v>
      </c>
      <c r="EL367" s="289">
        <v>0</v>
      </c>
      <c r="EM367" s="289">
        <v>2680000</v>
      </c>
      <c r="EN367" s="289">
        <v>200</v>
      </c>
      <c r="EO367" s="289">
        <v>200.1</v>
      </c>
      <c r="EP367" s="289">
        <v>0.1</v>
      </c>
      <c r="EQ367" s="289">
        <v>0</v>
      </c>
      <c r="ER367" s="289">
        <v>0</v>
      </c>
      <c r="ES367" s="289">
        <v>0</v>
      </c>
      <c r="ET367" s="289">
        <v>0</v>
      </c>
      <c r="EU367" s="289">
        <v>77290.41</v>
      </c>
      <c r="EV367" s="289">
        <v>103662.64</v>
      </c>
      <c r="EW367" s="289">
        <v>649865.71</v>
      </c>
      <c r="EX367" s="289">
        <v>623493.48</v>
      </c>
      <c r="EY367" s="289">
        <v>0</v>
      </c>
      <c r="EZ367" s="289">
        <v>258742.83</v>
      </c>
      <c r="FA367" s="289">
        <v>238722.23</v>
      </c>
      <c r="FB367" s="289">
        <v>103271.25</v>
      </c>
      <c r="FC367" s="289">
        <v>7700.54</v>
      </c>
      <c r="FD367" s="289">
        <v>115591.31</v>
      </c>
      <c r="FE367" s="289">
        <v>0</v>
      </c>
      <c r="FF367" s="289">
        <v>0</v>
      </c>
      <c r="FG367" s="289">
        <v>0</v>
      </c>
      <c r="FH367" s="289">
        <v>0</v>
      </c>
      <c r="FI367" s="289">
        <v>0</v>
      </c>
      <c r="FJ367" s="289">
        <v>0</v>
      </c>
      <c r="FK367" s="289">
        <v>0</v>
      </c>
    </row>
    <row r="368" spans="1:167" x14ac:dyDescent="0.15">
      <c r="A368" s="287">
        <v>5757</v>
      </c>
      <c r="B368" s="287" t="s">
        <v>817</v>
      </c>
      <c r="C368" s="289">
        <v>55.11</v>
      </c>
      <c r="D368" s="289">
        <v>2487401</v>
      </c>
      <c r="E368" s="289">
        <v>27515.64</v>
      </c>
      <c r="F368" s="289">
        <v>7969.07</v>
      </c>
      <c r="G368" s="289">
        <v>10871.65</v>
      </c>
      <c r="H368" s="289">
        <v>9896.81</v>
      </c>
      <c r="I368" s="289">
        <v>11308.46</v>
      </c>
      <c r="J368" s="289">
        <v>0</v>
      </c>
      <c r="K368" s="289">
        <v>437407</v>
      </c>
      <c r="L368" s="289">
        <v>0</v>
      </c>
      <c r="M368" s="289">
        <v>0</v>
      </c>
      <c r="N368" s="289">
        <v>0</v>
      </c>
      <c r="O368" s="289">
        <v>0</v>
      </c>
      <c r="P368" s="289">
        <v>55796.21</v>
      </c>
      <c r="Q368" s="289">
        <v>0</v>
      </c>
      <c r="R368" s="289">
        <v>0</v>
      </c>
      <c r="S368" s="289">
        <v>30997.39</v>
      </c>
      <c r="T368" s="289">
        <v>0</v>
      </c>
      <c r="U368" s="289">
        <v>126303.38</v>
      </c>
      <c r="V368" s="289">
        <v>3688085</v>
      </c>
      <c r="W368" s="289">
        <v>9056.61</v>
      </c>
      <c r="X368" s="289">
        <v>0</v>
      </c>
      <c r="Y368" s="289">
        <v>0</v>
      </c>
      <c r="Z368" s="289">
        <v>3915.41</v>
      </c>
      <c r="AA368" s="289">
        <v>392195.5</v>
      </c>
      <c r="AB368" s="289">
        <v>0</v>
      </c>
      <c r="AC368" s="289">
        <v>0</v>
      </c>
      <c r="AD368" s="289">
        <v>0</v>
      </c>
      <c r="AE368" s="289">
        <v>285643.46999999997</v>
      </c>
      <c r="AF368" s="289">
        <v>0</v>
      </c>
      <c r="AG368" s="289">
        <v>0</v>
      </c>
      <c r="AH368" s="289">
        <v>0</v>
      </c>
      <c r="AI368" s="289">
        <v>11368</v>
      </c>
      <c r="AJ368" s="289">
        <v>0</v>
      </c>
      <c r="AK368" s="289">
        <v>200</v>
      </c>
      <c r="AL368" s="289">
        <v>88069.9</v>
      </c>
      <c r="AM368" s="289">
        <v>69055.3</v>
      </c>
      <c r="AN368" s="289">
        <v>43919.45</v>
      </c>
      <c r="AO368" s="289">
        <v>0</v>
      </c>
      <c r="AP368" s="289">
        <v>33714.74</v>
      </c>
      <c r="AQ368" s="289">
        <v>1227563.3</v>
      </c>
      <c r="AR368" s="289">
        <v>1839977.23</v>
      </c>
      <c r="AS368" s="289">
        <v>316378.69</v>
      </c>
      <c r="AT368" s="289">
        <v>154604.26999999999</v>
      </c>
      <c r="AU368" s="289">
        <v>191205.89</v>
      </c>
      <c r="AV368" s="289">
        <v>0</v>
      </c>
      <c r="AW368" s="289">
        <v>417851.85</v>
      </c>
      <c r="AX368" s="289">
        <v>230961.71</v>
      </c>
      <c r="AY368" s="289">
        <v>287200.40999999997</v>
      </c>
      <c r="AZ368" s="289">
        <v>239856.33</v>
      </c>
      <c r="BA368" s="289">
        <v>1226477.26</v>
      </c>
      <c r="BB368" s="289">
        <v>433178.58</v>
      </c>
      <c r="BC368" s="289">
        <v>122027.78</v>
      </c>
      <c r="BD368" s="289">
        <v>81883.63</v>
      </c>
      <c r="BE368" s="289">
        <v>36978</v>
      </c>
      <c r="BF368" s="289">
        <v>535995.37</v>
      </c>
      <c r="BG368" s="289">
        <v>692460.78</v>
      </c>
      <c r="BH368" s="289">
        <v>826.69</v>
      </c>
      <c r="BI368" s="289">
        <v>0</v>
      </c>
      <c r="BJ368" s="289">
        <v>0</v>
      </c>
      <c r="BK368" s="289">
        <v>0</v>
      </c>
      <c r="BL368" s="289">
        <v>0</v>
      </c>
      <c r="BM368" s="289">
        <v>0</v>
      </c>
      <c r="BN368" s="289">
        <v>0</v>
      </c>
      <c r="BO368" s="289">
        <v>0</v>
      </c>
      <c r="BP368" s="289">
        <v>0</v>
      </c>
      <c r="BQ368" s="289">
        <v>3024027.77</v>
      </c>
      <c r="BR368" s="289">
        <v>2819345.1</v>
      </c>
      <c r="BS368" s="289">
        <v>3024027.77</v>
      </c>
      <c r="BT368" s="289">
        <v>2819345.1</v>
      </c>
      <c r="BU368" s="289">
        <v>0</v>
      </c>
      <c r="BV368" s="289">
        <v>0</v>
      </c>
      <c r="BW368" s="289">
        <v>519352.85</v>
      </c>
      <c r="BX368" s="289">
        <v>0</v>
      </c>
      <c r="BY368" s="289">
        <v>0</v>
      </c>
      <c r="BZ368" s="289">
        <v>0</v>
      </c>
      <c r="CA368" s="289">
        <v>0</v>
      </c>
      <c r="CB368" s="289">
        <v>0</v>
      </c>
      <c r="CC368" s="289">
        <v>0</v>
      </c>
      <c r="CD368" s="289">
        <v>0</v>
      </c>
      <c r="CE368" s="289">
        <v>0</v>
      </c>
      <c r="CF368" s="289">
        <v>0</v>
      </c>
      <c r="CG368" s="289">
        <v>0</v>
      </c>
      <c r="CH368" s="289">
        <v>186192</v>
      </c>
      <c r="CI368" s="289">
        <v>0</v>
      </c>
      <c r="CJ368" s="289">
        <v>652101.68000000005</v>
      </c>
      <c r="CK368" s="289">
        <v>21450.47</v>
      </c>
      <c r="CL368" s="289">
        <v>0</v>
      </c>
      <c r="CM368" s="289">
        <v>10605</v>
      </c>
      <c r="CN368" s="289">
        <v>15741</v>
      </c>
      <c r="CO368" s="289">
        <v>0</v>
      </c>
      <c r="CP368" s="289">
        <v>0</v>
      </c>
      <c r="CQ368" s="289">
        <v>0</v>
      </c>
      <c r="CR368" s="289">
        <v>57.57</v>
      </c>
      <c r="CS368" s="289">
        <v>4524</v>
      </c>
      <c r="CT368" s="289">
        <v>181270.9</v>
      </c>
      <c r="CU368" s="289">
        <v>0</v>
      </c>
      <c r="CV368" s="289">
        <v>0</v>
      </c>
      <c r="CW368" s="289">
        <v>0</v>
      </c>
      <c r="CX368" s="289">
        <v>0</v>
      </c>
      <c r="CY368" s="289">
        <v>0</v>
      </c>
      <c r="CZ368" s="289">
        <v>0</v>
      </c>
      <c r="DA368" s="289">
        <v>0</v>
      </c>
      <c r="DB368" s="289">
        <v>0</v>
      </c>
      <c r="DC368" s="289">
        <v>0</v>
      </c>
      <c r="DD368" s="289">
        <v>0</v>
      </c>
      <c r="DE368" s="289">
        <v>0</v>
      </c>
      <c r="DF368" s="289">
        <v>0</v>
      </c>
      <c r="DG368" s="289">
        <v>0</v>
      </c>
      <c r="DH368" s="289">
        <v>0</v>
      </c>
      <c r="DI368" s="289">
        <v>668064.46</v>
      </c>
      <c r="DJ368" s="289">
        <v>0</v>
      </c>
      <c r="DK368" s="289">
        <v>0</v>
      </c>
      <c r="DL368" s="289">
        <v>68173</v>
      </c>
      <c r="DM368" s="289">
        <v>211638.77</v>
      </c>
      <c r="DN368" s="289">
        <v>0</v>
      </c>
      <c r="DO368" s="289">
        <v>0</v>
      </c>
      <c r="DP368" s="289">
        <v>41710.35</v>
      </c>
      <c r="DQ368" s="289">
        <v>0</v>
      </c>
      <c r="DR368" s="289">
        <v>0</v>
      </c>
      <c r="DS368" s="289">
        <v>0</v>
      </c>
      <c r="DT368" s="289">
        <v>0</v>
      </c>
      <c r="DU368" s="289">
        <v>0</v>
      </c>
      <c r="DV368" s="289">
        <v>597720.63</v>
      </c>
      <c r="DW368" s="289">
        <v>3988.26</v>
      </c>
      <c r="DX368" s="289">
        <v>2091.89</v>
      </c>
      <c r="DY368" s="289">
        <v>2712.3</v>
      </c>
      <c r="DZ368" s="289">
        <v>738</v>
      </c>
      <c r="EA368" s="289">
        <v>0</v>
      </c>
      <c r="EB368" s="289">
        <v>117.59</v>
      </c>
      <c r="EC368" s="289">
        <v>0</v>
      </c>
      <c r="ED368" s="289">
        <v>26641.83</v>
      </c>
      <c r="EE368" s="289">
        <v>11590.37</v>
      </c>
      <c r="EF368" s="289">
        <v>647487.89</v>
      </c>
      <c r="EG368" s="289">
        <v>662484.24</v>
      </c>
      <c r="EH368" s="289">
        <v>0</v>
      </c>
      <c r="EI368" s="289">
        <v>0</v>
      </c>
      <c r="EJ368" s="289">
        <v>0</v>
      </c>
      <c r="EK368" s="289">
        <v>0</v>
      </c>
      <c r="EL368" s="289">
        <v>55.11</v>
      </c>
      <c r="EM368" s="289">
        <v>125529.63</v>
      </c>
      <c r="EN368" s="289">
        <v>0</v>
      </c>
      <c r="EO368" s="289">
        <v>0</v>
      </c>
      <c r="EP368" s="289">
        <v>0</v>
      </c>
      <c r="EQ368" s="289">
        <v>0</v>
      </c>
      <c r="ER368" s="289">
        <v>0</v>
      </c>
      <c r="ES368" s="289">
        <v>0</v>
      </c>
      <c r="ET368" s="289">
        <v>0</v>
      </c>
      <c r="EU368" s="289">
        <v>9683.2900000000009</v>
      </c>
      <c r="EV368" s="289">
        <v>15246.77</v>
      </c>
      <c r="EW368" s="289">
        <v>385873.9</v>
      </c>
      <c r="EX368" s="289">
        <v>380310.42</v>
      </c>
      <c r="EY368" s="289">
        <v>0</v>
      </c>
      <c r="EZ368" s="289">
        <v>65362.01</v>
      </c>
      <c r="FA368" s="289">
        <v>62491.42</v>
      </c>
      <c r="FB368" s="289">
        <v>49600</v>
      </c>
      <c r="FC368" s="289">
        <v>12726.38</v>
      </c>
      <c r="FD368" s="289">
        <v>39744.21</v>
      </c>
      <c r="FE368" s="289">
        <v>0</v>
      </c>
      <c r="FF368" s="289">
        <v>0</v>
      </c>
      <c r="FG368" s="289">
        <v>0</v>
      </c>
      <c r="FH368" s="289">
        <v>0</v>
      </c>
      <c r="FI368" s="289">
        <v>0</v>
      </c>
      <c r="FJ368" s="289">
        <v>0</v>
      </c>
      <c r="FK368" s="289">
        <v>0</v>
      </c>
    </row>
    <row r="369" spans="1:167" x14ac:dyDescent="0.15">
      <c r="A369" s="287">
        <v>5780</v>
      </c>
      <c r="B369" s="287" t="s">
        <v>818</v>
      </c>
      <c r="C369" s="289">
        <v>0</v>
      </c>
      <c r="D369" s="289">
        <v>2388348.71</v>
      </c>
      <c r="E369" s="289">
        <v>0</v>
      </c>
      <c r="F369" s="289">
        <v>9604.24</v>
      </c>
      <c r="G369" s="289">
        <v>9997.01</v>
      </c>
      <c r="H369" s="289">
        <v>6169.38</v>
      </c>
      <c r="I369" s="289">
        <v>20662.84</v>
      </c>
      <c r="J369" s="289">
        <v>0</v>
      </c>
      <c r="K369" s="289">
        <v>801709</v>
      </c>
      <c r="L369" s="289">
        <v>0</v>
      </c>
      <c r="M369" s="289">
        <v>11050.38</v>
      </c>
      <c r="N369" s="289">
        <v>0</v>
      </c>
      <c r="O369" s="289">
        <v>0</v>
      </c>
      <c r="P369" s="289">
        <v>800</v>
      </c>
      <c r="Q369" s="289">
        <v>0</v>
      </c>
      <c r="R369" s="289">
        <v>0</v>
      </c>
      <c r="S369" s="289">
        <v>0</v>
      </c>
      <c r="T369" s="289">
        <v>0</v>
      </c>
      <c r="U369" s="289">
        <v>22257.97</v>
      </c>
      <c r="V369" s="289">
        <v>3229923</v>
      </c>
      <c r="W369" s="289">
        <v>4981.5</v>
      </c>
      <c r="X369" s="289">
        <v>0</v>
      </c>
      <c r="Y369" s="289">
        <v>111899.51</v>
      </c>
      <c r="Z369" s="289">
        <v>0</v>
      </c>
      <c r="AA369" s="289">
        <v>120336</v>
      </c>
      <c r="AB369" s="289">
        <v>0</v>
      </c>
      <c r="AC369" s="289">
        <v>0</v>
      </c>
      <c r="AD369" s="289">
        <v>9317</v>
      </c>
      <c r="AE369" s="289">
        <v>81367</v>
      </c>
      <c r="AF369" s="289">
        <v>0</v>
      </c>
      <c r="AG369" s="289">
        <v>0</v>
      </c>
      <c r="AH369" s="289">
        <v>9226.07</v>
      </c>
      <c r="AI369" s="289">
        <v>50359</v>
      </c>
      <c r="AJ369" s="289">
        <v>0</v>
      </c>
      <c r="AK369" s="289">
        <v>0</v>
      </c>
      <c r="AL369" s="289">
        <v>0</v>
      </c>
      <c r="AM369" s="289">
        <v>4136.83</v>
      </c>
      <c r="AN369" s="289">
        <v>15183.51</v>
      </c>
      <c r="AO369" s="289">
        <v>0</v>
      </c>
      <c r="AP369" s="289">
        <v>58250.09</v>
      </c>
      <c r="AQ369" s="289">
        <v>2012724.89</v>
      </c>
      <c r="AR369" s="289">
        <v>1354609.84</v>
      </c>
      <c r="AS369" s="289">
        <v>0</v>
      </c>
      <c r="AT369" s="289">
        <v>116703.05</v>
      </c>
      <c r="AU369" s="289">
        <v>27232.57</v>
      </c>
      <c r="AV369" s="289">
        <v>4961.87</v>
      </c>
      <c r="AW369" s="289">
        <v>130707.99</v>
      </c>
      <c r="AX369" s="289">
        <v>291258.61</v>
      </c>
      <c r="AY369" s="289">
        <v>226191.71</v>
      </c>
      <c r="AZ369" s="289">
        <v>266914.90999999997</v>
      </c>
      <c r="BA369" s="289">
        <v>1223535.6399999999</v>
      </c>
      <c r="BB369" s="289">
        <v>159904.56</v>
      </c>
      <c r="BC369" s="289">
        <v>59095.59</v>
      </c>
      <c r="BD369" s="289">
        <v>7921.94</v>
      </c>
      <c r="BE369" s="289">
        <v>590</v>
      </c>
      <c r="BF369" s="289">
        <v>1176836.48</v>
      </c>
      <c r="BG369" s="289">
        <v>284765.39</v>
      </c>
      <c r="BH369" s="289">
        <v>71.94</v>
      </c>
      <c r="BI369" s="289">
        <v>0</v>
      </c>
      <c r="BJ369" s="289">
        <v>0</v>
      </c>
      <c r="BK369" s="289">
        <v>0</v>
      </c>
      <c r="BL369" s="289">
        <v>0</v>
      </c>
      <c r="BM369" s="289">
        <v>0</v>
      </c>
      <c r="BN369" s="289">
        <v>0</v>
      </c>
      <c r="BO369" s="289">
        <v>0</v>
      </c>
      <c r="BP369" s="289">
        <v>0</v>
      </c>
      <c r="BQ369" s="289">
        <v>4380820.43</v>
      </c>
      <c r="BR369" s="289">
        <v>4002372.49</v>
      </c>
      <c r="BS369" s="289">
        <v>4380820.43</v>
      </c>
      <c r="BT369" s="289">
        <v>4002372.49</v>
      </c>
      <c r="BU369" s="289">
        <v>0</v>
      </c>
      <c r="BV369" s="289">
        <v>0</v>
      </c>
      <c r="BW369" s="289">
        <v>591584.57999999996</v>
      </c>
      <c r="BX369" s="289">
        <v>0</v>
      </c>
      <c r="BY369" s="289">
        <v>0</v>
      </c>
      <c r="BZ369" s="289">
        <v>0</v>
      </c>
      <c r="CA369" s="289">
        <v>0</v>
      </c>
      <c r="CB369" s="289">
        <v>0</v>
      </c>
      <c r="CC369" s="289">
        <v>0</v>
      </c>
      <c r="CD369" s="289">
        <v>0</v>
      </c>
      <c r="CE369" s="289">
        <v>7687.76</v>
      </c>
      <c r="CF369" s="289">
        <v>0</v>
      </c>
      <c r="CG369" s="289">
        <v>0</v>
      </c>
      <c r="CH369" s="289">
        <v>20792.47</v>
      </c>
      <c r="CI369" s="289">
        <v>0</v>
      </c>
      <c r="CJ369" s="289">
        <v>0</v>
      </c>
      <c r="CK369" s="289">
        <v>0</v>
      </c>
      <c r="CL369" s="289">
        <v>0</v>
      </c>
      <c r="CM369" s="289">
        <v>182188</v>
      </c>
      <c r="CN369" s="289">
        <v>22767</v>
      </c>
      <c r="CO369" s="289">
        <v>0</v>
      </c>
      <c r="CP369" s="289">
        <v>0</v>
      </c>
      <c r="CQ369" s="289">
        <v>0</v>
      </c>
      <c r="CR369" s="289">
        <v>0</v>
      </c>
      <c r="CS369" s="289">
        <v>6543</v>
      </c>
      <c r="CT369" s="289">
        <v>34738.79</v>
      </c>
      <c r="CU369" s="289">
        <v>0</v>
      </c>
      <c r="CV369" s="289">
        <v>0</v>
      </c>
      <c r="CW369" s="289">
        <v>0</v>
      </c>
      <c r="CX369" s="289">
        <v>14526.37</v>
      </c>
      <c r="CY369" s="289">
        <v>0</v>
      </c>
      <c r="CZ369" s="289">
        <v>0</v>
      </c>
      <c r="DA369" s="289">
        <v>0</v>
      </c>
      <c r="DB369" s="289">
        <v>0</v>
      </c>
      <c r="DC369" s="289">
        <v>0</v>
      </c>
      <c r="DD369" s="289">
        <v>0</v>
      </c>
      <c r="DE369" s="289">
        <v>0</v>
      </c>
      <c r="DF369" s="289">
        <v>0</v>
      </c>
      <c r="DG369" s="289">
        <v>200</v>
      </c>
      <c r="DH369" s="289">
        <v>0</v>
      </c>
      <c r="DI369" s="289">
        <v>679422.9</v>
      </c>
      <c r="DJ369" s="289">
        <v>0</v>
      </c>
      <c r="DK369" s="289">
        <v>0</v>
      </c>
      <c r="DL369" s="289">
        <v>87255.92</v>
      </c>
      <c r="DM369" s="289">
        <v>111061.03</v>
      </c>
      <c r="DN369" s="289">
        <v>0</v>
      </c>
      <c r="DO369" s="289">
        <v>0</v>
      </c>
      <c r="DP369" s="289">
        <v>2619</v>
      </c>
      <c r="DQ369" s="289">
        <v>0</v>
      </c>
      <c r="DR369" s="289">
        <v>0</v>
      </c>
      <c r="DS369" s="289">
        <v>0</v>
      </c>
      <c r="DT369" s="289">
        <v>269.12</v>
      </c>
      <c r="DU369" s="289">
        <v>0</v>
      </c>
      <c r="DV369" s="289">
        <v>0</v>
      </c>
      <c r="DW369" s="289">
        <v>0</v>
      </c>
      <c r="DX369" s="289">
        <v>17252.91</v>
      </c>
      <c r="DY369" s="289">
        <v>17252.91</v>
      </c>
      <c r="DZ369" s="289">
        <v>0</v>
      </c>
      <c r="EA369" s="289">
        <v>0</v>
      </c>
      <c r="EB369" s="289">
        <v>0</v>
      </c>
      <c r="EC369" s="289">
        <v>0</v>
      </c>
      <c r="ED369" s="289">
        <v>319346.84000000003</v>
      </c>
      <c r="EE369" s="289">
        <v>322179.86</v>
      </c>
      <c r="EF369" s="289">
        <v>987963.02</v>
      </c>
      <c r="EG369" s="289">
        <v>985130</v>
      </c>
      <c r="EH369" s="289">
        <v>0</v>
      </c>
      <c r="EI369" s="289">
        <v>0</v>
      </c>
      <c r="EJ369" s="289">
        <v>0</v>
      </c>
      <c r="EK369" s="289">
        <v>0</v>
      </c>
      <c r="EL369" s="289">
        <v>0</v>
      </c>
      <c r="EM369" s="289">
        <v>8350538.5</v>
      </c>
      <c r="EN369" s="289">
        <v>363270.17</v>
      </c>
      <c r="EO369" s="289">
        <v>736155.89</v>
      </c>
      <c r="EP369" s="289">
        <v>471708.22</v>
      </c>
      <c r="EQ369" s="289">
        <v>0</v>
      </c>
      <c r="ER369" s="289">
        <v>98822.5</v>
      </c>
      <c r="ES369" s="289">
        <v>0</v>
      </c>
      <c r="ET369" s="289">
        <v>0</v>
      </c>
      <c r="EU369" s="289">
        <v>24982.89</v>
      </c>
      <c r="EV369" s="289">
        <v>10869.86</v>
      </c>
      <c r="EW369" s="289">
        <v>195060.81</v>
      </c>
      <c r="EX369" s="289">
        <v>209173.84</v>
      </c>
      <c r="EY369" s="289">
        <v>0</v>
      </c>
      <c r="EZ369" s="289">
        <v>0</v>
      </c>
      <c r="FA369" s="289">
        <v>0</v>
      </c>
      <c r="FB369" s="289">
        <v>0</v>
      </c>
      <c r="FC369" s="289">
        <v>0</v>
      </c>
      <c r="FD369" s="289">
        <v>0</v>
      </c>
      <c r="FE369" s="289">
        <v>0</v>
      </c>
      <c r="FF369" s="289">
        <v>0</v>
      </c>
      <c r="FG369" s="289">
        <v>0</v>
      </c>
      <c r="FH369" s="289">
        <v>49302.68</v>
      </c>
      <c r="FI369" s="289">
        <v>0</v>
      </c>
      <c r="FJ369" s="289">
        <v>49302.68</v>
      </c>
      <c r="FK369" s="289">
        <v>0</v>
      </c>
    </row>
    <row r="370" spans="1:167" x14ac:dyDescent="0.15">
      <c r="A370" s="287">
        <v>5810</v>
      </c>
      <c r="B370" s="287" t="s">
        <v>819</v>
      </c>
      <c r="C370" s="289">
        <v>0</v>
      </c>
      <c r="D370" s="289">
        <v>4383485.8600000003</v>
      </c>
      <c r="E370" s="289">
        <v>0</v>
      </c>
      <c r="F370" s="289">
        <v>3479.28</v>
      </c>
      <c r="G370" s="289">
        <v>16191</v>
      </c>
      <c r="H370" s="289">
        <v>3817.41</v>
      </c>
      <c r="I370" s="289">
        <v>31653.61</v>
      </c>
      <c r="J370" s="289">
        <v>0</v>
      </c>
      <c r="K370" s="289">
        <v>431745.62</v>
      </c>
      <c r="L370" s="289">
        <v>0</v>
      </c>
      <c r="M370" s="289">
        <v>0</v>
      </c>
      <c r="N370" s="289">
        <v>0</v>
      </c>
      <c r="O370" s="289">
        <v>0</v>
      </c>
      <c r="P370" s="289">
        <v>2800</v>
      </c>
      <c r="Q370" s="289">
        <v>0</v>
      </c>
      <c r="R370" s="289">
        <v>21162</v>
      </c>
      <c r="S370" s="289">
        <v>0</v>
      </c>
      <c r="T370" s="289">
        <v>2665</v>
      </c>
      <c r="U370" s="289">
        <v>33354.32</v>
      </c>
      <c r="V370" s="289">
        <v>643213</v>
      </c>
      <c r="W370" s="289">
        <v>9153.26</v>
      </c>
      <c r="X370" s="289">
        <v>0</v>
      </c>
      <c r="Y370" s="289">
        <v>154421.32</v>
      </c>
      <c r="Z370" s="289">
        <v>32029.59</v>
      </c>
      <c r="AA370" s="289">
        <v>267582</v>
      </c>
      <c r="AB370" s="289">
        <v>0</v>
      </c>
      <c r="AC370" s="289">
        <v>0</v>
      </c>
      <c r="AD370" s="289">
        <v>60998.26</v>
      </c>
      <c r="AE370" s="289">
        <v>113192.95</v>
      </c>
      <c r="AF370" s="289">
        <v>0</v>
      </c>
      <c r="AG370" s="289">
        <v>0</v>
      </c>
      <c r="AH370" s="289">
        <v>21208.54</v>
      </c>
      <c r="AI370" s="289">
        <v>16989.5</v>
      </c>
      <c r="AJ370" s="289">
        <v>0</v>
      </c>
      <c r="AK370" s="289">
        <v>372</v>
      </c>
      <c r="AL370" s="289">
        <v>0</v>
      </c>
      <c r="AM370" s="289">
        <v>1404</v>
      </c>
      <c r="AN370" s="289">
        <v>35536.769999999997</v>
      </c>
      <c r="AO370" s="289">
        <v>0</v>
      </c>
      <c r="AP370" s="289">
        <v>0</v>
      </c>
      <c r="AQ370" s="289">
        <v>1226474.6599999999</v>
      </c>
      <c r="AR370" s="289">
        <v>1117094.6399999999</v>
      </c>
      <c r="AS370" s="289">
        <v>240607.3</v>
      </c>
      <c r="AT370" s="289">
        <v>132930.42000000001</v>
      </c>
      <c r="AU370" s="289">
        <v>143100.66</v>
      </c>
      <c r="AV370" s="289">
        <v>0</v>
      </c>
      <c r="AW370" s="289">
        <v>108979.79</v>
      </c>
      <c r="AX370" s="289">
        <v>120524.76</v>
      </c>
      <c r="AY370" s="289">
        <v>270792.45</v>
      </c>
      <c r="AZ370" s="289">
        <v>340398.46</v>
      </c>
      <c r="BA370" s="289">
        <v>917539.36</v>
      </c>
      <c r="BB370" s="289">
        <v>200782.07</v>
      </c>
      <c r="BC370" s="289">
        <v>60496</v>
      </c>
      <c r="BD370" s="289">
        <v>13889.49</v>
      </c>
      <c r="BE370" s="289">
        <v>8587.26</v>
      </c>
      <c r="BF370" s="289">
        <v>380296.03</v>
      </c>
      <c r="BG370" s="289">
        <v>874968.75</v>
      </c>
      <c r="BH370" s="289">
        <v>0</v>
      </c>
      <c r="BI370" s="289">
        <v>0</v>
      </c>
      <c r="BJ370" s="289">
        <v>0</v>
      </c>
      <c r="BK370" s="289">
        <v>0</v>
      </c>
      <c r="BL370" s="289">
        <v>0</v>
      </c>
      <c r="BM370" s="289">
        <v>0</v>
      </c>
      <c r="BN370" s="289">
        <v>0</v>
      </c>
      <c r="BO370" s="289">
        <v>0</v>
      </c>
      <c r="BP370" s="289">
        <v>0</v>
      </c>
      <c r="BQ370" s="289">
        <v>1394960.57</v>
      </c>
      <c r="BR370" s="289">
        <v>1523953.76</v>
      </c>
      <c r="BS370" s="289">
        <v>1394960.57</v>
      </c>
      <c r="BT370" s="289">
        <v>1523953.76</v>
      </c>
      <c r="BU370" s="289">
        <v>0</v>
      </c>
      <c r="BV370" s="289">
        <v>0</v>
      </c>
      <c r="BW370" s="289">
        <v>380296.03</v>
      </c>
      <c r="BX370" s="289">
        <v>0</v>
      </c>
      <c r="BY370" s="289">
        <v>0</v>
      </c>
      <c r="BZ370" s="289">
        <v>0</v>
      </c>
      <c r="CA370" s="289">
        <v>0</v>
      </c>
      <c r="CB370" s="289">
        <v>0</v>
      </c>
      <c r="CC370" s="289">
        <v>0</v>
      </c>
      <c r="CD370" s="289">
        <v>0</v>
      </c>
      <c r="CE370" s="289">
        <v>0</v>
      </c>
      <c r="CF370" s="289">
        <v>0</v>
      </c>
      <c r="CG370" s="289">
        <v>0</v>
      </c>
      <c r="CH370" s="289">
        <v>477</v>
      </c>
      <c r="CI370" s="289">
        <v>0</v>
      </c>
      <c r="CJ370" s="289">
        <v>0</v>
      </c>
      <c r="CK370" s="289">
        <v>0</v>
      </c>
      <c r="CL370" s="289">
        <v>0</v>
      </c>
      <c r="CM370" s="289">
        <v>126110</v>
      </c>
      <c r="CN370" s="289">
        <v>5221</v>
      </c>
      <c r="CO370" s="289">
        <v>0</v>
      </c>
      <c r="CP370" s="289">
        <v>0</v>
      </c>
      <c r="CQ370" s="289">
        <v>0</v>
      </c>
      <c r="CR370" s="289">
        <v>0</v>
      </c>
      <c r="CS370" s="289">
        <v>1501</v>
      </c>
      <c r="CT370" s="289">
        <v>24854.1</v>
      </c>
      <c r="CU370" s="289">
        <v>0</v>
      </c>
      <c r="CV370" s="289">
        <v>0</v>
      </c>
      <c r="CW370" s="289">
        <v>0</v>
      </c>
      <c r="CX370" s="289">
        <v>9423.76</v>
      </c>
      <c r="CY370" s="289">
        <v>0</v>
      </c>
      <c r="CZ370" s="289">
        <v>0</v>
      </c>
      <c r="DA370" s="289">
        <v>0</v>
      </c>
      <c r="DB370" s="289">
        <v>0</v>
      </c>
      <c r="DC370" s="289">
        <v>0</v>
      </c>
      <c r="DD370" s="289">
        <v>0</v>
      </c>
      <c r="DE370" s="289">
        <v>0</v>
      </c>
      <c r="DF370" s="289">
        <v>0</v>
      </c>
      <c r="DG370" s="289">
        <v>0</v>
      </c>
      <c r="DH370" s="289">
        <v>0</v>
      </c>
      <c r="DI370" s="289">
        <v>439248.01</v>
      </c>
      <c r="DJ370" s="289">
        <v>0</v>
      </c>
      <c r="DK370" s="289">
        <v>0</v>
      </c>
      <c r="DL370" s="289">
        <v>43773.8</v>
      </c>
      <c r="DM370" s="289">
        <v>25710.97</v>
      </c>
      <c r="DN370" s="289">
        <v>0</v>
      </c>
      <c r="DO370" s="289">
        <v>0</v>
      </c>
      <c r="DP370" s="289">
        <v>2438.39</v>
      </c>
      <c r="DQ370" s="289">
        <v>0</v>
      </c>
      <c r="DR370" s="289">
        <v>0</v>
      </c>
      <c r="DS370" s="289">
        <v>0</v>
      </c>
      <c r="DT370" s="289">
        <v>0</v>
      </c>
      <c r="DU370" s="289">
        <v>0</v>
      </c>
      <c r="DV370" s="289">
        <v>36711.72</v>
      </c>
      <c r="DW370" s="289">
        <v>0</v>
      </c>
      <c r="DX370" s="289">
        <v>67281.070000000007</v>
      </c>
      <c r="DY370" s="289">
        <v>83155.06</v>
      </c>
      <c r="DZ370" s="289">
        <v>79104.73</v>
      </c>
      <c r="EA370" s="289">
        <v>45001.1</v>
      </c>
      <c r="EB370" s="289">
        <v>18229.64</v>
      </c>
      <c r="EC370" s="289">
        <v>0</v>
      </c>
      <c r="ED370" s="289">
        <v>76086.89</v>
      </c>
      <c r="EE370" s="289">
        <v>60554.91</v>
      </c>
      <c r="EF370" s="289">
        <v>1116207.04</v>
      </c>
      <c r="EG370" s="289">
        <v>376739.02</v>
      </c>
      <c r="EH370" s="289">
        <v>755000</v>
      </c>
      <c r="EI370" s="289">
        <v>0</v>
      </c>
      <c r="EJ370" s="289">
        <v>0</v>
      </c>
      <c r="EK370" s="289">
        <v>0</v>
      </c>
      <c r="EL370" s="289">
        <v>0</v>
      </c>
      <c r="EM370" s="289">
        <v>1343186.8</v>
      </c>
      <c r="EN370" s="289">
        <v>6000.5</v>
      </c>
      <c r="EO370" s="289">
        <v>6003.89</v>
      </c>
      <c r="EP370" s="289">
        <v>3.39</v>
      </c>
      <c r="EQ370" s="289">
        <v>0</v>
      </c>
      <c r="ER370" s="289">
        <v>0</v>
      </c>
      <c r="ES370" s="289">
        <v>0</v>
      </c>
      <c r="ET370" s="289">
        <v>0</v>
      </c>
      <c r="EU370" s="289">
        <v>36115.78</v>
      </c>
      <c r="EV370" s="289">
        <v>47121.16</v>
      </c>
      <c r="EW370" s="289">
        <v>273736.46000000002</v>
      </c>
      <c r="EX370" s="289">
        <v>262731.08</v>
      </c>
      <c r="EY370" s="289">
        <v>0</v>
      </c>
      <c r="EZ370" s="289">
        <v>14367.75</v>
      </c>
      <c r="FA370" s="289">
        <v>28035.54</v>
      </c>
      <c r="FB370" s="289">
        <v>47777.18</v>
      </c>
      <c r="FC370" s="289">
        <v>429.28</v>
      </c>
      <c r="FD370" s="289">
        <v>33680.11</v>
      </c>
      <c r="FE370" s="289">
        <v>0</v>
      </c>
      <c r="FF370" s="289">
        <v>0</v>
      </c>
      <c r="FG370" s="289">
        <v>0</v>
      </c>
      <c r="FH370" s="289">
        <v>0</v>
      </c>
      <c r="FI370" s="289">
        <v>0</v>
      </c>
      <c r="FJ370" s="289">
        <v>0</v>
      </c>
      <c r="FK370" s="289">
        <v>0</v>
      </c>
    </row>
    <row r="371" spans="1:167" x14ac:dyDescent="0.15">
      <c r="A371" s="287">
        <v>5817</v>
      </c>
      <c r="B371" s="287" t="s">
        <v>820</v>
      </c>
      <c r="C371" s="289">
        <v>0</v>
      </c>
      <c r="D371" s="289">
        <v>3238744</v>
      </c>
      <c r="E371" s="289">
        <v>0</v>
      </c>
      <c r="F371" s="289">
        <v>4670</v>
      </c>
      <c r="G371" s="289">
        <v>0</v>
      </c>
      <c r="H371" s="289">
        <v>5961.22</v>
      </c>
      <c r="I371" s="289">
        <v>13819.54</v>
      </c>
      <c r="J371" s="289">
        <v>0</v>
      </c>
      <c r="K371" s="289">
        <v>325624</v>
      </c>
      <c r="L371" s="289">
        <v>0</v>
      </c>
      <c r="M371" s="289">
        <v>0</v>
      </c>
      <c r="N371" s="289">
        <v>0</v>
      </c>
      <c r="O371" s="289">
        <v>0</v>
      </c>
      <c r="P371" s="289">
        <v>0</v>
      </c>
      <c r="Q371" s="289">
        <v>0</v>
      </c>
      <c r="R371" s="289">
        <v>0</v>
      </c>
      <c r="S371" s="289">
        <v>0</v>
      </c>
      <c r="T371" s="289">
        <v>7500</v>
      </c>
      <c r="U371" s="289">
        <v>18301.740000000002</v>
      </c>
      <c r="V371" s="289">
        <v>1742994</v>
      </c>
      <c r="W371" s="289">
        <v>2699.52</v>
      </c>
      <c r="X371" s="289">
        <v>0</v>
      </c>
      <c r="Y371" s="289">
        <v>0</v>
      </c>
      <c r="Z371" s="289">
        <v>0</v>
      </c>
      <c r="AA371" s="289">
        <v>121161.25</v>
      </c>
      <c r="AB371" s="289">
        <v>0</v>
      </c>
      <c r="AC371" s="289">
        <v>0</v>
      </c>
      <c r="AD371" s="289">
        <v>103003.59</v>
      </c>
      <c r="AE371" s="289">
        <v>99408.36</v>
      </c>
      <c r="AF371" s="289">
        <v>0</v>
      </c>
      <c r="AG371" s="289">
        <v>0</v>
      </c>
      <c r="AH371" s="289">
        <v>0</v>
      </c>
      <c r="AI371" s="289">
        <v>0</v>
      </c>
      <c r="AJ371" s="289">
        <v>0</v>
      </c>
      <c r="AK371" s="289">
        <v>0</v>
      </c>
      <c r="AL371" s="289">
        <v>52033</v>
      </c>
      <c r="AM371" s="289">
        <v>35213.15</v>
      </c>
      <c r="AN371" s="289">
        <v>49080</v>
      </c>
      <c r="AO371" s="289">
        <v>0</v>
      </c>
      <c r="AP371" s="289">
        <v>153.52000000000001</v>
      </c>
      <c r="AQ371" s="289">
        <v>1762567.93</v>
      </c>
      <c r="AR371" s="289">
        <v>155076.91</v>
      </c>
      <c r="AS371" s="289">
        <v>0</v>
      </c>
      <c r="AT371" s="289">
        <v>184938.2</v>
      </c>
      <c r="AU371" s="289">
        <v>36509.120000000003</v>
      </c>
      <c r="AV371" s="289">
        <v>28238.81</v>
      </c>
      <c r="AW371" s="289">
        <v>96106.51</v>
      </c>
      <c r="AX371" s="289">
        <v>104197.28</v>
      </c>
      <c r="AY371" s="289">
        <v>371103.88</v>
      </c>
      <c r="AZ371" s="289">
        <v>191719.24</v>
      </c>
      <c r="BA371" s="289">
        <v>647191.06000000006</v>
      </c>
      <c r="BB371" s="289">
        <v>128380.53</v>
      </c>
      <c r="BC371" s="289">
        <v>40549</v>
      </c>
      <c r="BD371" s="289">
        <v>47339.95</v>
      </c>
      <c r="BE371" s="289">
        <v>17458.2</v>
      </c>
      <c r="BF371" s="289">
        <v>381112.88</v>
      </c>
      <c r="BG371" s="289">
        <v>1172474</v>
      </c>
      <c r="BH371" s="289">
        <v>23.13</v>
      </c>
      <c r="BI371" s="289">
        <v>0</v>
      </c>
      <c r="BJ371" s="289">
        <v>0</v>
      </c>
      <c r="BK371" s="289">
        <v>0</v>
      </c>
      <c r="BL371" s="289">
        <v>0</v>
      </c>
      <c r="BM371" s="289">
        <v>100000</v>
      </c>
      <c r="BN371" s="289">
        <v>100000</v>
      </c>
      <c r="BO371" s="289">
        <v>50000</v>
      </c>
      <c r="BP371" s="289">
        <v>0</v>
      </c>
      <c r="BQ371" s="289">
        <v>2502738.56</v>
      </c>
      <c r="BR371" s="289">
        <v>3008118.82</v>
      </c>
      <c r="BS371" s="289">
        <v>2652738.5600000001</v>
      </c>
      <c r="BT371" s="289">
        <v>3108118.82</v>
      </c>
      <c r="BU371" s="289">
        <v>0</v>
      </c>
      <c r="BV371" s="289">
        <v>0</v>
      </c>
      <c r="BW371" s="289">
        <v>381112.88</v>
      </c>
      <c r="BX371" s="289">
        <v>0</v>
      </c>
      <c r="BY371" s="289">
        <v>0</v>
      </c>
      <c r="BZ371" s="289">
        <v>0</v>
      </c>
      <c r="CA371" s="289">
        <v>0</v>
      </c>
      <c r="CB371" s="289">
        <v>0</v>
      </c>
      <c r="CC371" s="289">
        <v>0</v>
      </c>
      <c r="CD371" s="289">
        <v>0</v>
      </c>
      <c r="CE371" s="289">
        <v>0</v>
      </c>
      <c r="CF371" s="289">
        <v>0</v>
      </c>
      <c r="CG371" s="289">
        <v>0</v>
      </c>
      <c r="CH371" s="289">
        <v>19905.84</v>
      </c>
      <c r="CI371" s="289">
        <v>0</v>
      </c>
      <c r="CJ371" s="289">
        <v>0</v>
      </c>
      <c r="CK371" s="289">
        <v>0</v>
      </c>
      <c r="CL371" s="289">
        <v>0</v>
      </c>
      <c r="CM371" s="289">
        <v>155967</v>
      </c>
      <c r="CN371" s="289">
        <v>0</v>
      </c>
      <c r="CO371" s="289">
        <v>0</v>
      </c>
      <c r="CP371" s="289">
        <v>0</v>
      </c>
      <c r="CQ371" s="289">
        <v>0</v>
      </c>
      <c r="CR371" s="289">
        <v>0</v>
      </c>
      <c r="CS371" s="289">
        <v>0</v>
      </c>
      <c r="CT371" s="289">
        <v>73304.34</v>
      </c>
      <c r="CU371" s="289">
        <v>0</v>
      </c>
      <c r="CV371" s="289">
        <v>0</v>
      </c>
      <c r="CW371" s="289">
        <v>0</v>
      </c>
      <c r="CX371" s="289">
        <v>37604.58</v>
      </c>
      <c r="CY371" s="289">
        <v>0</v>
      </c>
      <c r="CZ371" s="289">
        <v>0</v>
      </c>
      <c r="DA371" s="289">
        <v>0</v>
      </c>
      <c r="DB371" s="289">
        <v>0</v>
      </c>
      <c r="DC371" s="289">
        <v>0</v>
      </c>
      <c r="DD371" s="289">
        <v>0</v>
      </c>
      <c r="DE371" s="289">
        <v>0</v>
      </c>
      <c r="DF371" s="289">
        <v>0</v>
      </c>
      <c r="DG371" s="289">
        <v>0</v>
      </c>
      <c r="DH371" s="289">
        <v>0</v>
      </c>
      <c r="DI371" s="289">
        <v>452736.23</v>
      </c>
      <c r="DJ371" s="289">
        <v>0</v>
      </c>
      <c r="DK371" s="289">
        <v>0</v>
      </c>
      <c r="DL371" s="289">
        <v>99479.81</v>
      </c>
      <c r="DM371" s="289">
        <v>62762.87</v>
      </c>
      <c r="DN371" s="289">
        <v>0</v>
      </c>
      <c r="DO371" s="289">
        <v>0</v>
      </c>
      <c r="DP371" s="289">
        <v>195</v>
      </c>
      <c r="DQ371" s="289">
        <v>1474.21</v>
      </c>
      <c r="DR371" s="289">
        <v>0</v>
      </c>
      <c r="DS371" s="289">
        <v>0</v>
      </c>
      <c r="DT371" s="289">
        <v>0</v>
      </c>
      <c r="DU371" s="289">
        <v>0</v>
      </c>
      <c r="DV371" s="289">
        <v>29975.88</v>
      </c>
      <c r="DW371" s="289">
        <v>21270.639999999999</v>
      </c>
      <c r="DX371" s="289">
        <v>0</v>
      </c>
      <c r="DY371" s="289">
        <v>0</v>
      </c>
      <c r="DZ371" s="289">
        <v>0</v>
      </c>
      <c r="EA371" s="289">
        <v>0</v>
      </c>
      <c r="EB371" s="289">
        <v>0</v>
      </c>
      <c r="EC371" s="289">
        <v>0</v>
      </c>
      <c r="ED371" s="289">
        <v>205421.62</v>
      </c>
      <c r="EE371" s="289">
        <v>201269.26</v>
      </c>
      <c r="EF371" s="289">
        <v>783222.41</v>
      </c>
      <c r="EG371" s="289">
        <v>774758.15</v>
      </c>
      <c r="EH371" s="289">
        <v>0</v>
      </c>
      <c r="EI371" s="289">
        <v>0</v>
      </c>
      <c r="EJ371" s="289">
        <v>0</v>
      </c>
      <c r="EK371" s="289">
        <v>12616.62</v>
      </c>
      <c r="EL371" s="289">
        <v>0</v>
      </c>
      <c r="EM371" s="289">
        <v>10573719.4</v>
      </c>
      <c r="EN371" s="289">
        <v>145286.64000000001</v>
      </c>
      <c r="EO371" s="289">
        <v>131017.17</v>
      </c>
      <c r="EP371" s="289">
        <v>759.53</v>
      </c>
      <c r="EQ371" s="289">
        <v>0</v>
      </c>
      <c r="ER371" s="289">
        <v>15029</v>
      </c>
      <c r="ES371" s="289">
        <v>0</v>
      </c>
      <c r="ET371" s="289">
        <v>0</v>
      </c>
      <c r="EU371" s="289">
        <v>10049.61</v>
      </c>
      <c r="EV371" s="289">
        <v>16782.38</v>
      </c>
      <c r="EW371" s="289">
        <v>146501.53</v>
      </c>
      <c r="EX371" s="289">
        <v>139768.76</v>
      </c>
      <c r="EY371" s="289">
        <v>0</v>
      </c>
      <c r="EZ371" s="289">
        <v>49126.01</v>
      </c>
      <c r="FA371" s="289">
        <v>53969.43</v>
      </c>
      <c r="FB371" s="289">
        <v>56684.5</v>
      </c>
      <c r="FC371" s="289">
        <v>0</v>
      </c>
      <c r="FD371" s="289">
        <v>51841.08</v>
      </c>
      <c r="FE371" s="289">
        <v>0</v>
      </c>
      <c r="FF371" s="289">
        <v>0</v>
      </c>
      <c r="FG371" s="289">
        <v>0</v>
      </c>
      <c r="FH371" s="289">
        <v>0</v>
      </c>
      <c r="FI371" s="289">
        <v>0</v>
      </c>
      <c r="FJ371" s="289">
        <v>0</v>
      </c>
      <c r="FK371" s="289">
        <v>0</v>
      </c>
    </row>
    <row r="372" spans="1:167" x14ac:dyDescent="0.15">
      <c r="A372" s="287">
        <v>5824</v>
      </c>
      <c r="B372" s="287" t="s">
        <v>821</v>
      </c>
      <c r="C372" s="289">
        <v>0</v>
      </c>
      <c r="D372" s="289">
        <v>2797970</v>
      </c>
      <c r="E372" s="289">
        <v>607.32000000000005</v>
      </c>
      <c r="F372" s="289">
        <v>7875.66</v>
      </c>
      <c r="G372" s="289">
        <v>19407</v>
      </c>
      <c r="H372" s="289">
        <v>20781.23</v>
      </c>
      <c r="I372" s="289">
        <v>44886.25</v>
      </c>
      <c r="J372" s="289">
        <v>3186</v>
      </c>
      <c r="K372" s="289">
        <v>644034</v>
      </c>
      <c r="L372" s="289">
        <v>0</v>
      </c>
      <c r="M372" s="289">
        <v>0</v>
      </c>
      <c r="N372" s="289">
        <v>0</v>
      </c>
      <c r="O372" s="289">
        <v>0</v>
      </c>
      <c r="P372" s="289">
        <v>12690</v>
      </c>
      <c r="Q372" s="289">
        <v>0</v>
      </c>
      <c r="R372" s="289">
        <v>0</v>
      </c>
      <c r="S372" s="289">
        <v>0</v>
      </c>
      <c r="T372" s="289">
        <v>0</v>
      </c>
      <c r="U372" s="289">
        <v>72635.17</v>
      </c>
      <c r="V372" s="289">
        <v>13074572</v>
      </c>
      <c r="W372" s="289">
        <v>34639.26</v>
      </c>
      <c r="X372" s="289">
        <v>0</v>
      </c>
      <c r="Y372" s="289">
        <v>246178.92</v>
      </c>
      <c r="Z372" s="289">
        <v>0</v>
      </c>
      <c r="AA372" s="289">
        <v>443542</v>
      </c>
      <c r="AB372" s="289">
        <v>0</v>
      </c>
      <c r="AC372" s="289">
        <v>0</v>
      </c>
      <c r="AD372" s="289">
        <v>207452.87</v>
      </c>
      <c r="AE372" s="289">
        <v>351488.5</v>
      </c>
      <c r="AF372" s="289">
        <v>0</v>
      </c>
      <c r="AG372" s="289">
        <v>0</v>
      </c>
      <c r="AH372" s="289">
        <v>42229.36</v>
      </c>
      <c r="AI372" s="289">
        <v>0</v>
      </c>
      <c r="AJ372" s="289">
        <v>0</v>
      </c>
      <c r="AK372" s="289">
        <v>0</v>
      </c>
      <c r="AL372" s="289">
        <v>0</v>
      </c>
      <c r="AM372" s="289">
        <v>3406.26</v>
      </c>
      <c r="AN372" s="289">
        <v>4436.6899999999996</v>
      </c>
      <c r="AO372" s="289">
        <v>0</v>
      </c>
      <c r="AP372" s="289">
        <v>5094.88</v>
      </c>
      <c r="AQ372" s="289">
        <v>3855930.92</v>
      </c>
      <c r="AR372" s="289">
        <v>3697749.59</v>
      </c>
      <c r="AS372" s="289">
        <v>515663.45</v>
      </c>
      <c r="AT372" s="289">
        <v>480982.72</v>
      </c>
      <c r="AU372" s="289">
        <v>241387.88</v>
      </c>
      <c r="AV372" s="289">
        <v>493.43</v>
      </c>
      <c r="AW372" s="289">
        <v>510195.41</v>
      </c>
      <c r="AX372" s="289">
        <v>681502.67</v>
      </c>
      <c r="AY372" s="289">
        <v>382874.47</v>
      </c>
      <c r="AZ372" s="289">
        <v>1106510.53</v>
      </c>
      <c r="BA372" s="289">
        <v>2672880.1800000002</v>
      </c>
      <c r="BB372" s="289">
        <v>522947.59</v>
      </c>
      <c r="BC372" s="289">
        <v>259549.84</v>
      </c>
      <c r="BD372" s="289">
        <v>37232.949999999997</v>
      </c>
      <c r="BE372" s="289">
        <v>34126.57</v>
      </c>
      <c r="BF372" s="289">
        <v>2161445.44</v>
      </c>
      <c r="BG372" s="289">
        <v>744113.5</v>
      </c>
      <c r="BH372" s="289">
        <v>2771.92</v>
      </c>
      <c r="BI372" s="289">
        <v>179177.15</v>
      </c>
      <c r="BJ372" s="289">
        <v>131240.64000000001</v>
      </c>
      <c r="BK372" s="289">
        <v>0</v>
      </c>
      <c r="BL372" s="289">
        <v>0</v>
      </c>
      <c r="BM372" s="289">
        <v>0</v>
      </c>
      <c r="BN372" s="289">
        <v>0</v>
      </c>
      <c r="BO372" s="289">
        <v>0</v>
      </c>
      <c r="BP372" s="289">
        <v>0</v>
      </c>
      <c r="BQ372" s="289">
        <v>3100090.89</v>
      </c>
      <c r="BR372" s="289">
        <v>3276781.71</v>
      </c>
      <c r="BS372" s="289">
        <v>3279268.04</v>
      </c>
      <c r="BT372" s="289">
        <v>3408022.35</v>
      </c>
      <c r="BU372" s="289">
        <v>0</v>
      </c>
      <c r="BV372" s="289">
        <v>0</v>
      </c>
      <c r="BW372" s="289">
        <v>2134069.44</v>
      </c>
      <c r="BX372" s="289">
        <v>0</v>
      </c>
      <c r="BY372" s="289">
        <v>0</v>
      </c>
      <c r="BZ372" s="289">
        <v>0</v>
      </c>
      <c r="CA372" s="289">
        <v>0</v>
      </c>
      <c r="CB372" s="289">
        <v>6284.47</v>
      </c>
      <c r="CC372" s="289">
        <v>0</v>
      </c>
      <c r="CD372" s="289">
        <v>0</v>
      </c>
      <c r="CE372" s="289">
        <v>0</v>
      </c>
      <c r="CF372" s="289">
        <v>0</v>
      </c>
      <c r="CG372" s="289">
        <v>0</v>
      </c>
      <c r="CH372" s="289">
        <v>9785.52</v>
      </c>
      <c r="CI372" s="289">
        <v>0</v>
      </c>
      <c r="CJ372" s="289">
        <v>0</v>
      </c>
      <c r="CK372" s="289">
        <v>0</v>
      </c>
      <c r="CL372" s="289">
        <v>0</v>
      </c>
      <c r="CM372" s="289">
        <v>784269</v>
      </c>
      <c r="CN372" s="289">
        <v>150000</v>
      </c>
      <c r="CO372" s="289">
        <v>0</v>
      </c>
      <c r="CP372" s="289">
        <v>0</v>
      </c>
      <c r="CQ372" s="289">
        <v>0</v>
      </c>
      <c r="CR372" s="289">
        <v>633.27</v>
      </c>
      <c r="CS372" s="289">
        <v>0</v>
      </c>
      <c r="CT372" s="289">
        <v>518286.48</v>
      </c>
      <c r="CU372" s="289">
        <v>0</v>
      </c>
      <c r="CV372" s="289">
        <v>0</v>
      </c>
      <c r="CW372" s="289">
        <v>0</v>
      </c>
      <c r="CX372" s="289">
        <v>131501.60999999999</v>
      </c>
      <c r="CY372" s="289">
        <v>0</v>
      </c>
      <c r="CZ372" s="289">
        <v>0</v>
      </c>
      <c r="DA372" s="289">
        <v>0</v>
      </c>
      <c r="DB372" s="289">
        <v>0</v>
      </c>
      <c r="DC372" s="289">
        <v>0</v>
      </c>
      <c r="DD372" s="289">
        <v>529.03</v>
      </c>
      <c r="DE372" s="289">
        <v>0</v>
      </c>
      <c r="DF372" s="289">
        <v>0</v>
      </c>
      <c r="DG372" s="289">
        <v>127.38</v>
      </c>
      <c r="DH372" s="289">
        <v>0</v>
      </c>
      <c r="DI372" s="289">
        <v>2656161.59</v>
      </c>
      <c r="DJ372" s="289">
        <v>0</v>
      </c>
      <c r="DK372" s="289">
        <v>0</v>
      </c>
      <c r="DL372" s="289">
        <v>524195.86</v>
      </c>
      <c r="DM372" s="289">
        <v>225830.77</v>
      </c>
      <c r="DN372" s="289">
        <v>0</v>
      </c>
      <c r="DO372" s="289">
        <v>0</v>
      </c>
      <c r="DP372" s="289">
        <v>208352.98</v>
      </c>
      <c r="DQ372" s="289">
        <v>0</v>
      </c>
      <c r="DR372" s="289">
        <v>0</v>
      </c>
      <c r="DS372" s="289">
        <v>0</v>
      </c>
      <c r="DT372" s="289">
        <v>0</v>
      </c>
      <c r="DU372" s="289">
        <v>0</v>
      </c>
      <c r="DV372" s="289">
        <v>120377.75</v>
      </c>
      <c r="DW372" s="289">
        <v>312.49</v>
      </c>
      <c r="DX372" s="289">
        <v>93086.87</v>
      </c>
      <c r="DY372" s="289">
        <v>87597.32</v>
      </c>
      <c r="DZ372" s="289">
        <v>202084.94</v>
      </c>
      <c r="EA372" s="289">
        <v>195572.61</v>
      </c>
      <c r="EB372" s="289">
        <v>12001.88</v>
      </c>
      <c r="EC372" s="289">
        <v>0</v>
      </c>
      <c r="ED372" s="289">
        <v>339068.44</v>
      </c>
      <c r="EE372" s="289">
        <v>449189.72</v>
      </c>
      <c r="EF372" s="289">
        <v>2553123.2799999998</v>
      </c>
      <c r="EG372" s="289">
        <v>2214957.5</v>
      </c>
      <c r="EH372" s="289">
        <v>0</v>
      </c>
      <c r="EI372" s="289">
        <v>0</v>
      </c>
      <c r="EJ372" s="289">
        <v>0</v>
      </c>
      <c r="EK372" s="289">
        <v>228044.5</v>
      </c>
      <c r="EL372" s="289">
        <v>0</v>
      </c>
      <c r="EM372" s="289">
        <v>12255000</v>
      </c>
      <c r="EN372" s="289">
        <v>10000</v>
      </c>
      <c r="EO372" s="289">
        <v>2751366.83</v>
      </c>
      <c r="EP372" s="289">
        <v>3725487.95</v>
      </c>
      <c r="EQ372" s="289">
        <v>0</v>
      </c>
      <c r="ER372" s="289">
        <v>984121.12</v>
      </c>
      <c r="ES372" s="289">
        <v>0</v>
      </c>
      <c r="ET372" s="289">
        <v>0</v>
      </c>
      <c r="EU372" s="289">
        <v>117631.34</v>
      </c>
      <c r="EV372" s="289">
        <v>145092.23000000001</v>
      </c>
      <c r="EW372" s="289">
        <v>678277</v>
      </c>
      <c r="EX372" s="289">
        <v>650816.11</v>
      </c>
      <c r="EY372" s="289">
        <v>0</v>
      </c>
      <c r="EZ372" s="289">
        <v>220948.47</v>
      </c>
      <c r="FA372" s="289">
        <v>222068.17</v>
      </c>
      <c r="FB372" s="289">
        <v>114494.7</v>
      </c>
      <c r="FC372" s="289">
        <v>0</v>
      </c>
      <c r="FD372" s="289">
        <v>113375</v>
      </c>
      <c r="FE372" s="289">
        <v>0</v>
      </c>
      <c r="FF372" s="289">
        <v>0</v>
      </c>
      <c r="FG372" s="289">
        <v>0</v>
      </c>
      <c r="FH372" s="289">
        <v>0</v>
      </c>
      <c r="FI372" s="289">
        <v>0</v>
      </c>
      <c r="FJ372" s="289">
        <v>0</v>
      </c>
      <c r="FK372" s="289">
        <v>0</v>
      </c>
    </row>
    <row r="373" spans="1:167" x14ac:dyDescent="0.15">
      <c r="A373" s="287">
        <v>5852</v>
      </c>
      <c r="B373" s="287" t="s">
        <v>822</v>
      </c>
      <c r="C373" s="289">
        <v>0</v>
      </c>
      <c r="D373" s="289">
        <v>4667104.5999999996</v>
      </c>
      <c r="E373" s="289">
        <v>83320.63</v>
      </c>
      <c r="F373" s="289">
        <v>20793.310000000001</v>
      </c>
      <c r="G373" s="289">
        <v>35103.17</v>
      </c>
      <c r="H373" s="289">
        <v>12543.48</v>
      </c>
      <c r="I373" s="289">
        <v>209506.91</v>
      </c>
      <c r="J373" s="289">
        <v>0</v>
      </c>
      <c r="K373" s="289">
        <v>1897232</v>
      </c>
      <c r="L373" s="289">
        <v>0</v>
      </c>
      <c r="M373" s="289">
        <v>19367</v>
      </c>
      <c r="N373" s="289">
        <v>0</v>
      </c>
      <c r="O373" s="289">
        <v>0</v>
      </c>
      <c r="P373" s="289">
        <v>0</v>
      </c>
      <c r="Q373" s="289">
        <v>0</v>
      </c>
      <c r="R373" s="289">
        <v>0</v>
      </c>
      <c r="S373" s="289">
        <v>0</v>
      </c>
      <c r="T373" s="289">
        <v>0</v>
      </c>
      <c r="U373" s="289">
        <v>55641.2</v>
      </c>
      <c r="V373" s="289">
        <v>3634796</v>
      </c>
      <c r="W373" s="289">
        <v>25383.31</v>
      </c>
      <c r="X373" s="289">
        <v>0</v>
      </c>
      <c r="Y373" s="289">
        <v>0</v>
      </c>
      <c r="Z373" s="289">
        <v>0</v>
      </c>
      <c r="AA373" s="289">
        <v>210589</v>
      </c>
      <c r="AB373" s="289">
        <v>0</v>
      </c>
      <c r="AC373" s="289">
        <v>0</v>
      </c>
      <c r="AD373" s="289">
        <v>25074</v>
      </c>
      <c r="AE373" s="289">
        <v>23672.880000000001</v>
      </c>
      <c r="AF373" s="289">
        <v>0</v>
      </c>
      <c r="AG373" s="289">
        <v>0</v>
      </c>
      <c r="AH373" s="289">
        <v>0</v>
      </c>
      <c r="AI373" s="289">
        <v>0</v>
      </c>
      <c r="AJ373" s="289">
        <v>0</v>
      </c>
      <c r="AK373" s="289">
        <v>800</v>
      </c>
      <c r="AL373" s="289">
        <v>15919.53</v>
      </c>
      <c r="AM373" s="289">
        <v>0</v>
      </c>
      <c r="AN373" s="289">
        <v>22305.75</v>
      </c>
      <c r="AO373" s="289">
        <v>0</v>
      </c>
      <c r="AP373" s="289">
        <v>2478.61</v>
      </c>
      <c r="AQ373" s="289">
        <v>24925.759999999998</v>
      </c>
      <c r="AR373" s="289">
        <v>3495291.03</v>
      </c>
      <c r="AS373" s="289">
        <v>864171.28</v>
      </c>
      <c r="AT373" s="289">
        <v>357330.55</v>
      </c>
      <c r="AU373" s="289">
        <v>429371.43</v>
      </c>
      <c r="AV373" s="289">
        <v>83908.82</v>
      </c>
      <c r="AW373" s="289">
        <v>448279.4</v>
      </c>
      <c r="AX373" s="289">
        <v>322155.01</v>
      </c>
      <c r="AY373" s="289">
        <v>425943.88</v>
      </c>
      <c r="AZ373" s="289">
        <v>501527.43</v>
      </c>
      <c r="BA373" s="289">
        <v>2602186.19</v>
      </c>
      <c r="BB373" s="289">
        <v>311798.59999999998</v>
      </c>
      <c r="BC373" s="289">
        <v>80647</v>
      </c>
      <c r="BD373" s="289">
        <v>46492.49</v>
      </c>
      <c r="BE373" s="289">
        <v>206508.76</v>
      </c>
      <c r="BF373" s="289">
        <v>686458.97</v>
      </c>
      <c r="BG373" s="289">
        <v>413149.04</v>
      </c>
      <c r="BH373" s="289">
        <v>2335.3200000000002</v>
      </c>
      <c r="BI373" s="289">
        <v>0</v>
      </c>
      <c r="BJ373" s="289">
        <v>0</v>
      </c>
      <c r="BK373" s="289">
        <v>0</v>
      </c>
      <c r="BL373" s="289">
        <v>0</v>
      </c>
      <c r="BM373" s="289">
        <v>0</v>
      </c>
      <c r="BN373" s="289">
        <v>0</v>
      </c>
      <c r="BO373" s="289">
        <v>208913.25</v>
      </c>
      <c r="BP373" s="289">
        <v>351977.49</v>
      </c>
      <c r="BQ373" s="289">
        <v>5403720.8700000001</v>
      </c>
      <c r="BR373" s="289">
        <v>4919807.05</v>
      </c>
      <c r="BS373" s="289">
        <v>5612634.1200000001</v>
      </c>
      <c r="BT373" s="289">
        <v>5271784.54</v>
      </c>
      <c r="BU373" s="289">
        <v>0</v>
      </c>
      <c r="BV373" s="289">
        <v>0</v>
      </c>
      <c r="BW373" s="289">
        <v>646458.97</v>
      </c>
      <c r="BX373" s="289">
        <v>0</v>
      </c>
      <c r="BY373" s="289">
        <v>0</v>
      </c>
      <c r="BZ373" s="289">
        <v>0</v>
      </c>
      <c r="CA373" s="289">
        <v>0</v>
      </c>
      <c r="CB373" s="289">
        <v>13116.94</v>
      </c>
      <c r="CC373" s="289">
        <v>0</v>
      </c>
      <c r="CD373" s="289">
        <v>0</v>
      </c>
      <c r="CE373" s="289">
        <v>0</v>
      </c>
      <c r="CF373" s="289">
        <v>0</v>
      </c>
      <c r="CG373" s="289">
        <v>0</v>
      </c>
      <c r="CH373" s="289">
        <v>43138.41</v>
      </c>
      <c r="CI373" s="289">
        <v>0</v>
      </c>
      <c r="CJ373" s="289">
        <v>0</v>
      </c>
      <c r="CK373" s="289">
        <v>0</v>
      </c>
      <c r="CL373" s="289">
        <v>0</v>
      </c>
      <c r="CM373" s="289">
        <v>174704</v>
      </c>
      <c r="CN373" s="289">
        <v>0</v>
      </c>
      <c r="CO373" s="289">
        <v>0</v>
      </c>
      <c r="CP373" s="289">
        <v>0</v>
      </c>
      <c r="CQ373" s="289">
        <v>0</v>
      </c>
      <c r="CR373" s="289">
        <v>0</v>
      </c>
      <c r="CS373" s="289">
        <v>0</v>
      </c>
      <c r="CT373" s="289">
        <v>152584.71</v>
      </c>
      <c r="CU373" s="289">
        <v>0</v>
      </c>
      <c r="CV373" s="289">
        <v>0</v>
      </c>
      <c r="CW373" s="289">
        <v>0</v>
      </c>
      <c r="CX373" s="289">
        <v>7920.54</v>
      </c>
      <c r="CY373" s="289">
        <v>0</v>
      </c>
      <c r="CZ373" s="289">
        <v>0</v>
      </c>
      <c r="DA373" s="289">
        <v>0</v>
      </c>
      <c r="DB373" s="289">
        <v>0</v>
      </c>
      <c r="DC373" s="289">
        <v>0</v>
      </c>
      <c r="DD373" s="289">
        <v>318.66000000000003</v>
      </c>
      <c r="DE373" s="289">
        <v>0</v>
      </c>
      <c r="DF373" s="289">
        <v>0</v>
      </c>
      <c r="DG373" s="289">
        <v>0</v>
      </c>
      <c r="DH373" s="289">
        <v>0</v>
      </c>
      <c r="DI373" s="289">
        <v>689166.39</v>
      </c>
      <c r="DJ373" s="289">
        <v>0</v>
      </c>
      <c r="DK373" s="289">
        <v>0</v>
      </c>
      <c r="DL373" s="289">
        <v>101121.47</v>
      </c>
      <c r="DM373" s="289">
        <v>118084.74</v>
      </c>
      <c r="DN373" s="289">
        <v>0</v>
      </c>
      <c r="DO373" s="289">
        <v>0</v>
      </c>
      <c r="DP373" s="289">
        <v>45842.93</v>
      </c>
      <c r="DQ373" s="289">
        <v>0</v>
      </c>
      <c r="DR373" s="289">
        <v>0</v>
      </c>
      <c r="DS373" s="289">
        <v>0</v>
      </c>
      <c r="DT373" s="289">
        <v>0</v>
      </c>
      <c r="DU373" s="289">
        <v>0</v>
      </c>
      <c r="DV373" s="289">
        <v>76731.98</v>
      </c>
      <c r="DW373" s="289">
        <v>7294.72</v>
      </c>
      <c r="DX373" s="289">
        <v>30745</v>
      </c>
      <c r="DY373" s="289">
        <v>40250</v>
      </c>
      <c r="DZ373" s="289">
        <v>24985.59</v>
      </c>
      <c r="EA373" s="289">
        <v>15285.59</v>
      </c>
      <c r="EB373" s="289">
        <v>0</v>
      </c>
      <c r="EC373" s="289">
        <v>195</v>
      </c>
      <c r="ED373" s="289">
        <v>30902.43</v>
      </c>
      <c r="EE373" s="289">
        <v>28709</v>
      </c>
      <c r="EF373" s="289">
        <v>814206.65</v>
      </c>
      <c r="EG373" s="289">
        <v>766860.08</v>
      </c>
      <c r="EH373" s="289">
        <v>0</v>
      </c>
      <c r="EI373" s="289">
        <v>0</v>
      </c>
      <c r="EJ373" s="289">
        <v>0</v>
      </c>
      <c r="EK373" s="289">
        <v>49540</v>
      </c>
      <c r="EL373" s="289">
        <v>0</v>
      </c>
      <c r="EM373" s="289">
        <v>3086013.1</v>
      </c>
      <c r="EN373" s="289">
        <v>500.5</v>
      </c>
      <c r="EO373" s="289">
        <v>40532.559999999998</v>
      </c>
      <c r="EP373" s="289">
        <v>40032.06</v>
      </c>
      <c r="EQ373" s="289">
        <v>0</v>
      </c>
      <c r="ER373" s="289">
        <v>0</v>
      </c>
      <c r="ES373" s="289">
        <v>0</v>
      </c>
      <c r="ET373" s="289">
        <v>0</v>
      </c>
      <c r="EU373" s="289">
        <v>182099.62</v>
      </c>
      <c r="EV373" s="289">
        <v>241748.97</v>
      </c>
      <c r="EW373" s="289">
        <v>567656.72</v>
      </c>
      <c r="EX373" s="289">
        <v>508007.37</v>
      </c>
      <c r="EY373" s="289">
        <v>0</v>
      </c>
      <c r="EZ373" s="289">
        <v>71074.42</v>
      </c>
      <c r="FA373" s="289">
        <v>64373.09</v>
      </c>
      <c r="FB373" s="289">
        <v>237.47</v>
      </c>
      <c r="FC373" s="289">
        <v>6938.8</v>
      </c>
      <c r="FD373" s="289">
        <v>0</v>
      </c>
      <c r="FE373" s="289">
        <v>0</v>
      </c>
      <c r="FF373" s="289">
        <v>0</v>
      </c>
      <c r="FG373" s="289">
        <v>0</v>
      </c>
      <c r="FH373" s="289">
        <v>0</v>
      </c>
      <c r="FI373" s="289">
        <v>0</v>
      </c>
      <c r="FJ373" s="289">
        <v>0</v>
      </c>
      <c r="FK373" s="289">
        <v>0</v>
      </c>
    </row>
    <row r="374" spans="1:167" x14ac:dyDescent="0.15">
      <c r="A374" s="287">
        <v>5859</v>
      </c>
      <c r="B374" s="287" t="s">
        <v>823</v>
      </c>
      <c r="C374" s="289">
        <v>0</v>
      </c>
      <c r="D374" s="289">
        <v>1930798.53</v>
      </c>
      <c r="E374" s="289">
        <v>0</v>
      </c>
      <c r="F374" s="289">
        <v>16561.04</v>
      </c>
      <c r="G374" s="289">
        <v>0</v>
      </c>
      <c r="H374" s="289">
        <v>3163.13</v>
      </c>
      <c r="I374" s="289">
        <v>83800.62</v>
      </c>
      <c r="J374" s="289">
        <v>0</v>
      </c>
      <c r="K374" s="289">
        <v>1323985.1299999999</v>
      </c>
      <c r="L374" s="289">
        <v>0</v>
      </c>
      <c r="M374" s="289">
        <v>0</v>
      </c>
      <c r="N374" s="289">
        <v>0</v>
      </c>
      <c r="O374" s="289">
        <v>0</v>
      </c>
      <c r="P374" s="289">
        <v>0</v>
      </c>
      <c r="Q374" s="289">
        <v>0</v>
      </c>
      <c r="R374" s="289">
        <v>26</v>
      </c>
      <c r="S374" s="289">
        <v>0</v>
      </c>
      <c r="T374" s="289">
        <v>0</v>
      </c>
      <c r="U374" s="289">
        <v>25502.51</v>
      </c>
      <c r="V374" s="289">
        <v>5075811</v>
      </c>
      <c r="W374" s="289">
        <v>65961.490000000005</v>
      </c>
      <c r="X374" s="289">
        <v>0</v>
      </c>
      <c r="Y374" s="289">
        <v>0</v>
      </c>
      <c r="Z374" s="289">
        <v>0</v>
      </c>
      <c r="AA374" s="289">
        <v>168530</v>
      </c>
      <c r="AB374" s="289">
        <v>0</v>
      </c>
      <c r="AC374" s="289">
        <v>0</v>
      </c>
      <c r="AD374" s="289">
        <v>13837</v>
      </c>
      <c r="AE374" s="289">
        <v>61835.51</v>
      </c>
      <c r="AF374" s="289">
        <v>0</v>
      </c>
      <c r="AG374" s="289">
        <v>0</v>
      </c>
      <c r="AH374" s="289">
        <v>88.31</v>
      </c>
      <c r="AI374" s="289">
        <v>0</v>
      </c>
      <c r="AJ374" s="289">
        <v>0</v>
      </c>
      <c r="AK374" s="289">
        <v>0</v>
      </c>
      <c r="AL374" s="289">
        <v>0</v>
      </c>
      <c r="AM374" s="289">
        <v>579.88</v>
      </c>
      <c r="AN374" s="289">
        <v>55046.13</v>
      </c>
      <c r="AO374" s="289">
        <v>0</v>
      </c>
      <c r="AP374" s="289">
        <v>2382.19</v>
      </c>
      <c r="AQ374" s="289">
        <v>2676811.4900000002</v>
      </c>
      <c r="AR374" s="289">
        <v>957589.51</v>
      </c>
      <c r="AS374" s="289">
        <v>112803.57</v>
      </c>
      <c r="AT374" s="289">
        <v>237962.49</v>
      </c>
      <c r="AU374" s="289">
        <v>43097.65</v>
      </c>
      <c r="AV374" s="289">
        <v>3768.7</v>
      </c>
      <c r="AW374" s="289">
        <v>248024.18</v>
      </c>
      <c r="AX374" s="289">
        <v>186358.97</v>
      </c>
      <c r="AY374" s="289">
        <v>238673.59</v>
      </c>
      <c r="AZ374" s="289">
        <v>489982.13</v>
      </c>
      <c r="BA374" s="289">
        <v>1150519.03</v>
      </c>
      <c r="BB374" s="289">
        <v>456833.22</v>
      </c>
      <c r="BC374" s="289">
        <v>65787.08</v>
      </c>
      <c r="BD374" s="289">
        <v>876.71</v>
      </c>
      <c r="BE374" s="289">
        <v>99616.9</v>
      </c>
      <c r="BF374" s="289">
        <v>1391053.76</v>
      </c>
      <c r="BG374" s="289">
        <v>312280</v>
      </c>
      <c r="BH374" s="289">
        <v>4750.1099999999997</v>
      </c>
      <c r="BI374" s="289">
        <v>0</v>
      </c>
      <c r="BJ374" s="289">
        <v>0</v>
      </c>
      <c r="BK374" s="289">
        <v>0</v>
      </c>
      <c r="BL374" s="289">
        <v>0</v>
      </c>
      <c r="BM374" s="289">
        <v>0</v>
      </c>
      <c r="BN374" s="289">
        <v>0</v>
      </c>
      <c r="BO374" s="289">
        <v>0</v>
      </c>
      <c r="BP374" s="289">
        <v>0</v>
      </c>
      <c r="BQ374" s="289">
        <v>1905605.84</v>
      </c>
      <c r="BR374" s="289">
        <v>2056725.22</v>
      </c>
      <c r="BS374" s="289">
        <v>1905605.84</v>
      </c>
      <c r="BT374" s="289">
        <v>2056725.22</v>
      </c>
      <c r="BU374" s="289">
        <v>0</v>
      </c>
      <c r="BV374" s="289">
        <v>0</v>
      </c>
      <c r="BW374" s="289">
        <v>1309352.29</v>
      </c>
      <c r="BX374" s="289">
        <v>0</v>
      </c>
      <c r="BY374" s="289">
        <v>0</v>
      </c>
      <c r="BZ374" s="289">
        <v>0</v>
      </c>
      <c r="CA374" s="289">
        <v>0</v>
      </c>
      <c r="CB374" s="289">
        <v>0</v>
      </c>
      <c r="CC374" s="289">
        <v>125283.59</v>
      </c>
      <c r="CD374" s="289">
        <v>0</v>
      </c>
      <c r="CE374" s="289">
        <v>0</v>
      </c>
      <c r="CF374" s="289">
        <v>0</v>
      </c>
      <c r="CG374" s="289">
        <v>0</v>
      </c>
      <c r="CH374" s="289">
        <v>103572.6</v>
      </c>
      <c r="CI374" s="289">
        <v>0</v>
      </c>
      <c r="CJ374" s="289">
        <v>0</v>
      </c>
      <c r="CK374" s="289">
        <v>0</v>
      </c>
      <c r="CL374" s="289">
        <v>0</v>
      </c>
      <c r="CM374" s="289">
        <v>340285</v>
      </c>
      <c r="CN374" s="289">
        <v>13819</v>
      </c>
      <c r="CO374" s="289">
        <v>0</v>
      </c>
      <c r="CP374" s="289">
        <v>0</v>
      </c>
      <c r="CQ374" s="289">
        <v>0</v>
      </c>
      <c r="CR374" s="289">
        <v>0</v>
      </c>
      <c r="CS374" s="289">
        <v>3971</v>
      </c>
      <c r="CT374" s="289">
        <v>129619.03</v>
      </c>
      <c r="CU374" s="289">
        <v>0</v>
      </c>
      <c r="CV374" s="289">
        <v>0</v>
      </c>
      <c r="CW374" s="289">
        <v>0</v>
      </c>
      <c r="CX374" s="289">
        <v>29970.93</v>
      </c>
      <c r="CY374" s="289">
        <v>0</v>
      </c>
      <c r="CZ374" s="289">
        <v>0</v>
      </c>
      <c r="DA374" s="289">
        <v>0</v>
      </c>
      <c r="DB374" s="289">
        <v>0</v>
      </c>
      <c r="DC374" s="289">
        <v>0</v>
      </c>
      <c r="DD374" s="289">
        <v>0</v>
      </c>
      <c r="DE374" s="289">
        <v>0</v>
      </c>
      <c r="DF374" s="289">
        <v>0</v>
      </c>
      <c r="DG374" s="289">
        <v>0</v>
      </c>
      <c r="DH374" s="289">
        <v>0</v>
      </c>
      <c r="DI374" s="289">
        <v>1315420.44</v>
      </c>
      <c r="DJ374" s="289">
        <v>0</v>
      </c>
      <c r="DK374" s="289">
        <v>0</v>
      </c>
      <c r="DL374" s="289">
        <v>129166.66</v>
      </c>
      <c r="DM374" s="289">
        <v>50275.78</v>
      </c>
      <c r="DN374" s="289">
        <v>0</v>
      </c>
      <c r="DO374" s="289">
        <v>0</v>
      </c>
      <c r="DP374" s="289">
        <v>63958.080000000002</v>
      </c>
      <c r="DQ374" s="289">
        <v>0</v>
      </c>
      <c r="DR374" s="289">
        <v>0</v>
      </c>
      <c r="DS374" s="289">
        <v>0</v>
      </c>
      <c r="DT374" s="289">
        <v>0</v>
      </c>
      <c r="DU374" s="289">
        <v>0</v>
      </c>
      <c r="DV374" s="289">
        <v>467308.26</v>
      </c>
      <c r="DW374" s="289">
        <v>29744.22</v>
      </c>
      <c r="DX374" s="289">
        <v>8058.51</v>
      </c>
      <c r="DY374" s="289">
        <v>15673.84</v>
      </c>
      <c r="DZ374" s="289">
        <v>18645.36</v>
      </c>
      <c r="EA374" s="289">
        <v>9376.4</v>
      </c>
      <c r="EB374" s="289">
        <v>1653.63</v>
      </c>
      <c r="EC374" s="289">
        <v>0</v>
      </c>
      <c r="ED374" s="289">
        <v>115872.69</v>
      </c>
      <c r="EE374" s="289">
        <v>91503.15</v>
      </c>
      <c r="EF374" s="289">
        <v>4397258.37</v>
      </c>
      <c r="EG374" s="289">
        <v>1046203.29</v>
      </c>
      <c r="EH374" s="289">
        <v>3319723.15</v>
      </c>
      <c r="EI374" s="289">
        <v>0</v>
      </c>
      <c r="EJ374" s="289">
        <v>0</v>
      </c>
      <c r="EK374" s="289">
        <v>55701.47</v>
      </c>
      <c r="EL374" s="289">
        <v>0</v>
      </c>
      <c r="EM374" s="289">
        <v>4225923.9400000004</v>
      </c>
      <c r="EN374" s="289">
        <v>0</v>
      </c>
      <c r="EO374" s="289">
        <v>26000.61</v>
      </c>
      <c r="EP374" s="289">
        <v>26000.61</v>
      </c>
      <c r="EQ374" s="289">
        <v>0</v>
      </c>
      <c r="ER374" s="289">
        <v>0</v>
      </c>
      <c r="ES374" s="289">
        <v>0</v>
      </c>
      <c r="ET374" s="289">
        <v>0</v>
      </c>
      <c r="EU374" s="289">
        <v>0</v>
      </c>
      <c r="EV374" s="289">
        <v>21670.43</v>
      </c>
      <c r="EW374" s="289">
        <v>287223.81</v>
      </c>
      <c r="EX374" s="289">
        <v>265553.38</v>
      </c>
      <c r="EY374" s="289">
        <v>0</v>
      </c>
      <c r="EZ374" s="289">
        <v>7416.58</v>
      </c>
      <c r="FA374" s="289">
        <v>9155.67</v>
      </c>
      <c r="FB374" s="289">
        <v>4000</v>
      </c>
      <c r="FC374" s="289">
        <v>0</v>
      </c>
      <c r="FD374" s="289">
        <v>2260.91</v>
      </c>
      <c r="FE374" s="289">
        <v>0</v>
      </c>
      <c r="FF374" s="289">
        <v>0</v>
      </c>
      <c r="FG374" s="289">
        <v>0</v>
      </c>
      <c r="FH374" s="289">
        <v>0</v>
      </c>
      <c r="FI374" s="289">
        <v>0</v>
      </c>
      <c r="FJ374" s="289">
        <v>0</v>
      </c>
      <c r="FK374" s="289">
        <v>0</v>
      </c>
    </row>
    <row r="375" spans="1:167" x14ac:dyDescent="0.15">
      <c r="A375" s="287">
        <v>5866</v>
      </c>
      <c r="B375" s="287" t="s">
        <v>824</v>
      </c>
      <c r="C375" s="289">
        <v>0</v>
      </c>
      <c r="D375" s="289">
        <v>4760850.9800000004</v>
      </c>
      <c r="E375" s="289">
        <v>1929</v>
      </c>
      <c r="F375" s="289">
        <v>0</v>
      </c>
      <c r="G375" s="289">
        <v>43117</v>
      </c>
      <c r="H375" s="289">
        <v>11356.4</v>
      </c>
      <c r="I375" s="289">
        <v>106610.72</v>
      </c>
      <c r="J375" s="289">
        <v>0</v>
      </c>
      <c r="K375" s="289">
        <v>814202</v>
      </c>
      <c r="L375" s="289">
        <v>0</v>
      </c>
      <c r="M375" s="289">
        <v>2050</v>
      </c>
      <c r="N375" s="289">
        <v>0</v>
      </c>
      <c r="O375" s="289">
        <v>0</v>
      </c>
      <c r="P375" s="289">
        <v>11842.13</v>
      </c>
      <c r="Q375" s="289">
        <v>0</v>
      </c>
      <c r="R375" s="289">
        <v>0</v>
      </c>
      <c r="S375" s="289">
        <v>0</v>
      </c>
      <c r="T375" s="289">
        <v>0</v>
      </c>
      <c r="U375" s="289">
        <v>90147.1</v>
      </c>
      <c r="V375" s="289">
        <v>4766076</v>
      </c>
      <c r="W375" s="289">
        <v>15437.28</v>
      </c>
      <c r="X375" s="289">
        <v>0</v>
      </c>
      <c r="Y375" s="289">
        <v>0</v>
      </c>
      <c r="Z375" s="289">
        <v>364.75</v>
      </c>
      <c r="AA375" s="289">
        <v>307845.67</v>
      </c>
      <c r="AB375" s="289">
        <v>0</v>
      </c>
      <c r="AC375" s="289">
        <v>0</v>
      </c>
      <c r="AD375" s="289">
        <v>27000</v>
      </c>
      <c r="AE375" s="289">
        <v>106599.83</v>
      </c>
      <c r="AF375" s="289">
        <v>0</v>
      </c>
      <c r="AG375" s="289">
        <v>0</v>
      </c>
      <c r="AH375" s="289">
        <v>36415.74</v>
      </c>
      <c r="AI375" s="289">
        <v>0</v>
      </c>
      <c r="AJ375" s="289">
        <v>0</v>
      </c>
      <c r="AK375" s="289">
        <v>16908.900000000001</v>
      </c>
      <c r="AL375" s="289">
        <v>0</v>
      </c>
      <c r="AM375" s="289">
        <v>39057.839999999997</v>
      </c>
      <c r="AN375" s="289">
        <v>44840.66</v>
      </c>
      <c r="AO375" s="289">
        <v>0</v>
      </c>
      <c r="AP375" s="289">
        <v>3855.54</v>
      </c>
      <c r="AQ375" s="289">
        <v>0</v>
      </c>
      <c r="AR375" s="289">
        <v>4396373</v>
      </c>
      <c r="AS375" s="289">
        <v>480778.29</v>
      </c>
      <c r="AT375" s="289">
        <v>317343.65999999997</v>
      </c>
      <c r="AU375" s="289">
        <v>257968.25</v>
      </c>
      <c r="AV375" s="289">
        <v>7.95</v>
      </c>
      <c r="AW375" s="289">
        <v>308889.5</v>
      </c>
      <c r="AX375" s="289">
        <v>240118.82</v>
      </c>
      <c r="AY375" s="289">
        <v>276178.34999999998</v>
      </c>
      <c r="AZ375" s="289">
        <v>550375.72</v>
      </c>
      <c r="BA375" s="289">
        <v>2318481.29</v>
      </c>
      <c r="BB375" s="289">
        <v>49877.91</v>
      </c>
      <c r="BC375" s="289">
        <v>127904</v>
      </c>
      <c r="BD375" s="289">
        <v>0</v>
      </c>
      <c r="BE375" s="289">
        <v>174521.60000000001</v>
      </c>
      <c r="BF375" s="289">
        <v>1124365.02</v>
      </c>
      <c r="BG375" s="289">
        <v>679886.3</v>
      </c>
      <c r="BH375" s="289">
        <v>0</v>
      </c>
      <c r="BI375" s="289">
        <v>0</v>
      </c>
      <c r="BJ375" s="289">
        <v>0</v>
      </c>
      <c r="BK375" s="289">
        <v>2891.63</v>
      </c>
      <c r="BL375" s="289">
        <v>1434.07</v>
      </c>
      <c r="BM375" s="289">
        <v>0</v>
      </c>
      <c r="BN375" s="289">
        <v>0</v>
      </c>
      <c r="BO375" s="289">
        <v>0</v>
      </c>
      <c r="BP375" s="289">
        <v>0</v>
      </c>
      <c r="BQ375" s="289">
        <v>3170305.25</v>
      </c>
      <c r="BR375" s="289">
        <v>3075200.69</v>
      </c>
      <c r="BS375" s="289">
        <v>3173196.88</v>
      </c>
      <c r="BT375" s="289">
        <v>3076634.76</v>
      </c>
      <c r="BU375" s="289">
        <v>0</v>
      </c>
      <c r="BV375" s="289">
        <v>0</v>
      </c>
      <c r="BW375" s="289">
        <v>1124365.02</v>
      </c>
      <c r="BX375" s="289">
        <v>0</v>
      </c>
      <c r="BY375" s="289">
        <v>0</v>
      </c>
      <c r="BZ375" s="289">
        <v>0</v>
      </c>
      <c r="CA375" s="289">
        <v>988.97</v>
      </c>
      <c r="CB375" s="289">
        <v>766.43</v>
      </c>
      <c r="CC375" s="289">
        <v>0</v>
      </c>
      <c r="CD375" s="289">
        <v>0</v>
      </c>
      <c r="CE375" s="289">
        <v>0</v>
      </c>
      <c r="CF375" s="289">
        <v>0</v>
      </c>
      <c r="CG375" s="289">
        <v>0</v>
      </c>
      <c r="CH375" s="289">
        <v>0</v>
      </c>
      <c r="CI375" s="289">
        <v>0</v>
      </c>
      <c r="CJ375" s="289">
        <v>0</v>
      </c>
      <c r="CK375" s="289">
        <v>0</v>
      </c>
      <c r="CL375" s="289">
        <v>0</v>
      </c>
      <c r="CM375" s="289">
        <v>400666</v>
      </c>
      <c r="CN375" s="289">
        <v>0</v>
      </c>
      <c r="CO375" s="289">
        <v>0</v>
      </c>
      <c r="CP375" s="289">
        <v>0</v>
      </c>
      <c r="CQ375" s="289">
        <v>0</v>
      </c>
      <c r="CR375" s="289">
        <v>345.42</v>
      </c>
      <c r="CS375" s="289">
        <v>0</v>
      </c>
      <c r="CT375" s="289">
        <v>220308.83</v>
      </c>
      <c r="CU375" s="289">
        <v>0</v>
      </c>
      <c r="CV375" s="289">
        <v>0</v>
      </c>
      <c r="CW375" s="289">
        <v>0</v>
      </c>
      <c r="CX375" s="289">
        <v>56582.2</v>
      </c>
      <c r="CY375" s="289">
        <v>0</v>
      </c>
      <c r="CZ375" s="289">
        <v>0</v>
      </c>
      <c r="DA375" s="289">
        <v>0</v>
      </c>
      <c r="DB375" s="289">
        <v>0</v>
      </c>
      <c r="DC375" s="289">
        <v>0</v>
      </c>
      <c r="DD375" s="289">
        <v>0</v>
      </c>
      <c r="DE375" s="289">
        <v>0</v>
      </c>
      <c r="DF375" s="289">
        <v>0</v>
      </c>
      <c r="DG375" s="289">
        <v>0</v>
      </c>
      <c r="DH375" s="289">
        <v>0</v>
      </c>
      <c r="DI375" s="289">
        <v>1497010.85</v>
      </c>
      <c r="DJ375" s="289">
        <v>0</v>
      </c>
      <c r="DK375" s="289">
        <v>0</v>
      </c>
      <c r="DL375" s="289">
        <v>219282.05</v>
      </c>
      <c r="DM375" s="289">
        <v>83967.27</v>
      </c>
      <c r="DN375" s="289">
        <v>0</v>
      </c>
      <c r="DO375" s="289">
        <v>0</v>
      </c>
      <c r="DP375" s="289">
        <v>3762.7</v>
      </c>
      <c r="DQ375" s="289">
        <v>0</v>
      </c>
      <c r="DR375" s="289">
        <v>0</v>
      </c>
      <c r="DS375" s="289">
        <v>0</v>
      </c>
      <c r="DT375" s="289">
        <v>0</v>
      </c>
      <c r="DU375" s="289">
        <v>0</v>
      </c>
      <c r="DV375" s="289">
        <v>0</v>
      </c>
      <c r="DW375" s="289">
        <v>0</v>
      </c>
      <c r="DX375" s="289">
        <v>104522.12</v>
      </c>
      <c r="DY375" s="289">
        <v>58718.559999999998</v>
      </c>
      <c r="DZ375" s="289">
        <v>800</v>
      </c>
      <c r="EA375" s="289">
        <v>0</v>
      </c>
      <c r="EB375" s="289">
        <v>46603.56</v>
      </c>
      <c r="EC375" s="289">
        <v>0</v>
      </c>
      <c r="ED375" s="289">
        <v>80162.36</v>
      </c>
      <c r="EE375" s="289">
        <v>44849.99</v>
      </c>
      <c r="EF375" s="289">
        <v>3568245.38</v>
      </c>
      <c r="EG375" s="289">
        <v>681759.9</v>
      </c>
      <c r="EH375" s="289">
        <v>2921797.85</v>
      </c>
      <c r="EI375" s="289">
        <v>0</v>
      </c>
      <c r="EJ375" s="289">
        <v>0</v>
      </c>
      <c r="EK375" s="289">
        <v>0</v>
      </c>
      <c r="EL375" s="289">
        <v>0</v>
      </c>
      <c r="EM375" s="289">
        <v>2925000</v>
      </c>
      <c r="EN375" s="289">
        <v>0</v>
      </c>
      <c r="EO375" s="289">
        <v>0</v>
      </c>
      <c r="EP375" s="289">
        <v>0</v>
      </c>
      <c r="EQ375" s="289">
        <v>0</v>
      </c>
      <c r="ER375" s="289">
        <v>0</v>
      </c>
      <c r="ES375" s="289">
        <v>0</v>
      </c>
      <c r="ET375" s="289">
        <v>0</v>
      </c>
      <c r="EU375" s="289">
        <v>142705.68</v>
      </c>
      <c r="EV375" s="289">
        <v>118475.59</v>
      </c>
      <c r="EW375" s="289">
        <v>409974.5</v>
      </c>
      <c r="EX375" s="289">
        <v>434204.59</v>
      </c>
      <c r="EY375" s="289">
        <v>0</v>
      </c>
      <c r="EZ375" s="289">
        <v>99815.57</v>
      </c>
      <c r="FA375" s="289">
        <v>92537.31</v>
      </c>
      <c r="FB375" s="289">
        <v>75155.210000000006</v>
      </c>
      <c r="FC375" s="289">
        <v>38118.97</v>
      </c>
      <c r="FD375" s="289">
        <v>44314.5</v>
      </c>
      <c r="FE375" s="289">
        <v>0</v>
      </c>
      <c r="FF375" s="289">
        <v>0</v>
      </c>
      <c r="FG375" s="289">
        <v>0</v>
      </c>
      <c r="FH375" s="289">
        <v>0</v>
      </c>
      <c r="FI375" s="289">
        <v>0</v>
      </c>
      <c r="FJ375" s="289">
        <v>0</v>
      </c>
      <c r="FK375" s="289">
        <v>0</v>
      </c>
    </row>
    <row r="376" spans="1:167" x14ac:dyDescent="0.15">
      <c r="A376" s="287">
        <v>5901</v>
      </c>
      <c r="B376" s="287" t="s">
        <v>825</v>
      </c>
      <c r="C376" s="289">
        <v>0</v>
      </c>
      <c r="D376" s="289">
        <v>44678408</v>
      </c>
      <c r="E376" s="289">
        <v>0</v>
      </c>
      <c r="F376" s="289">
        <v>0</v>
      </c>
      <c r="G376" s="289">
        <v>31866.5</v>
      </c>
      <c r="H376" s="289">
        <v>71969.990000000005</v>
      </c>
      <c r="I376" s="289">
        <v>301948.37</v>
      </c>
      <c r="J376" s="289">
        <v>36380.400000000001</v>
      </c>
      <c r="K376" s="289">
        <v>1341941</v>
      </c>
      <c r="L376" s="289">
        <v>0</v>
      </c>
      <c r="M376" s="289">
        <v>0</v>
      </c>
      <c r="N376" s="289">
        <v>0</v>
      </c>
      <c r="O376" s="289">
        <v>0</v>
      </c>
      <c r="P376" s="289">
        <v>0</v>
      </c>
      <c r="Q376" s="289">
        <v>0</v>
      </c>
      <c r="R376" s="289">
        <v>0</v>
      </c>
      <c r="S376" s="289">
        <v>0</v>
      </c>
      <c r="T376" s="289">
        <v>0</v>
      </c>
      <c r="U376" s="289">
        <v>500719.04</v>
      </c>
      <c r="V376" s="289">
        <v>23886588</v>
      </c>
      <c r="W376" s="289">
        <v>94854.03</v>
      </c>
      <c r="X376" s="289">
        <v>0</v>
      </c>
      <c r="Y376" s="289">
        <v>906386.03</v>
      </c>
      <c r="Z376" s="289">
        <v>14633.99</v>
      </c>
      <c r="AA376" s="289">
        <v>1681321</v>
      </c>
      <c r="AB376" s="289">
        <v>0</v>
      </c>
      <c r="AC376" s="289">
        <v>0</v>
      </c>
      <c r="AD376" s="289">
        <v>369858.78</v>
      </c>
      <c r="AE376" s="289">
        <v>589217.87</v>
      </c>
      <c r="AF376" s="289">
        <v>0</v>
      </c>
      <c r="AG376" s="289">
        <v>0</v>
      </c>
      <c r="AH376" s="289">
        <v>182605.13</v>
      </c>
      <c r="AI376" s="289">
        <v>0</v>
      </c>
      <c r="AJ376" s="289">
        <v>0</v>
      </c>
      <c r="AK376" s="289">
        <v>0</v>
      </c>
      <c r="AL376" s="289">
        <v>0</v>
      </c>
      <c r="AM376" s="289">
        <v>162978.4</v>
      </c>
      <c r="AN376" s="289">
        <v>101954.65</v>
      </c>
      <c r="AO376" s="289">
        <v>0</v>
      </c>
      <c r="AP376" s="289">
        <v>56349.599999999999</v>
      </c>
      <c r="AQ376" s="289">
        <v>14245608.800000001</v>
      </c>
      <c r="AR376" s="289">
        <v>11456023.26</v>
      </c>
      <c r="AS376" s="289">
        <v>1390351.55</v>
      </c>
      <c r="AT376" s="289">
        <v>1359141.81</v>
      </c>
      <c r="AU376" s="289">
        <v>610217.46</v>
      </c>
      <c r="AV376" s="289">
        <v>2871632.04</v>
      </c>
      <c r="AW376" s="289">
        <v>1630189.46</v>
      </c>
      <c r="AX376" s="289">
        <v>2908176.46</v>
      </c>
      <c r="AY376" s="289">
        <v>1675737.54</v>
      </c>
      <c r="AZ376" s="289">
        <v>3681488.06</v>
      </c>
      <c r="BA376" s="289">
        <v>7111904.1500000004</v>
      </c>
      <c r="BB376" s="289">
        <v>4691277.47</v>
      </c>
      <c r="BC376" s="289">
        <v>350021.67</v>
      </c>
      <c r="BD376" s="289">
        <v>142061.09</v>
      </c>
      <c r="BE376" s="289">
        <v>54578.98</v>
      </c>
      <c r="BF376" s="289">
        <v>8853751.3000000007</v>
      </c>
      <c r="BG376" s="289">
        <v>1139363.8600000001</v>
      </c>
      <c r="BH376" s="289">
        <v>50774.55</v>
      </c>
      <c r="BI376" s="289">
        <v>159000.24</v>
      </c>
      <c r="BJ376" s="289">
        <v>185240.36</v>
      </c>
      <c r="BK376" s="289">
        <v>215549.8</v>
      </c>
      <c r="BL376" s="289">
        <v>314299.2</v>
      </c>
      <c r="BM376" s="289">
        <v>0</v>
      </c>
      <c r="BN376" s="289">
        <v>0</v>
      </c>
      <c r="BO376" s="289">
        <v>8549811.75</v>
      </c>
      <c r="BP376" s="289">
        <v>19212503.5</v>
      </c>
      <c r="BQ376" s="289">
        <v>0</v>
      </c>
      <c r="BR376" s="289">
        <v>0</v>
      </c>
      <c r="BS376" s="289">
        <v>8924361.7899999991</v>
      </c>
      <c r="BT376" s="289">
        <v>19712043.059999999</v>
      </c>
      <c r="BU376" s="289">
        <v>0</v>
      </c>
      <c r="BV376" s="289">
        <v>0</v>
      </c>
      <c r="BW376" s="289">
        <v>6019273.7999999998</v>
      </c>
      <c r="BX376" s="289">
        <v>0</v>
      </c>
      <c r="BY376" s="289">
        <v>0</v>
      </c>
      <c r="BZ376" s="289">
        <v>0</v>
      </c>
      <c r="CA376" s="289">
        <v>26</v>
      </c>
      <c r="CB376" s="289">
        <v>0</v>
      </c>
      <c r="CC376" s="289">
        <v>0</v>
      </c>
      <c r="CD376" s="289">
        <v>0</v>
      </c>
      <c r="CE376" s="289">
        <v>0</v>
      </c>
      <c r="CF376" s="289">
        <v>0</v>
      </c>
      <c r="CG376" s="289">
        <v>0</v>
      </c>
      <c r="CH376" s="289">
        <v>0</v>
      </c>
      <c r="CI376" s="289">
        <v>0</v>
      </c>
      <c r="CJ376" s="289">
        <v>0</v>
      </c>
      <c r="CK376" s="289">
        <v>0</v>
      </c>
      <c r="CL376" s="289">
        <v>0</v>
      </c>
      <c r="CM376" s="289">
        <v>2454524</v>
      </c>
      <c r="CN376" s="289">
        <v>186235</v>
      </c>
      <c r="CO376" s="289">
        <v>0</v>
      </c>
      <c r="CP376" s="289">
        <v>0</v>
      </c>
      <c r="CQ376" s="289">
        <v>0</v>
      </c>
      <c r="CR376" s="289">
        <v>0</v>
      </c>
      <c r="CS376" s="289">
        <v>43791</v>
      </c>
      <c r="CT376" s="289">
        <v>880633.64</v>
      </c>
      <c r="CU376" s="289">
        <v>0</v>
      </c>
      <c r="CV376" s="289">
        <v>0</v>
      </c>
      <c r="CW376" s="289">
        <v>0</v>
      </c>
      <c r="CX376" s="289">
        <v>259170.88</v>
      </c>
      <c r="CY376" s="289">
        <v>0</v>
      </c>
      <c r="CZ376" s="289">
        <v>0</v>
      </c>
      <c r="DA376" s="289">
        <v>0</v>
      </c>
      <c r="DB376" s="289">
        <v>0</v>
      </c>
      <c r="DC376" s="289">
        <v>0</v>
      </c>
      <c r="DD376" s="289">
        <v>0</v>
      </c>
      <c r="DE376" s="289">
        <v>367.28</v>
      </c>
      <c r="DF376" s="289">
        <v>0</v>
      </c>
      <c r="DG376" s="289">
        <v>0</v>
      </c>
      <c r="DH376" s="289">
        <v>0</v>
      </c>
      <c r="DI376" s="289">
        <v>7554831.1500000004</v>
      </c>
      <c r="DJ376" s="289">
        <v>0</v>
      </c>
      <c r="DK376" s="289">
        <v>0</v>
      </c>
      <c r="DL376" s="289">
        <v>1423600.59</v>
      </c>
      <c r="DM376" s="289">
        <v>392256.84</v>
      </c>
      <c r="DN376" s="289">
        <v>0</v>
      </c>
      <c r="DO376" s="289">
        <v>0</v>
      </c>
      <c r="DP376" s="289">
        <v>340894.33</v>
      </c>
      <c r="DQ376" s="289">
        <v>45144.21</v>
      </c>
      <c r="DR376" s="289">
        <v>0</v>
      </c>
      <c r="DS376" s="289">
        <v>0</v>
      </c>
      <c r="DT376" s="289">
        <v>0</v>
      </c>
      <c r="DU376" s="289">
        <v>0</v>
      </c>
      <c r="DV376" s="289">
        <v>86559.92</v>
      </c>
      <c r="DW376" s="289">
        <v>0</v>
      </c>
      <c r="DX376" s="289">
        <v>427592.07</v>
      </c>
      <c r="DY376" s="289">
        <v>442990.24</v>
      </c>
      <c r="DZ376" s="289">
        <v>123559.21</v>
      </c>
      <c r="EA376" s="289">
        <v>103722.83</v>
      </c>
      <c r="EB376" s="289">
        <v>4438.21</v>
      </c>
      <c r="EC376" s="289">
        <v>0</v>
      </c>
      <c r="ED376" s="289">
        <v>1235480.53</v>
      </c>
      <c r="EE376" s="289">
        <v>1103123.0900000001</v>
      </c>
      <c r="EF376" s="289">
        <v>16525648.92</v>
      </c>
      <c r="EG376" s="289">
        <v>14150628.859999999</v>
      </c>
      <c r="EH376" s="289">
        <v>0</v>
      </c>
      <c r="EI376" s="289">
        <v>0</v>
      </c>
      <c r="EJ376" s="289">
        <v>2507377.5</v>
      </c>
      <c r="EK376" s="289">
        <v>0</v>
      </c>
      <c r="EL376" s="289">
        <v>0</v>
      </c>
      <c r="EM376" s="289">
        <v>37295000</v>
      </c>
      <c r="EN376" s="289">
        <v>642018.38</v>
      </c>
      <c r="EO376" s="289">
        <v>122980.38</v>
      </c>
      <c r="EP376" s="289">
        <v>4441.6099999999997</v>
      </c>
      <c r="EQ376" s="289">
        <v>0</v>
      </c>
      <c r="ER376" s="289">
        <v>523479.61</v>
      </c>
      <c r="ES376" s="289">
        <v>0</v>
      </c>
      <c r="ET376" s="289">
        <v>0</v>
      </c>
      <c r="EU376" s="289">
        <v>267406.12</v>
      </c>
      <c r="EV376" s="289">
        <v>340272.42</v>
      </c>
      <c r="EW376" s="289">
        <v>2252626.96</v>
      </c>
      <c r="EX376" s="289">
        <v>2179760.66</v>
      </c>
      <c r="EY376" s="289">
        <v>0</v>
      </c>
      <c r="EZ376" s="289">
        <v>16797.18</v>
      </c>
      <c r="FA376" s="289">
        <v>29959.360000000001</v>
      </c>
      <c r="FB376" s="289">
        <v>434130.66</v>
      </c>
      <c r="FC376" s="289">
        <v>111405.64</v>
      </c>
      <c r="FD376" s="289">
        <v>309562.84000000003</v>
      </c>
      <c r="FE376" s="289">
        <v>0</v>
      </c>
      <c r="FF376" s="289">
        <v>0</v>
      </c>
      <c r="FG376" s="289">
        <v>0</v>
      </c>
      <c r="FH376" s="289">
        <v>0</v>
      </c>
      <c r="FI376" s="289">
        <v>0</v>
      </c>
      <c r="FJ376" s="289">
        <v>0</v>
      </c>
      <c r="FK376" s="289">
        <v>0</v>
      </c>
    </row>
    <row r="377" spans="1:167" x14ac:dyDescent="0.15">
      <c r="A377" s="287">
        <v>5960</v>
      </c>
      <c r="B377" s="287" t="s">
        <v>826</v>
      </c>
      <c r="C377" s="289">
        <v>2859.41</v>
      </c>
      <c r="D377" s="289">
        <v>1385775.26</v>
      </c>
      <c r="E377" s="289">
        <v>0</v>
      </c>
      <c r="F377" s="289">
        <v>437.5</v>
      </c>
      <c r="G377" s="289">
        <v>22769.25</v>
      </c>
      <c r="H377" s="289">
        <v>6139.64</v>
      </c>
      <c r="I377" s="289">
        <v>16774.5</v>
      </c>
      <c r="J377" s="289">
        <v>0</v>
      </c>
      <c r="K377" s="289">
        <v>602801.03</v>
      </c>
      <c r="L377" s="289">
        <v>0</v>
      </c>
      <c r="M377" s="289">
        <v>0</v>
      </c>
      <c r="N377" s="289">
        <v>0</v>
      </c>
      <c r="O377" s="289">
        <v>0</v>
      </c>
      <c r="P377" s="289">
        <v>12006.26</v>
      </c>
      <c r="Q377" s="289">
        <v>0</v>
      </c>
      <c r="R377" s="289">
        <v>0</v>
      </c>
      <c r="S377" s="289">
        <v>0</v>
      </c>
      <c r="T377" s="289">
        <v>0</v>
      </c>
      <c r="U377" s="289">
        <v>53767.48</v>
      </c>
      <c r="V377" s="289">
        <v>3187451</v>
      </c>
      <c r="W377" s="289">
        <v>9141.06</v>
      </c>
      <c r="X377" s="289">
        <v>0</v>
      </c>
      <c r="Y377" s="289">
        <v>134279.41</v>
      </c>
      <c r="Z377" s="289">
        <v>7580.32</v>
      </c>
      <c r="AA377" s="289">
        <v>360902.67</v>
      </c>
      <c r="AB377" s="289">
        <v>0</v>
      </c>
      <c r="AC377" s="289">
        <v>0</v>
      </c>
      <c r="AD377" s="289">
        <v>89422.19</v>
      </c>
      <c r="AE377" s="289">
        <v>182459.91</v>
      </c>
      <c r="AF377" s="289">
        <v>0</v>
      </c>
      <c r="AG377" s="289">
        <v>0</v>
      </c>
      <c r="AH377" s="289">
        <v>12070.62</v>
      </c>
      <c r="AI377" s="289">
        <v>11083.52</v>
      </c>
      <c r="AJ377" s="289">
        <v>0</v>
      </c>
      <c r="AK377" s="289">
        <v>3350</v>
      </c>
      <c r="AL377" s="289">
        <v>0</v>
      </c>
      <c r="AM377" s="289">
        <v>0</v>
      </c>
      <c r="AN377" s="289">
        <v>56611.49</v>
      </c>
      <c r="AO377" s="289">
        <v>0</v>
      </c>
      <c r="AP377" s="289">
        <v>2647.65</v>
      </c>
      <c r="AQ377" s="289">
        <v>1093352.43</v>
      </c>
      <c r="AR377" s="289">
        <v>1094102.3400000001</v>
      </c>
      <c r="AS377" s="289">
        <v>231139.95</v>
      </c>
      <c r="AT377" s="289">
        <v>147447.1</v>
      </c>
      <c r="AU377" s="289">
        <v>143987.24</v>
      </c>
      <c r="AV377" s="289">
        <v>1558.58</v>
      </c>
      <c r="AW377" s="289">
        <v>109242.99</v>
      </c>
      <c r="AX377" s="289">
        <v>215586.57</v>
      </c>
      <c r="AY377" s="289">
        <v>261210.6</v>
      </c>
      <c r="AZ377" s="289">
        <v>301141.51</v>
      </c>
      <c r="BA377" s="289">
        <v>1459372.1</v>
      </c>
      <c r="BB377" s="289">
        <v>178559.68</v>
      </c>
      <c r="BC377" s="289">
        <v>77516.67</v>
      </c>
      <c r="BD377" s="289">
        <v>0</v>
      </c>
      <c r="BE377" s="289">
        <v>15688.5</v>
      </c>
      <c r="BF377" s="289">
        <v>569079.85</v>
      </c>
      <c r="BG377" s="289">
        <v>253332.68</v>
      </c>
      <c r="BH377" s="289">
        <v>728.76</v>
      </c>
      <c r="BI377" s="289">
        <v>0</v>
      </c>
      <c r="BJ377" s="289">
        <v>0</v>
      </c>
      <c r="BK377" s="289">
        <v>0</v>
      </c>
      <c r="BL377" s="289">
        <v>0</v>
      </c>
      <c r="BM377" s="289">
        <v>0</v>
      </c>
      <c r="BN377" s="289">
        <v>0</v>
      </c>
      <c r="BO377" s="289">
        <v>1654671.55</v>
      </c>
      <c r="BP377" s="289">
        <v>1661954.17</v>
      </c>
      <c r="BQ377" s="289">
        <v>0</v>
      </c>
      <c r="BR377" s="289">
        <v>0</v>
      </c>
      <c r="BS377" s="289">
        <v>1654671.55</v>
      </c>
      <c r="BT377" s="289">
        <v>1661954.17</v>
      </c>
      <c r="BU377" s="289">
        <v>0</v>
      </c>
      <c r="BV377" s="289">
        <v>0</v>
      </c>
      <c r="BW377" s="289">
        <v>483079.85</v>
      </c>
      <c r="BX377" s="289">
        <v>0</v>
      </c>
      <c r="BY377" s="289">
        <v>0</v>
      </c>
      <c r="BZ377" s="289">
        <v>0</v>
      </c>
      <c r="CA377" s="289">
        <v>0</v>
      </c>
      <c r="CB377" s="289">
        <v>0</v>
      </c>
      <c r="CC377" s="289">
        <v>0</v>
      </c>
      <c r="CD377" s="289">
        <v>0</v>
      </c>
      <c r="CE377" s="289">
        <v>0</v>
      </c>
      <c r="CF377" s="289">
        <v>0</v>
      </c>
      <c r="CG377" s="289">
        <v>0</v>
      </c>
      <c r="CH377" s="289">
        <v>0</v>
      </c>
      <c r="CI377" s="289">
        <v>0</v>
      </c>
      <c r="CJ377" s="289">
        <v>0</v>
      </c>
      <c r="CK377" s="289">
        <v>0</v>
      </c>
      <c r="CL377" s="289">
        <v>0</v>
      </c>
      <c r="CM377" s="289">
        <v>167564</v>
      </c>
      <c r="CN377" s="289">
        <v>0</v>
      </c>
      <c r="CO377" s="289">
        <v>0</v>
      </c>
      <c r="CP377" s="289">
        <v>0</v>
      </c>
      <c r="CQ377" s="289">
        <v>0</v>
      </c>
      <c r="CR377" s="289">
        <v>0</v>
      </c>
      <c r="CS377" s="289">
        <v>0</v>
      </c>
      <c r="CT377" s="289">
        <v>64095</v>
      </c>
      <c r="CU377" s="289">
        <v>0</v>
      </c>
      <c r="CV377" s="289">
        <v>0</v>
      </c>
      <c r="CW377" s="289">
        <v>0</v>
      </c>
      <c r="CX377" s="289">
        <v>25601.8</v>
      </c>
      <c r="CY377" s="289">
        <v>0</v>
      </c>
      <c r="CZ377" s="289">
        <v>0</v>
      </c>
      <c r="DA377" s="289">
        <v>0</v>
      </c>
      <c r="DB377" s="289">
        <v>0</v>
      </c>
      <c r="DC377" s="289">
        <v>0</v>
      </c>
      <c r="DD377" s="289">
        <v>52</v>
      </c>
      <c r="DE377" s="289">
        <v>0</v>
      </c>
      <c r="DF377" s="289">
        <v>0</v>
      </c>
      <c r="DG377" s="289">
        <v>0</v>
      </c>
      <c r="DH377" s="289">
        <v>0</v>
      </c>
      <c r="DI377" s="289">
        <v>560140.63</v>
      </c>
      <c r="DJ377" s="289">
        <v>0</v>
      </c>
      <c r="DK377" s="289">
        <v>0</v>
      </c>
      <c r="DL377" s="289">
        <v>88541.69</v>
      </c>
      <c r="DM377" s="289">
        <v>15229.8</v>
      </c>
      <c r="DN377" s="289">
        <v>0</v>
      </c>
      <c r="DO377" s="289">
        <v>0</v>
      </c>
      <c r="DP377" s="289">
        <v>41997.35</v>
      </c>
      <c r="DQ377" s="289">
        <v>207.31</v>
      </c>
      <c r="DR377" s="289">
        <v>0</v>
      </c>
      <c r="DS377" s="289">
        <v>0</v>
      </c>
      <c r="DT377" s="289">
        <v>8884.14</v>
      </c>
      <c r="DU377" s="289">
        <v>0</v>
      </c>
      <c r="DV377" s="289">
        <v>22532.32</v>
      </c>
      <c r="DW377" s="289">
        <v>0</v>
      </c>
      <c r="DX377" s="289">
        <v>851635.67</v>
      </c>
      <c r="DY377" s="289">
        <v>855807.39</v>
      </c>
      <c r="DZ377" s="289">
        <v>144706.72</v>
      </c>
      <c r="EA377" s="289">
        <v>27073.72</v>
      </c>
      <c r="EB377" s="289">
        <v>113461.28</v>
      </c>
      <c r="EC377" s="289">
        <v>0</v>
      </c>
      <c r="ED377" s="289">
        <v>125479.11</v>
      </c>
      <c r="EE377" s="289">
        <v>61438.17</v>
      </c>
      <c r="EF377" s="289">
        <v>430128.31</v>
      </c>
      <c r="EG377" s="289">
        <v>494169.25</v>
      </c>
      <c r="EH377" s="289">
        <v>0</v>
      </c>
      <c r="EI377" s="289">
        <v>0</v>
      </c>
      <c r="EJ377" s="289">
        <v>0</v>
      </c>
      <c r="EK377" s="289">
        <v>0</v>
      </c>
      <c r="EL377" s="289">
        <v>0</v>
      </c>
      <c r="EM377" s="289">
        <v>4500000</v>
      </c>
      <c r="EN377" s="289">
        <v>3258.33</v>
      </c>
      <c r="EO377" s="289">
        <v>87790.59</v>
      </c>
      <c r="EP377" s="289">
        <v>86170.45</v>
      </c>
      <c r="EQ377" s="289">
        <v>0</v>
      </c>
      <c r="ER377" s="289">
        <v>1638.19</v>
      </c>
      <c r="ES377" s="289">
        <v>0</v>
      </c>
      <c r="ET377" s="289">
        <v>0</v>
      </c>
      <c r="EU377" s="289">
        <v>58680.51</v>
      </c>
      <c r="EV377" s="289">
        <v>51345.47</v>
      </c>
      <c r="EW377" s="289">
        <v>314154.55</v>
      </c>
      <c r="EX377" s="289">
        <v>321489.59000000003</v>
      </c>
      <c r="EY377" s="289">
        <v>0</v>
      </c>
      <c r="EZ377" s="289">
        <v>1145.0899999999999</v>
      </c>
      <c r="FA377" s="289">
        <v>1145.0899999999999</v>
      </c>
      <c r="FB377" s="289">
        <v>0</v>
      </c>
      <c r="FC377" s="289">
        <v>0</v>
      </c>
      <c r="FD377" s="289">
        <v>0</v>
      </c>
      <c r="FE377" s="289">
        <v>0</v>
      </c>
      <c r="FF377" s="289">
        <v>0</v>
      </c>
      <c r="FG377" s="289">
        <v>0</v>
      </c>
      <c r="FH377" s="289">
        <v>0</v>
      </c>
      <c r="FI377" s="289">
        <v>0</v>
      </c>
      <c r="FJ377" s="289">
        <v>0</v>
      </c>
      <c r="FK377" s="289">
        <v>0</v>
      </c>
    </row>
    <row r="378" spans="1:167" x14ac:dyDescent="0.15">
      <c r="A378" s="287">
        <v>5985</v>
      </c>
      <c r="B378" s="287" t="s">
        <v>827</v>
      </c>
      <c r="C378" s="289">
        <v>6808</v>
      </c>
      <c r="D378" s="289">
        <v>4025459.23</v>
      </c>
      <c r="E378" s="289">
        <v>5135.5200000000004</v>
      </c>
      <c r="F378" s="289">
        <v>30</v>
      </c>
      <c r="G378" s="289">
        <v>63727.05</v>
      </c>
      <c r="H378" s="289">
        <v>15134.95</v>
      </c>
      <c r="I378" s="289">
        <v>47490.59</v>
      </c>
      <c r="J378" s="289">
        <v>0</v>
      </c>
      <c r="K378" s="289">
        <v>738160</v>
      </c>
      <c r="L378" s="289">
        <v>0</v>
      </c>
      <c r="M378" s="289">
        <v>0</v>
      </c>
      <c r="N378" s="289">
        <v>0</v>
      </c>
      <c r="O378" s="289">
        <v>0</v>
      </c>
      <c r="P378" s="289">
        <v>892.63</v>
      </c>
      <c r="Q378" s="289">
        <v>0</v>
      </c>
      <c r="R378" s="289">
        <v>0</v>
      </c>
      <c r="S378" s="289">
        <v>0</v>
      </c>
      <c r="T378" s="289">
        <v>0</v>
      </c>
      <c r="U378" s="289">
        <v>126428.48</v>
      </c>
      <c r="V378" s="289">
        <v>6860039</v>
      </c>
      <c r="W378" s="289">
        <v>9647.25</v>
      </c>
      <c r="X378" s="289">
        <v>0</v>
      </c>
      <c r="Y378" s="289">
        <v>302128.68</v>
      </c>
      <c r="Z378" s="289">
        <v>9828.7099999999991</v>
      </c>
      <c r="AA378" s="289">
        <v>337690.72</v>
      </c>
      <c r="AB378" s="289">
        <v>0</v>
      </c>
      <c r="AC378" s="289">
        <v>0</v>
      </c>
      <c r="AD378" s="289">
        <v>235842.01</v>
      </c>
      <c r="AE378" s="289">
        <v>395028.27</v>
      </c>
      <c r="AF378" s="289">
        <v>0</v>
      </c>
      <c r="AG378" s="289">
        <v>0</v>
      </c>
      <c r="AH378" s="289">
        <v>21964.83</v>
      </c>
      <c r="AI378" s="289">
        <v>0</v>
      </c>
      <c r="AJ378" s="289">
        <v>0</v>
      </c>
      <c r="AK378" s="289">
        <v>0</v>
      </c>
      <c r="AL378" s="289">
        <v>0</v>
      </c>
      <c r="AM378" s="289">
        <v>0</v>
      </c>
      <c r="AN378" s="289">
        <v>133790.72</v>
      </c>
      <c r="AO378" s="289">
        <v>0</v>
      </c>
      <c r="AP378" s="289">
        <v>6417.73</v>
      </c>
      <c r="AQ378" s="289">
        <v>2646905.2999999998</v>
      </c>
      <c r="AR378" s="289">
        <v>2866437.2</v>
      </c>
      <c r="AS378" s="289">
        <v>445470.75</v>
      </c>
      <c r="AT378" s="289">
        <v>295858.65999999997</v>
      </c>
      <c r="AU378" s="289">
        <v>152835.32999999999</v>
      </c>
      <c r="AV378" s="289">
        <v>24881.68</v>
      </c>
      <c r="AW378" s="289">
        <v>344177.1</v>
      </c>
      <c r="AX378" s="289">
        <v>532561.22</v>
      </c>
      <c r="AY378" s="289">
        <v>302596.05</v>
      </c>
      <c r="AZ378" s="289">
        <v>650199.6</v>
      </c>
      <c r="BA378" s="289">
        <v>2137194.59</v>
      </c>
      <c r="BB378" s="289">
        <v>118350.19</v>
      </c>
      <c r="BC378" s="289">
        <v>171217.56</v>
      </c>
      <c r="BD378" s="289">
        <v>0</v>
      </c>
      <c r="BE378" s="289">
        <v>28796.14</v>
      </c>
      <c r="BF378" s="289">
        <v>1379092.86</v>
      </c>
      <c r="BG378" s="289">
        <v>772772.07</v>
      </c>
      <c r="BH378" s="289">
        <v>67093.22</v>
      </c>
      <c r="BI378" s="289">
        <v>0</v>
      </c>
      <c r="BJ378" s="289">
        <v>0</v>
      </c>
      <c r="BK378" s="289">
        <v>907155.62</v>
      </c>
      <c r="BL378" s="289">
        <v>1123695.29</v>
      </c>
      <c r="BM378" s="289">
        <v>0</v>
      </c>
      <c r="BN378" s="289">
        <v>0</v>
      </c>
      <c r="BO378" s="289">
        <v>8034.05</v>
      </c>
      <c r="BP378" s="289">
        <v>0</v>
      </c>
      <c r="BQ378" s="289">
        <v>3162930.75</v>
      </c>
      <c r="BR378" s="289">
        <v>3359629.98</v>
      </c>
      <c r="BS378" s="289">
        <v>4078120.42</v>
      </c>
      <c r="BT378" s="289">
        <v>4483325.2699999996</v>
      </c>
      <c r="BU378" s="289">
        <v>0</v>
      </c>
      <c r="BV378" s="289">
        <v>0</v>
      </c>
      <c r="BW378" s="289">
        <v>1281588.99</v>
      </c>
      <c r="BX378" s="289">
        <v>0</v>
      </c>
      <c r="BY378" s="289">
        <v>0</v>
      </c>
      <c r="BZ378" s="289">
        <v>0</v>
      </c>
      <c r="CA378" s="289">
        <v>0</v>
      </c>
      <c r="CB378" s="289">
        <v>0</v>
      </c>
      <c r="CC378" s="289">
        <v>0</v>
      </c>
      <c r="CD378" s="289">
        <v>0</v>
      </c>
      <c r="CE378" s="289">
        <v>0</v>
      </c>
      <c r="CF378" s="289">
        <v>0</v>
      </c>
      <c r="CG378" s="289">
        <v>0</v>
      </c>
      <c r="CH378" s="289">
        <v>13969.92</v>
      </c>
      <c r="CI378" s="289">
        <v>0</v>
      </c>
      <c r="CJ378" s="289">
        <v>0</v>
      </c>
      <c r="CK378" s="289">
        <v>0</v>
      </c>
      <c r="CL378" s="289">
        <v>0</v>
      </c>
      <c r="CM378" s="289">
        <v>527024</v>
      </c>
      <c r="CN378" s="289">
        <v>150000</v>
      </c>
      <c r="CO378" s="289">
        <v>0</v>
      </c>
      <c r="CP378" s="289">
        <v>0</v>
      </c>
      <c r="CQ378" s="289">
        <v>0</v>
      </c>
      <c r="CR378" s="289">
        <v>0</v>
      </c>
      <c r="CS378" s="289">
        <v>0</v>
      </c>
      <c r="CT378" s="289">
        <v>318220.53999999998</v>
      </c>
      <c r="CU378" s="289">
        <v>0</v>
      </c>
      <c r="CV378" s="289">
        <v>0</v>
      </c>
      <c r="CW378" s="289">
        <v>0</v>
      </c>
      <c r="CX378" s="289">
        <v>104816.16</v>
      </c>
      <c r="CY378" s="289">
        <v>0</v>
      </c>
      <c r="CZ378" s="289">
        <v>0</v>
      </c>
      <c r="DA378" s="289">
        <v>0</v>
      </c>
      <c r="DB378" s="289">
        <v>0</v>
      </c>
      <c r="DC378" s="289">
        <v>0</v>
      </c>
      <c r="DD378" s="289">
        <v>3272.77</v>
      </c>
      <c r="DE378" s="289">
        <v>0</v>
      </c>
      <c r="DF378" s="289">
        <v>0</v>
      </c>
      <c r="DG378" s="289">
        <v>0</v>
      </c>
      <c r="DH378" s="289">
        <v>0</v>
      </c>
      <c r="DI378" s="289">
        <v>1687274.32</v>
      </c>
      <c r="DJ378" s="289">
        <v>0</v>
      </c>
      <c r="DK378" s="289">
        <v>0</v>
      </c>
      <c r="DL378" s="289">
        <v>128290.96</v>
      </c>
      <c r="DM378" s="289">
        <v>184532.48000000001</v>
      </c>
      <c r="DN378" s="289">
        <v>0</v>
      </c>
      <c r="DO378" s="289">
        <v>0</v>
      </c>
      <c r="DP378" s="289">
        <v>93450.49</v>
      </c>
      <c r="DQ378" s="289">
        <v>0</v>
      </c>
      <c r="DR378" s="289">
        <v>0</v>
      </c>
      <c r="DS378" s="289">
        <v>0</v>
      </c>
      <c r="DT378" s="289">
        <v>0</v>
      </c>
      <c r="DU378" s="289">
        <v>0</v>
      </c>
      <c r="DV378" s="289">
        <v>305344.13</v>
      </c>
      <c r="DW378" s="289">
        <v>0</v>
      </c>
      <c r="DX378" s="289">
        <v>57851.69</v>
      </c>
      <c r="DY378" s="289">
        <v>4754.68</v>
      </c>
      <c r="DZ378" s="289">
        <v>17560</v>
      </c>
      <c r="EA378" s="289">
        <v>1267.77</v>
      </c>
      <c r="EB378" s="289">
        <v>69389.240000000005</v>
      </c>
      <c r="EC378" s="289">
        <v>0</v>
      </c>
      <c r="ED378" s="289">
        <v>246868.78</v>
      </c>
      <c r="EE378" s="289">
        <v>424909.56</v>
      </c>
      <c r="EF378" s="289">
        <v>1098555.78</v>
      </c>
      <c r="EG378" s="289">
        <v>807025</v>
      </c>
      <c r="EH378" s="289">
        <v>0</v>
      </c>
      <c r="EI378" s="289">
        <v>0</v>
      </c>
      <c r="EJ378" s="289">
        <v>0</v>
      </c>
      <c r="EK378" s="289">
        <v>113490</v>
      </c>
      <c r="EL378" s="289">
        <v>0</v>
      </c>
      <c r="EM378" s="289">
        <v>5345000</v>
      </c>
      <c r="EN378" s="289">
        <v>18405.900000000001</v>
      </c>
      <c r="EO378" s="289">
        <v>17612.54</v>
      </c>
      <c r="EP378" s="289">
        <v>38.64</v>
      </c>
      <c r="EQ378" s="289">
        <v>832</v>
      </c>
      <c r="ER378" s="289">
        <v>0</v>
      </c>
      <c r="ES378" s="289">
        <v>0</v>
      </c>
      <c r="ET378" s="289">
        <v>0</v>
      </c>
      <c r="EU378" s="289">
        <v>129030.82</v>
      </c>
      <c r="EV378" s="289">
        <v>155101.85999999999</v>
      </c>
      <c r="EW378" s="289">
        <v>585956.69999999995</v>
      </c>
      <c r="EX378" s="289">
        <v>559885.66</v>
      </c>
      <c r="EY378" s="289">
        <v>0</v>
      </c>
      <c r="EZ378" s="289">
        <v>0</v>
      </c>
      <c r="FA378" s="289">
        <v>0</v>
      </c>
      <c r="FB378" s="289">
        <v>0</v>
      </c>
      <c r="FC378" s="289">
        <v>0</v>
      </c>
      <c r="FD378" s="289">
        <v>0</v>
      </c>
      <c r="FE378" s="289">
        <v>0</v>
      </c>
      <c r="FF378" s="289">
        <v>0</v>
      </c>
      <c r="FG378" s="289">
        <v>0</v>
      </c>
      <c r="FH378" s="289">
        <v>164558.9</v>
      </c>
      <c r="FI378" s="289">
        <v>152099.64000000001</v>
      </c>
      <c r="FJ378" s="289">
        <v>5651.26</v>
      </c>
      <c r="FK378" s="289">
        <v>6808</v>
      </c>
    </row>
    <row r="379" spans="1:167" x14ac:dyDescent="0.15">
      <c r="A379" s="287">
        <v>5992</v>
      </c>
      <c r="B379" s="287" t="s">
        <v>828</v>
      </c>
      <c r="C379" s="289">
        <v>0</v>
      </c>
      <c r="D379" s="289">
        <v>4773546.59</v>
      </c>
      <c r="E379" s="289">
        <v>0</v>
      </c>
      <c r="F379" s="289">
        <v>190.91</v>
      </c>
      <c r="G379" s="289">
        <v>6735.5</v>
      </c>
      <c r="H379" s="289">
        <v>25560.41</v>
      </c>
      <c r="I379" s="289">
        <v>1904</v>
      </c>
      <c r="J379" s="289">
        <v>4026</v>
      </c>
      <c r="K379" s="289">
        <v>217572.58</v>
      </c>
      <c r="L379" s="289">
        <v>0</v>
      </c>
      <c r="M379" s="289">
        <v>0</v>
      </c>
      <c r="N379" s="289">
        <v>0</v>
      </c>
      <c r="O379" s="289">
        <v>0</v>
      </c>
      <c r="P379" s="289">
        <v>3360</v>
      </c>
      <c r="Q379" s="289">
        <v>0</v>
      </c>
      <c r="R379" s="289">
        <v>0</v>
      </c>
      <c r="S379" s="289">
        <v>0</v>
      </c>
      <c r="T379" s="289">
        <v>0</v>
      </c>
      <c r="U379" s="289">
        <v>63748.6</v>
      </c>
      <c r="V379" s="289">
        <v>159470</v>
      </c>
      <c r="W379" s="289">
        <v>32205.22</v>
      </c>
      <c r="X379" s="289">
        <v>0</v>
      </c>
      <c r="Y379" s="289">
        <v>116375.49</v>
      </c>
      <c r="Z379" s="289">
        <v>15655.53</v>
      </c>
      <c r="AA379" s="289">
        <v>264003.34000000003</v>
      </c>
      <c r="AB379" s="289">
        <v>0</v>
      </c>
      <c r="AC379" s="289">
        <v>198320.92</v>
      </c>
      <c r="AD379" s="289">
        <v>23054.15</v>
      </c>
      <c r="AE379" s="289">
        <v>108409.99</v>
      </c>
      <c r="AF379" s="289">
        <v>0</v>
      </c>
      <c r="AG379" s="289">
        <v>0</v>
      </c>
      <c r="AH379" s="289">
        <v>135634.46</v>
      </c>
      <c r="AI379" s="289">
        <v>20183</v>
      </c>
      <c r="AJ379" s="289">
        <v>0</v>
      </c>
      <c r="AK379" s="289">
        <v>1505.55</v>
      </c>
      <c r="AL379" s="289">
        <v>0</v>
      </c>
      <c r="AM379" s="289">
        <v>5806</v>
      </c>
      <c r="AN379" s="289">
        <v>150</v>
      </c>
      <c r="AO379" s="289">
        <v>0</v>
      </c>
      <c r="AP379" s="289">
        <v>2573.66</v>
      </c>
      <c r="AQ379" s="289">
        <v>1076370.47</v>
      </c>
      <c r="AR379" s="289">
        <v>1138111.8700000001</v>
      </c>
      <c r="AS379" s="289">
        <v>192555.37</v>
      </c>
      <c r="AT379" s="289">
        <v>144836.66</v>
      </c>
      <c r="AU379" s="289">
        <v>103143.24</v>
      </c>
      <c r="AV379" s="289">
        <v>6000</v>
      </c>
      <c r="AW379" s="289">
        <v>75956.490000000005</v>
      </c>
      <c r="AX379" s="289">
        <v>228619.09</v>
      </c>
      <c r="AY379" s="289">
        <v>281115.94</v>
      </c>
      <c r="AZ379" s="289">
        <v>320223.09000000003</v>
      </c>
      <c r="BA379" s="289">
        <v>1180770.73</v>
      </c>
      <c r="BB379" s="289">
        <v>52553.91</v>
      </c>
      <c r="BC379" s="289">
        <v>67247.899999999994</v>
      </c>
      <c r="BD379" s="289">
        <v>0</v>
      </c>
      <c r="BE379" s="289">
        <v>53718.54</v>
      </c>
      <c r="BF379" s="289">
        <v>755067.38</v>
      </c>
      <c r="BG379" s="289">
        <v>252706</v>
      </c>
      <c r="BH379" s="289">
        <v>44561.1</v>
      </c>
      <c r="BI379" s="289">
        <v>0</v>
      </c>
      <c r="BJ379" s="289">
        <v>0</v>
      </c>
      <c r="BK379" s="289">
        <v>0</v>
      </c>
      <c r="BL379" s="289">
        <v>0</v>
      </c>
      <c r="BM379" s="289">
        <v>603177.87</v>
      </c>
      <c r="BN379" s="289">
        <v>608472.26</v>
      </c>
      <c r="BO379" s="289">
        <v>0</v>
      </c>
      <c r="BP379" s="289">
        <v>0</v>
      </c>
      <c r="BQ379" s="289">
        <v>4233831.9000000004</v>
      </c>
      <c r="BR379" s="289">
        <v>4434971.63</v>
      </c>
      <c r="BS379" s="289">
        <v>4837009.7699999996</v>
      </c>
      <c r="BT379" s="289">
        <v>5043443.8899999997</v>
      </c>
      <c r="BU379" s="289">
        <v>0</v>
      </c>
      <c r="BV379" s="289">
        <v>0</v>
      </c>
      <c r="BW379" s="289">
        <v>557473.5</v>
      </c>
      <c r="BX379" s="289">
        <v>0</v>
      </c>
      <c r="BY379" s="289">
        <v>0</v>
      </c>
      <c r="BZ379" s="289">
        <v>0</v>
      </c>
      <c r="CA379" s="289">
        <v>0</v>
      </c>
      <c r="CB379" s="289">
        <v>0</v>
      </c>
      <c r="CC379" s="289">
        <v>0</v>
      </c>
      <c r="CD379" s="289">
        <v>0</v>
      </c>
      <c r="CE379" s="289">
        <v>0</v>
      </c>
      <c r="CF379" s="289">
        <v>0</v>
      </c>
      <c r="CG379" s="289">
        <v>0</v>
      </c>
      <c r="CH379" s="289">
        <v>16520.61</v>
      </c>
      <c r="CI379" s="289">
        <v>0</v>
      </c>
      <c r="CJ379" s="289">
        <v>0</v>
      </c>
      <c r="CK379" s="289">
        <v>0</v>
      </c>
      <c r="CL379" s="289">
        <v>0</v>
      </c>
      <c r="CM379" s="289">
        <v>201456</v>
      </c>
      <c r="CN379" s="289">
        <v>0</v>
      </c>
      <c r="CO379" s="289">
        <v>0</v>
      </c>
      <c r="CP379" s="289">
        <v>0</v>
      </c>
      <c r="CQ379" s="289">
        <v>0</v>
      </c>
      <c r="CR379" s="289">
        <v>115.14</v>
      </c>
      <c r="CS379" s="289">
        <v>0</v>
      </c>
      <c r="CT379" s="289">
        <v>118435.55</v>
      </c>
      <c r="CU379" s="289">
        <v>0</v>
      </c>
      <c r="CV379" s="289">
        <v>0</v>
      </c>
      <c r="CW379" s="289">
        <v>0</v>
      </c>
      <c r="CX379" s="289">
        <v>55684.84</v>
      </c>
      <c r="CY379" s="289">
        <v>0</v>
      </c>
      <c r="CZ379" s="289">
        <v>0</v>
      </c>
      <c r="DA379" s="289">
        <v>0</v>
      </c>
      <c r="DB379" s="289">
        <v>0</v>
      </c>
      <c r="DC379" s="289">
        <v>0</v>
      </c>
      <c r="DD379" s="289">
        <v>0</v>
      </c>
      <c r="DE379" s="289">
        <v>0</v>
      </c>
      <c r="DF379" s="289">
        <v>0</v>
      </c>
      <c r="DG379" s="289">
        <v>0</v>
      </c>
      <c r="DH379" s="289">
        <v>0</v>
      </c>
      <c r="DI379" s="289">
        <v>789068.64</v>
      </c>
      <c r="DJ379" s="289">
        <v>0</v>
      </c>
      <c r="DK379" s="289">
        <v>0</v>
      </c>
      <c r="DL379" s="289">
        <v>86957.31</v>
      </c>
      <c r="DM379" s="289">
        <v>20250.96</v>
      </c>
      <c r="DN379" s="289">
        <v>0</v>
      </c>
      <c r="DO379" s="289">
        <v>0</v>
      </c>
      <c r="DP379" s="289">
        <v>43452.88</v>
      </c>
      <c r="DQ379" s="289">
        <v>0</v>
      </c>
      <c r="DR379" s="289">
        <v>0</v>
      </c>
      <c r="DS379" s="289">
        <v>0</v>
      </c>
      <c r="DT379" s="289">
        <v>0</v>
      </c>
      <c r="DU379" s="289">
        <v>0</v>
      </c>
      <c r="DV379" s="289">
        <v>9955.85</v>
      </c>
      <c r="DW379" s="289">
        <v>0</v>
      </c>
      <c r="DX379" s="289">
        <v>100546.82</v>
      </c>
      <c r="DY379" s="289">
        <v>158815.22</v>
      </c>
      <c r="DZ379" s="289">
        <v>246261.87</v>
      </c>
      <c r="EA379" s="289">
        <v>118507.39</v>
      </c>
      <c r="EB379" s="289">
        <v>69486.080000000002</v>
      </c>
      <c r="EC379" s="289">
        <v>0</v>
      </c>
      <c r="ED379" s="289">
        <v>0</v>
      </c>
      <c r="EE379" s="289">
        <v>0</v>
      </c>
      <c r="EF379" s="289">
        <v>0</v>
      </c>
      <c r="EG379" s="289">
        <v>0</v>
      </c>
      <c r="EH379" s="289">
        <v>0</v>
      </c>
      <c r="EI379" s="289">
        <v>0</v>
      </c>
      <c r="EJ379" s="289">
        <v>0</v>
      </c>
      <c r="EK379" s="289">
        <v>0</v>
      </c>
      <c r="EL379" s="289">
        <v>0</v>
      </c>
      <c r="EM379" s="289">
        <v>0</v>
      </c>
      <c r="EN379" s="289">
        <v>22477.95</v>
      </c>
      <c r="EO379" s="289">
        <v>40667.17</v>
      </c>
      <c r="EP379" s="289">
        <v>18189.22</v>
      </c>
      <c r="EQ379" s="289">
        <v>0</v>
      </c>
      <c r="ER379" s="289">
        <v>0</v>
      </c>
      <c r="ES379" s="289">
        <v>0</v>
      </c>
      <c r="ET379" s="289">
        <v>0</v>
      </c>
      <c r="EU379" s="289">
        <v>0</v>
      </c>
      <c r="EV379" s="289">
        <v>0</v>
      </c>
      <c r="EW379" s="289">
        <v>336818.04</v>
      </c>
      <c r="EX379" s="289">
        <v>336818.04</v>
      </c>
      <c r="EY379" s="289">
        <v>0</v>
      </c>
      <c r="EZ379" s="289">
        <v>0</v>
      </c>
      <c r="FA379" s="289">
        <v>0</v>
      </c>
      <c r="FB379" s="289">
        <v>0</v>
      </c>
      <c r="FC379" s="289">
        <v>0</v>
      </c>
      <c r="FD379" s="289">
        <v>0</v>
      </c>
      <c r="FE379" s="289">
        <v>0</v>
      </c>
      <c r="FF379" s="289">
        <v>0</v>
      </c>
      <c r="FG379" s="289">
        <v>0</v>
      </c>
      <c r="FH379" s="289">
        <v>0</v>
      </c>
      <c r="FI379" s="289">
        <v>0</v>
      </c>
      <c r="FJ379" s="289">
        <v>0</v>
      </c>
      <c r="FK379" s="289">
        <v>0</v>
      </c>
    </row>
    <row r="380" spans="1:167" x14ac:dyDescent="0.15">
      <c r="A380" s="287">
        <v>6013</v>
      </c>
      <c r="B380" s="287" t="s">
        <v>829</v>
      </c>
      <c r="C380" s="289">
        <v>0</v>
      </c>
      <c r="D380" s="289">
        <v>7352309</v>
      </c>
      <c r="E380" s="289">
        <v>0</v>
      </c>
      <c r="F380" s="289">
        <v>393</v>
      </c>
      <c r="G380" s="289">
        <v>29699.75</v>
      </c>
      <c r="H380" s="289">
        <v>221.55</v>
      </c>
      <c r="I380" s="289">
        <v>205620.5</v>
      </c>
      <c r="J380" s="289">
        <v>0</v>
      </c>
      <c r="K380" s="289">
        <v>363424.9</v>
      </c>
      <c r="L380" s="289">
        <v>0</v>
      </c>
      <c r="M380" s="289">
        <v>0</v>
      </c>
      <c r="N380" s="289">
        <v>0</v>
      </c>
      <c r="O380" s="289">
        <v>0</v>
      </c>
      <c r="P380" s="289">
        <v>14798</v>
      </c>
      <c r="Q380" s="289">
        <v>0</v>
      </c>
      <c r="R380" s="289">
        <v>0</v>
      </c>
      <c r="S380" s="289">
        <v>0</v>
      </c>
      <c r="T380" s="289">
        <v>0</v>
      </c>
      <c r="U380" s="289">
        <v>46225.33</v>
      </c>
      <c r="V380" s="289">
        <v>121512</v>
      </c>
      <c r="W380" s="289">
        <v>7043.01</v>
      </c>
      <c r="X380" s="289">
        <v>0</v>
      </c>
      <c r="Y380" s="289">
        <v>0</v>
      </c>
      <c r="Z380" s="289">
        <v>0</v>
      </c>
      <c r="AA380" s="289">
        <v>288861</v>
      </c>
      <c r="AB380" s="289">
        <v>0</v>
      </c>
      <c r="AC380" s="289">
        <v>0</v>
      </c>
      <c r="AD380" s="289">
        <v>0</v>
      </c>
      <c r="AE380" s="289">
        <v>77354.97</v>
      </c>
      <c r="AF380" s="289">
        <v>0</v>
      </c>
      <c r="AG380" s="289">
        <v>0</v>
      </c>
      <c r="AH380" s="289">
        <v>0</v>
      </c>
      <c r="AI380" s="289">
        <v>53584</v>
      </c>
      <c r="AJ380" s="289">
        <v>0</v>
      </c>
      <c r="AK380" s="289">
        <v>115</v>
      </c>
      <c r="AL380" s="289">
        <v>0</v>
      </c>
      <c r="AM380" s="289">
        <v>0</v>
      </c>
      <c r="AN380" s="289">
        <v>31856.04</v>
      </c>
      <c r="AO380" s="289">
        <v>0</v>
      </c>
      <c r="AP380" s="289">
        <v>91.46</v>
      </c>
      <c r="AQ380" s="289">
        <v>424108.4</v>
      </c>
      <c r="AR380" s="289">
        <v>2064147.44</v>
      </c>
      <c r="AS380" s="289">
        <v>644313.93999999994</v>
      </c>
      <c r="AT380" s="289">
        <v>244855.46</v>
      </c>
      <c r="AU380" s="289">
        <v>331873.81</v>
      </c>
      <c r="AV380" s="289">
        <v>26385.26</v>
      </c>
      <c r="AW380" s="289">
        <v>356565.57</v>
      </c>
      <c r="AX380" s="289">
        <v>358665.19</v>
      </c>
      <c r="AY380" s="289">
        <v>831600.83</v>
      </c>
      <c r="AZ380" s="289">
        <v>0</v>
      </c>
      <c r="BA380" s="289">
        <v>1087977.52</v>
      </c>
      <c r="BB380" s="289">
        <v>243953.23</v>
      </c>
      <c r="BC380" s="289">
        <v>103451.9</v>
      </c>
      <c r="BD380" s="289">
        <v>33516.6</v>
      </c>
      <c r="BE380" s="289">
        <v>104947.89</v>
      </c>
      <c r="BF380" s="289">
        <v>587519.56999999995</v>
      </c>
      <c r="BG380" s="289">
        <v>565310.74</v>
      </c>
      <c r="BH380" s="289">
        <v>73.540000000000006</v>
      </c>
      <c r="BI380" s="289">
        <v>0</v>
      </c>
      <c r="BJ380" s="289">
        <v>0</v>
      </c>
      <c r="BK380" s="289">
        <v>0</v>
      </c>
      <c r="BL380" s="289">
        <v>0</v>
      </c>
      <c r="BM380" s="289">
        <v>0</v>
      </c>
      <c r="BN380" s="289">
        <v>0</v>
      </c>
      <c r="BO380" s="289">
        <v>565706.71</v>
      </c>
      <c r="BP380" s="289">
        <v>1149549.33</v>
      </c>
      <c r="BQ380" s="289">
        <v>0</v>
      </c>
      <c r="BR380" s="289">
        <v>0</v>
      </c>
      <c r="BS380" s="289">
        <v>565706.71</v>
      </c>
      <c r="BT380" s="289">
        <v>1149549.33</v>
      </c>
      <c r="BU380" s="289">
        <v>0</v>
      </c>
      <c r="BV380" s="289">
        <v>0</v>
      </c>
      <c r="BW380" s="289">
        <v>447587.46</v>
      </c>
      <c r="BX380" s="289">
        <v>0</v>
      </c>
      <c r="BY380" s="289">
        <v>0</v>
      </c>
      <c r="BZ380" s="289">
        <v>0</v>
      </c>
      <c r="CA380" s="289">
        <v>0</v>
      </c>
      <c r="CB380" s="289">
        <v>0</v>
      </c>
      <c r="CC380" s="289">
        <v>301126.96999999997</v>
      </c>
      <c r="CD380" s="289">
        <v>0</v>
      </c>
      <c r="CE380" s="289">
        <v>0</v>
      </c>
      <c r="CF380" s="289">
        <v>0</v>
      </c>
      <c r="CG380" s="289">
        <v>0</v>
      </c>
      <c r="CH380" s="289">
        <v>0</v>
      </c>
      <c r="CI380" s="289">
        <v>0</v>
      </c>
      <c r="CJ380" s="289">
        <v>1166.5999999999999</v>
      </c>
      <c r="CK380" s="289">
        <v>0</v>
      </c>
      <c r="CL380" s="289">
        <v>0</v>
      </c>
      <c r="CM380" s="289">
        <v>176732</v>
      </c>
      <c r="CN380" s="289">
        <v>0</v>
      </c>
      <c r="CO380" s="289">
        <v>0</v>
      </c>
      <c r="CP380" s="289">
        <v>0</v>
      </c>
      <c r="CQ380" s="289">
        <v>0</v>
      </c>
      <c r="CR380" s="289">
        <v>345.42</v>
      </c>
      <c r="CS380" s="289">
        <v>0</v>
      </c>
      <c r="CT380" s="289">
        <v>80659.56</v>
      </c>
      <c r="CU380" s="289">
        <v>0</v>
      </c>
      <c r="CV380" s="289">
        <v>0</v>
      </c>
      <c r="CW380" s="289">
        <v>0</v>
      </c>
      <c r="CX380" s="289">
        <v>0</v>
      </c>
      <c r="CY380" s="289">
        <v>0</v>
      </c>
      <c r="CZ380" s="289">
        <v>0</v>
      </c>
      <c r="DA380" s="289">
        <v>0</v>
      </c>
      <c r="DB380" s="289">
        <v>0</v>
      </c>
      <c r="DC380" s="289">
        <v>0</v>
      </c>
      <c r="DD380" s="289">
        <v>0</v>
      </c>
      <c r="DE380" s="289">
        <v>0</v>
      </c>
      <c r="DF380" s="289">
        <v>0</v>
      </c>
      <c r="DG380" s="289">
        <v>0</v>
      </c>
      <c r="DH380" s="289">
        <v>0</v>
      </c>
      <c r="DI380" s="289">
        <v>492137.57</v>
      </c>
      <c r="DJ380" s="289">
        <v>0</v>
      </c>
      <c r="DK380" s="289">
        <v>0</v>
      </c>
      <c r="DL380" s="289">
        <v>345530.87</v>
      </c>
      <c r="DM380" s="289">
        <v>1456.61</v>
      </c>
      <c r="DN380" s="289">
        <v>0</v>
      </c>
      <c r="DO380" s="289">
        <v>0</v>
      </c>
      <c r="DP380" s="289">
        <v>77220.34</v>
      </c>
      <c r="DQ380" s="289">
        <v>0</v>
      </c>
      <c r="DR380" s="289">
        <v>0</v>
      </c>
      <c r="DS380" s="289">
        <v>0</v>
      </c>
      <c r="DT380" s="289">
        <v>0</v>
      </c>
      <c r="DU380" s="289">
        <v>0</v>
      </c>
      <c r="DV380" s="289">
        <v>33417.35</v>
      </c>
      <c r="DW380" s="289">
        <v>57855.27</v>
      </c>
      <c r="DX380" s="289">
        <v>0</v>
      </c>
      <c r="DY380" s="289">
        <v>0</v>
      </c>
      <c r="DZ380" s="289">
        <v>0</v>
      </c>
      <c r="EA380" s="289">
        <v>0</v>
      </c>
      <c r="EB380" s="289">
        <v>0</v>
      </c>
      <c r="EC380" s="289">
        <v>0</v>
      </c>
      <c r="ED380" s="289">
        <v>107172.93</v>
      </c>
      <c r="EE380" s="289">
        <v>110558.08</v>
      </c>
      <c r="EF380" s="289">
        <v>732759.69</v>
      </c>
      <c r="EG380" s="289">
        <v>670772.09</v>
      </c>
      <c r="EH380" s="289">
        <v>0</v>
      </c>
      <c r="EI380" s="289">
        <v>0</v>
      </c>
      <c r="EJ380" s="289">
        <v>0</v>
      </c>
      <c r="EK380" s="289">
        <v>58602.45</v>
      </c>
      <c r="EL380" s="289">
        <v>0</v>
      </c>
      <c r="EM380" s="289">
        <v>3972747.29</v>
      </c>
      <c r="EN380" s="289">
        <v>1441151.28</v>
      </c>
      <c r="EO380" s="289">
        <v>0</v>
      </c>
      <c r="EP380" s="289">
        <v>2244.56</v>
      </c>
      <c r="EQ380" s="289">
        <v>0</v>
      </c>
      <c r="ER380" s="289">
        <v>1131603.8500000001</v>
      </c>
      <c r="ES380" s="289">
        <v>0</v>
      </c>
      <c r="ET380" s="289">
        <v>311791.99</v>
      </c>
      <c r="EU380" s="289">
        <v>0</v>
      </c>
      <c r="EV380" s="289">
        <v>0</v>
      </c>
      <c r="EW380" s="289">
        <v>241830.18</v>
      </c>
      <c r="EX380" s="289">
        <v>241830.18</v>
      </c>
      <c r="EY380" s="289">
        <v>0</v>
      </c>
      <c r="EZ380" s="289">
        <v>74876.44</v>
      </c>
      <c r="FA380" s="289">
        <v>126885.32</v>
      </c>
      <c r="FB380" s="289">
        <v>625969.80000000005</v>
      </c>
      <c r="FC380" s="289">
        <v>145223</v>
      </c>
      <c r="FD380" s="289">
        <v>428737.92</v>
      </c>
      <c r="FE380" s="289">
        <v>0</v>
      </c>
      <c r="FF380" s="289">
        <v>0</v>
      </c>
      <c r="FG380" s="289">
        <v>0</v>
      </c>
      <c r="FH380" s="289">
        <v>293236.13</v>
      </c>
      <c r="FI380" s="289">
        <v>0</v>
      </c>
      <c r="FJ380" s="289">
        <v>293236.13</v>
      </c>
      <c r="FK380" s="289">
        <v>0</v>
      </c>
    </row>
    <row r="381" spans="1:167" x14ac:dyDescent="0.15">
      <c r="A381" s="287">
        <v>6022</v>
      </c>
      <c r="B381" s="287" t="s">
        <v>830</v>
      </c>
      <c r="C381" s="289">
        <v>0</v>
      </c>
      <c r="D381" s="289">
        <v>1903960</v>
      </c>
      <c r="E381" s="289">
        <v>0</v>
      </c>
      <c r="F381" s="289">
        <v>1160.47</v>
      </c>
      <c r="G381" s="289">
        <v>10360.64</v>
      </c>
      <c r="H381" s="289">
        <v>2304.87</v>
      </c>
      <c r="I381" s="289">
        <v>39539.410000000003</v>
      </c>
      <c r="J381" s="289">
        <v>1138.5899999999999</v>
      </c>
      <c r="K381" s="289">
        <v>487155</v>
      </c>
      <c r="L381" s="289">
        <v>0</v>
      </c>
      <c r="M381" s="289">
        <v>0</v>
      </c>
      <c r="N381" s="289">
        <v>0</v>
      </c>
      <c r="O381" s="289">
        <v>0</v>
      </c>
      <c r="P381" s="289">
        <v>0</v>
      </c>
      <c r="Q381" s="289">
        <v>0</v>
      </c>
      <c r="R381" s="289">
        <v>0</v>
      </c>
      <c r="S381" s="289">
        <v>0</v>
      </c>
      <c r="T381" s="289">
        <v>0</v>
      </c>
      <c r="U381" s="289">
        <v>30738.89</v>
      </c>
      <c r="V381" s="289">
        <v>3131978</v>
      </c>
      <c r="W381" s="289">
        <v>5618</v>
      </c>
      <c r="X381" s="289">
        <v>0</v>
      </c>
      <c r="Y381" s="289">
        <v>0</v>
      </c>
      <c r="Z381" s="289">
        <v>0</v>
      </c>
      <c r="AA381" s="289">
        <v>134631</v>
      </c>
      <c r="AB381" s="289">
        <v>0</v>
      </c>
      <c r="AC381" s="289">
        <v>0</v>
      </c>
      <c r="AD381" s="289">
        <v>12891</v>
      </c>
      <c r="AE381" s="289">
        <v>132684.63</v>
      </c>
      <c r="AF381" s="289">
        <v>0</v>
      </c>
      <c r="AG381" s="289">
        <v>0</v>
      </c>
      <c r="AH381" s="289">
        <v>22628.240000000002</v>
      </c>
      <c r="AI381" s="289">
        <v>51572</v>
      </c>
      <c r="AJ381" s="289">
        <v>0</v>
      </c>
      <c r="AK381" s="289">
        <v>34557.9</v>
      </c>
      <c r="AL381" s="289">
        <v>0</v>
      </c>
      <c r="AM381" s="289">
        <v>10150.16</v>
      </c>
      <c r="AN381" s="289">
        <v>6201.89</v>
      </c>
      <c r="AO381" s="289">
        <v>0</v>
      </c>
      <c r="AP381" s="289">
        <v>1627.54</v>
      </c>
      <c r="AQ381" s="289">
        <v>2528111.0099999998</v>
      </c>
      <c r="AR381" s="289">
        <v>485654.89</v>
      </c>
      <c r="AS381" s="289">
        <v>0</v>
      </c>
      <c r="AT381" s="289">
        <v>169812.9</v>
      </c>
      <c r="AU381" s="289">
        <v>19942.009999999998</v>
      </c>
      <c r="AV381" s="289">
        <v>0</v>
      </c>
      <c r="AW381" s="289">
        <v>199208.32000000001</v>
      </c>
      <c r="AX381" s="289">
        <v>262968.06</v>
      </c>
      <c r="AY381" s="289">
        <v>173991.93</v>
      </c>
      <c r="AZ381" s="289">
        <v>124891.82</v>
      </c>
      <c r="BA381" s="289">
        <v>749692.12</v>
      </c>
      <c r="BB381" s="289">
        <v>230069.07</v>
      </c>
      <c r="BC381" s="289">
        <v>81796.39</v>
      </c>
      <c r="BD381" s="289">
        <v>7908.72</v>
      </c>
      <c r="BE381" s="289">
        <v>12064.38</v>
      </c>
      <c r="BF381" s="289">
        <v>300233.17</v>
      </c>
      <c r="BG381" s="289">
        <v>687203</v>
      </c>
      <c r="BH381" s="289">
        <v>191.94</v>
      </c>
      <c r="BI381" s="289">
        <v>25095.67</v>
      </c>
      <c r="BJ381" s="289">
        <v>18244.169999999998</v>
      </c>
      <c r="BK381" s="289">
        <v>0</v>
      </c>
      <c r="BL381" s="289">
        <v>0</v>
      </c>
      <c r="BM381" s="289">
        <v>0</v>
      </c>
      <c r="BN381" s="289">
        <v>0</v>
      </c>
      <c r="BO381" s="289">
        <v>0</v>
      </c>
      <c r="BP381" s="289">
        <v>0</v>
      </c>
      <c r="BQ381" s="289">
        <v>1170247.1599999999</v>
      </c>
      <c r="BR381" s="289">
        <v>1164257.1599999999</v>
      </c>
      <c r="BS381" s="289">
        <v>1195342.83</v>
      </c>
      <c r="BT381" s="289">
        <v>1182501.33</v>
      </c>
      <c r="BU381" s="289">
        <v>0</v>
      </c>
      <c r="BV381" s="289">
        <v>0</v>
      </c>
      <c r="BW381" s="289">
        <v>282137.17</v>
      </c>
      <c r="BX381" s="289">
        <v>0</v>
      </c>
      <c r="BY381" s="289">
        <v>0</v>
      </c>
      <c r="BZ381" s="289">
        <v>0</v>
      </c>
      <c r="CA381" s="289">
        <v>0</v>
      </c>
      <c r="CB381" s="289">
        <v>16874.919999999998</v>
      </c>
      <c r="CC381" s="289">
        <v>0</v>
      </c>
      <c r="CD381" s="289">
        <v>0</v>
      </c>
      <c r="CE381" s="289">
        <v>0</v>
      </c>
      <c r="CF381" s="289">
        <v>0</v>
      </c>
      <c r="CG381" s="289">
        <v>0</v>
      </c>
      <c r="CH381" s="289">
        <v>415.93</v>
      </c>
      <c r="CI381" s="289">
        <v>0</v>
      </c>
      <c r="CJ381" s="289">
        <v>0</v>
      </c>
      <c r="CK381" s="289">
        <v>0</v>
      </c>
      <c r="CL381" s="289">
        <v>0</v>
      </c>
      <c r="CM381" s="289">
        <v>87067</v>
      </c>
      <c r="CN381" s="289">
        <v>0</v>
      </c>
      <c r="CO381" s="289">
        <v>0</v>
      </c>
      <c r="CP381" s="289">
        <v>0</v>
      </c>
      <c r="CQ381" s="289">
        <v>0</v>
      </c>
      <c r="CR381" s="289">
        <v>0</v>
      </c>
      <c r="CS381" s="289">
        <v>0</v>
      </c>
      <c r="CT381" s="289">
        <v>95692.01</v>
      </c>
      <c r="CU381" s="289">
        <v>0</v>
      </c>
      <c r="CV381" s="289">
        <v>0</v>
      </c>
      <c r="CW381" s="289">
        <v>0</v>
      </c>
      <c r="CX381" s="289">
        <v>0</v>
      </c>
      <c r="CY381" s="289">
        <v>0</v>
      </c>
      <c r="CZ381" s="289">
        <v>0</v>
      </c>
      <c r="DA381" s="289">
        <v>0</v>
      </c>
      <c r="DB381" s="289">
        <v>0</v>
      </c>
      <c r="DC381" s="289">
        <v>0</v>
      </c>
      <c r="DD381" s="289">
        <v>0</v>
      </c>
      <c r="DE381" s="289">
        <v>0</v>
      </c>
      <c r="DF381" s="289">
        <v>0</v>
      </c>
      <c r="DG381" s="289">
        <v>0</v>
      </c>
      <c r="DH381" s="289">
        <v>0</v>
      </c>
      <c r="DI381" s="289">
        <v>382635.99</v>
      </c>
      <c r="DJ381" s="289">
        <v>0</v>
      </c>
      <c r="DK381" s="289">
        <v>0</v>
      </c>
      <c r="DL381" s="289">
        <v>68934.81</v>
      </c>
      <c r="DM381" s="289">
        <v>0</v>
      </c>
      <c r="DN381" s="289">
        <v>0</v>
      </c>
      <c r="DO381" s="289">
        <v>0</v>
      </c>
      <c r="DP381" s="289">
        <v>15103.31</v>
      </c>
      <c r="DQ381" s="289">
        <v>3000</v>
      </c>
      <c r="DR381" s="289">
        <v>0</v>
      </c>
      <c r="DS381" s="289">
        <v>0</v>
      </c>
      <c r="DT381" s="289">
        <v>0</v>
      </c>
      <c r="DU381" s="289">
        <v>0</v>
      </c>
      <c r="DV381" s="289">
        <v>12512.92</v>
      </c>
      <c r="DW381" s="289">
        <v>0</v>
      </c>
      <c r="DX381" s="289">
        <v>3468.84</v>
      </c>
      <c r="DY381" s="289">
        <v>2238.19</v>
      </c>
      <c r="DZ381" s="289">
        <v>832.5</v>
      </c>
      <c r="EA381" s="289">
        <v>2063.15</v>
      </c>
      <c r="EB381" s="289">
        <v>0</v>
      </c>
      <c r="EC381" s="289">
        <v>0</v>
      </c>
      <c r="ED381" s="289">
        <v>85869.53</v>
      </c>
      <c r="EE381" s="289">
        <v>107772.67</v>
      </c>
      <c r="EF381" s="289">
        <v>558653.14</v>
      </c>
      <c r="EG381" s="289">
        <v>536750</v>
      </c>
      <c r="EH381" s="289">
        <v>0</v>
      </c>
      <c r="EI381" s="289">
        <v>0</v>
      </c>
      <c r="EJ381" s="289">
        <v>0</v>
      </c>
      <c r="EK381" s="289">
        <v>0</v>
      </c>
      <c r="EL381" s="289">
        <v>0</v>
      </c>
      <c r="EM381" s="289">
        <v>6195000</v>
      </c>
      <c r="EN381" s="289">
        <v>3473044</v>
      </c>
      <c r="EO381" s="289">
        <v>0</v>
      </c>
      <c r="EP381" s="289">
        <v>0</v>
      </c>
      <c r="EQ381" s="289">
        <v>0</v>
      </c>
      <c r="ER381" s="289">
        <v>3465586.86</v>
      </c>
      <c r="ES381" s="289">
        <v>0</v>
      </c>
      <c r="ET381" s="289">
        <v>7457.14</v>
      </c>
      <c r="EU381" s="289">
        <v>5863.42</v>
      </c>
      <c r="EV381" s="289">
        <v>23328.02</v>
      </c>
      <c r="EW381" s="289">
        <v>254055.78</v>
      </c>
      <c r="EX381" s="289">
        <v>236591.18</v>
      </c>
      <c r="EY381" s="289">
        <v>0</v>
      </c>
      <c r="EZ381" s="289">
        <v>0</v>
      </c>
      <c r="FA381" s="289">
        <v>0</v>
      </c>
      <c r="FB381" s="289">
        <v>0</v>
      </c>
      <c r="FC381" s="289">
        <v>0</v>
      </c>
      <c r="FD381" s="289">
        <v>0</v>
      </c>
      <c r="FE381" s="289">
        <v>0</v>
      </c>
      <c r="FF381" s="289">
        <v>0</v>
      </c>
      <c r="FG381" s="289">
        <v>0</v>
      </c>
      <c r="FH381" s="289">
        <v>0</v>
      </c>
      <c r="FI381" s="289">
        <v>0</v>
      </c>
      <c r="FJ381" s="289">
        <v>0</v>
      </c>
      <c r="FK381" s="289">
        <v>0</v>
      </c>
    </row>
    <row r="382" spans="1:167" x14ac:dyDescent="0.15">
      <c r="A382" s="287">
        <v>6027</v>
      </c>
      <c r="B382" s="287" t="s">
        <v>831</v>
      </c>
      <c r="C382" s="289">
        <v>0</v>
      </c>
      <c r="D382" s="289">
        <v>3176571</v>
      </c>
      <c r="E382" s="289">
        <v>16969.919999999998</v>
      </c>
      <c r="F382" s="289">
        <v>2853.09</v>
      </c>
      <c r="G382" s="289">
        <v>13057.95</v>
      </c>
      <c r="H382" s="289">
        <v>203.31</v>
      </c>
      <c r="I382" s="289">
        <v>30319.1</v>
      </c>
      <c r="J382" s="289">
        <v>0</v>
      </c>
      <c r="K382" s="289">
        <v>614724.07999999996</v>
      </c>
      <c r="L382" s="289">
        <v>0</v>
      </c>
      <c r="M382" s="289">
        <v>0</v>
      </c>
      <c r="N382" s="289">
        <v>0</v>
      </c>
      <c r="O382" s="289">
        <v>0</v>
      </c>
      <c r="P382" s="289">
        <v>8875.02</v>
      </c>
      <c r="Q382" s="289">
        <v>0</v>
      </c>
      <c r="R382" s="289">
        <v>0</v>
      </c>
      <c r="S382" s="289">
        <v>0</v>
      </c>
      <c r="T382" s="289">
        <v>0</v>
      </c>
      <c r="U382" s="289">
        <v>34023.68</v>
      </c>
      <c r="V382" s="289">
        <v>2512087</v>
      </c>
      <c r="W382" s="289">
        <v>6746.59</v>
      </c>
      <c r="X382" s="289">
        <v>0</v>
      </c>
      <c r="Y382" s="289">
        <v>158897.29999999999</v>
      </c>
      <c r="Z382" s="289">
        <v>20709.75</v>
      </c>
      <c r="AA382" s="289">
        <v>313589.90999999997</v>
      </c>
      <c r="AB382" s="289">
        <v>0</v>
      </c>
      <c r="AC382" s="289">
        <v>0</v>
      </c>
      <c r="AD382" s="289">
        <v>37201.910000000003</v>
      </c>
      <c r="AE382" s="289">
        <v>90892</v>
      </c>
      <c r="AF382" s="289">
        <v>0</v>
      </c>
      <c r="AG382" s="289">
        <v>0</v>
      </c>
      <c r="AH382" s="289">
        <v>62481.54</v>
      </c>
      <c r="AI382" s="289">
        <v>26055.45</v>
      </c>
      <c r="AJ382" s="289">
        <v>0</v>
      </c>
      <c r="AK382" s="289">
        <v>0</v>
      </c>
      <c r="AL382" s="289">
        <v>0</v>
      </c>
      <c r="AM382" s="289">
        <v>1931.49</v>
      </c>
      <c r="AN382" s="289">
        <v>13530.98</v>
      </c>
      <c r="AO382" s="289">
        <v>0</v>
      </c>
      <c r="AP382" s="289">
        <v>0</v>
      </c>
      <c r="AQ382" s="289">
        <v>1165841.83</v>
      </c>
      <c r="AR382" s="289">
        <v>1526835.92</v>
      </c>
      <c r="AS382" s="289">
        <v>223537.19</v>
      </c>
      <c r="AT382" s="289">
        <v>181793.32</v>
      </c>
      <c r="AU382" s="289">
        <v>155367.85999999999</v>
      </c>
      <c r="AV382" s="289">
        <v>554.5</v>
      </c>
      <c r="AW382" s="289">
        <v>235559.99</v>
      </c>
      <c r="AX382" s="289">
        <v>178929.18</v>
      </c>
      <c r="AY382" s="289">
        <v>264271.09999999998</v>
      </c>
      <c r="AZ382" s="289">
        <v>387770.93</v>
      </c>
      <c r="BA382" s="289">
        <v>1182462.99</v>
      </c>
      <c r="BB382" s="289">
        <v>249347.25</v>
      </c>
      <c r="BC382" s="289">
        <v>79479.75</v>
      </c>
      <c r="BD382" s="289">
        <v>2065.79</v>
      </c>
      <c r="BE382" s="289">
        <v>10931.53</v>
      </c>
      <c r="BF382" s="289">
        <v>1004335.92</v>
      </c>
      <c r="BG382" s="289">
        <v>233001.72</v>
      </c>
      <c r="BH382" s="289">
        <v>55723.96</v>
      </c>
      <c r="BI382" s="289">
        <v>0</v>
      </c>
      <c r="BJ382" s="289">
        <v>0</v>
      </c>
      <c r="BK382" s="289">
        <v>0</v>
      </c>
      <c r="BL382" s="289">
        <v>0</v>
      </c>
      <c r="BM382" s="289">
        <v>0</v>
      </c>
      <c r="BN382" s="289">
        <v>0</v>
      </c>
      <c r="BO382" s="289">
        <v>0</v>
      </c>
      <c r="BP382" s="289">
        <v>0</v>
      </c>
      <c r="BQ382" s="289">
        <v>1170033.56</v>
      </c>
      <c r="BR382" s="289">
        <v>1173943.8999999999</v>
      </c>
      <c r="BS382" s="289">
        <v>1170033.56</v>
      </c>
      <c r="BT382" s="289">
        <v>1173943.8999999999</v>
      </c>
      <c r="BU382" s="289">
        <v>0</v>
      </c>
      <c r="BV382" s="289">
        <v>0</v>
      </c>
      <c r="BW382" s="289">
        <v>930614.35</v>
      </c>
      <c r="BX382" s="289">
        <v>0</v>
      </c>
      <c r="BY382" s="289">
        <v>0</v>
      </c>
      <c r="BZ382" s="289">
        <v>0</v>
      </c>
      <c r="CA382" s="289">
        <v>0</v>
      </c>
      <c r="CB382" s="289">
        <v>0</v>
      </c>
      <c r="CC382" s="289">
        <v>40664.160000000003</v>
      </c>
      <c r="CD382" s="289">
        <v>0</v>
      </c>
      <c r="CE382" s="289">
        <v>0</v>
      </c>
      <c r="CF382" s="289">
        <v>0</v>
      </c>
      <c r="CG382" s="289">
        <v>0</v>
      </c>
      <c r="CH382" s="289">
        <v>34147</v>
      </c>
      <c r="CI382" s="289">
        <v>0</v>
      </c>
      <c r="CJ382" s="289">
        <v>0</v>
      </c>
      <c r="CK382" s="289">
        <v>0</v>
      </c>
      <c r="CL382" s="289">
        <v>0</v>
      </c>
      <c r="CM382" s="289">
        <v>317580</v>
      </c>
      <c r="CN382" s="289">
        <v>0</v>
      </c>
      <c r="CO382" s="289">
        <v>0</v>
      </c>
      <c r="CP382" s="289">
        <v>0</v>
      </c>
      <c r="CQ382" s="289">
        <v>0</v>
      </c>
      <c r="CR382" s="289">
        <v>0</v>
      </c>
      <c r="CS382" s="289">
        <v>0</v>
      </c>
      <c r="CT382" s="289">
        <v>106633.56</v>
      </c>
      <c r="CU382" s="289">
        <v>0</v>
      </c>
      <c r="CV382" s="289">
        <v>0</v>
      </c>
      <c r="CW382" s="289">
        <v>0</v>
      </c>
      <c r="CX382" s="289">
        <v>85961.12</v>
      </c>
      <c r="CY382" s="289">
        <v>0</v>
      </c>
      <c r="CZ382" s="289">
        <v>0</v>
      </c>
      <c r="DA382" s="289">
        <v>0</v>
      </c>
      <c r="DB382" s="289">
        <v>0</v>
      </c>
      <c r="DC382" s="289">
        <v>0</v>
      </c>
      <c r="DD382" s="289">
        <v>0</v>
      </c>
      <c r="DE382" s="289">
        <v>0</v>
      </c>
      <c r="DF382" s="289">
        <v>0</v>
      </c>
      <c r="DG382" s="289">
        <v>3898.87</v>
      </c>
      <c r="DH382" s="289">
        <v>0</v>
      </c>
      <c r="DI382" s="289">
        <v>1063073.8899999999</v>
      </c>
      <c r="DJ382" s="289">
        <v>0</v>
      </c>
      <c r="DK382" s="289">
        <v>0</v>
      </c>
      <c r="DL382" s="289">
        <v>257882.75</v>
      </c>
      <c r="DM382" s="289">
        <v>98676.84</v>
      </c>
      <c r="DN382" s="289">
        <v>0</v>
      </c>
      <c r="DO382" s="289">
        <v>0</v>
      </c>
      <c r="DP382" s="289">
        <v>67717.33</v>
      </c>
      <c r="DQ382" s="289">
        <v>0</v>
      </c>
      <c r="DR382" s="289">
        <v>0</v>
      </c>
      <c r="DS382" s="289">
        <v>0</v>
      </c>
      <c r="DT382" s="289">
        <v>0</v>
      </c>
      <c r="DU382" s="289">
        <v>0</v>
      </c>
      <c r="DV382" s="289">
        <v>13795</v>
      </c>
      <c r="DW382" s="289">
        <v>10555.51</v>
      </c>
      <c r="DX382" s="289">
        <v>0</v>
      </c>
      <c r="DY382" s="289">
        <v>0</v>
      </c>
      <c r="DZ382" s="289">
        <v>0</v>
      </c>
      <c r="EA382" s="289">
        <v>0</v>
      </c>
      <c r="EB382" s="289">
        <v>0</v>
      </c>
      <c r="EC382" s="289">
        <v>0</v>
      </c>
      <c r="ED382" s="289">
        <v>36.26</v>
      </c>
      <c r="EE382" s="289">
        <v>37.42</v>
      </c>
      <c r="EF382" s="289">
        <v>76350.03</v>
      </c>
      <c r="EG382" s="289">
        <v>14999.57</v>
      </c>
      <c r="EH382" s="289">
        <v>0</v>
      </c>
      <c r="EI382" s="289">
        <v>0</v>
      </c>
      <c r="EJ382" s="289">
        <v>0</v>
      </c>
      <c r="EK382" s="289">
        <v>61349.3</v>
      </c>
      <c r="EL382" s="289">
        <v>0</v>
      </c>
      <c r="EM382" s="289">
        <v>295172</v>
      </c>
      <c r="EN382" s="289">
        <v>88911.79</v>
      </c>
      <c r="EO382" s="289">
        <v>138917.26999999999</v>
      </c>
      <c r="EP382" s="289">
        <v>50005.48</v>
      </c>
      <c r="EQ382" s="289">
        <v>0</v>
      </c>
      <c r="ER382" s="289">
        <v>0</v>
      </c>
      <c r="ES382" s="289">
        <v>0</v>
      </c>
      <c r="ET382" s="289">
        <v>0</v>
      </c>
      <c r="EU382" s="289">
        <v>0</v>
      </c>
      <c r="EV382" s="289">
        <v>0</v>
      </c>
      <c r="EW382" s="289">
        <v>298692.61</v>
      </c>
      <c r="EX382" s="289">
        <v>298692.61</v>
      </c>
      <c r="EY382" s="289">
        <v>0</v>
      </c>
      <c r="EZ382" s="289">
        <v>3244.61</v>
      </c>
      <c r="FA382" s="289">
        <v>32306.240000000002</v>
      </c>
      <c r="FB382" s="289">
        <v>212279.89</v>
      </c>
      <c r="FC382" s="289">
        <v>0</v>
      </c>
      <c r="FD382" s="289">
        <v>183218.26</v>
      </c>
      <c r="FE382" s="289">
        <v>0</v>
      </c>
      <c r="FF382" s="289">
        <v>0</v>
      </c>
      <c r="FG382" s="289">
        <v>0</v>
      </c>
      <c r="FH382" s="289">
        <v>0</v>
      </c>
      <c r="FI382" s="289">
        <v>0</v>
      </c>
      <c r="FJ382" s="289">
        <v>0</v>
      </c>
      <c r="FK382" s="289">
        <v>0</v>
      </c>
    </row>
    <row r="383" spans="1:167" x14ac:dyDescent="0.15">
      <c r="A383" s="287">
        <v>6069</v>
      </c>
      <c r="B383" s="287" t="s">
        <v>832</v>
      </c>
      <c r="C383" s="289">
        <v>0</v>
      </c>
      <c r="D383" s="289">
        <v>1316871</v>
      </c>
      <c r="E383" s="289">
        <v>0</v>
      </c>
      <c r="F383" s="289">
        <v>0</v>
      </c>
      <c r="G383" s="289">
        <v>0</v>
      </c>
      <c r="H383" s="289">
        <v>0</v>
      </c>
      <c r="I383" s="289">
        <v>26216</v>
      </c>
      <c r="J383" s="289">
        <v>0</v>
      </c>
      <c r="K383" s="289">
        <v>0</v>
      </c>
      <c r="L383" s="289">
        <v>0</v>
      </c>
      <c r="M383" s="289">
        <v>0</v>
      </c>
      <c r="N383" s="289">
        <v>0</v>
      </c>
      <c r="O383" s="289">
        <v>0</v>
      </c>
      <c r="P383" s="289">
        <v>0</v>
      </c>
      <c r="Q383" s="289">
        <v>0</v>
      </c>
      <c r="R383" s="289">
        <v>0</v>
      </c>
      <c r="S383" s="289">
        <v>0</v>
      </c>
      <c r="T383" s="289">
        <v>0</v>
      </c>
      <c r="U383" s="289">
        <v>5698.9</v>
      </c>
      <c r="V383" s="289">
        <v>0</v>
      </c>
      <c r="W383" s="289">
        <v>1265</v>
      </c>
      <c r="X383" s="289">
        <v>0</v>
      </c>
      <c r="Y383" s="289">
        <v>0</v>
      </c>
      <c r="Z383" s="289">
        <v>13656.39</v>
      </c>
      <c r="AA383" s="289">
        <v>40486.639999999999</v>
      </c>
      <c r="AB383" s="289">
        <v>0</v>
      </c>
      <c r="AC383" s="289">
        <v>0</v>
      </c>
      <c r="AD383" s="289">
        <v>6236</v>
      </c>
      <c r="AE383" s="289">
        <v>29597</v>
      </c>
      <c r="AF383" s="289">
        <v>0</v>
      </c>
      <c r="AG383" s="289">
        <v>0</v>
      </c>
      <c r="AH383" s="289">
        <v>0</v>
      </c>
      <c r="AI383" s="289">
        <v>16255.33</v>
      </c>
      <c r="AJ383" s="289">
        <v>0</v>
      </c>
      <c r="AK383" s="289">
        <v>0</v>
      </c>
      <c r="AL383" s="289">
        <v>0</v>
      </c>
      <c r="AM383" s="289">
        <v>0</v>
      </c>
      <c r="AN383" s="289">
        <v>0</v>
      </c>
      <c r="AO383" s="289">
        <v>0</v>
      </c>
      <c r="AP383" s="289">
        <v>722.53</v>
      </c>
      <c r="AQ383" s="289">
        <v>326825.01</v>
      </c>
      <c r="AR383" s="289">
        <v>146966.91</v>
      </c>
      <c r="AS383" s="289">
        <v>85066.35</v>
      </c>
      <c r="AT383" s="289">
        <v>8297.9500000000007</v>
      </c>
      <c r="AU383" s="289">
        <v>12481.84</v>
      </c>
      <c r="AV383" s="289">
        <v>0</v>
      </c>
      <c r="AW383" s="289">
        <v>34989.46</v>
      </c>
      <c r="AX383" s="289">
        <v>63661.63</v>
      </c>
      <c r="AY383" s="289">
        <v>146807.26999999999</v>
      </c>
      <c r="AZ383" s="289">
        <v>43865.440000000002</v>
      </c>
      <c r="BA383" s="289">
        <v>179192.73</v>
      </c>
      <c r="BB383" s="289">
        <v>105194.14</v>
      </c>
      <c r="BC383" s="289">
        <v>0</v>
      </c>
      <c r="BD383" s="289">
        <v>3419</v>
      </c>
      <c r="BE383" s="289">
        <v>27714.58</v>
      </c>
      <c r="BF383" s="289">
        <v>116952.06</v>
      </c>
      <c r="BG383" s="289">
        <v>0</v>
      </c>
      <c r="BH383" s="289">
        <v>0</v>
      </c>
      <c r="BI383" s="289">
        <v>0</v>
      </c>
      <c r="BJ383" s="289">
        <v>0</v>
      </c>
      <c r="BK383" s="289">
        <v>0</v>
      </c>
      <c r="BL383" s="289">
        <v>0</v>
      </c>
      <c r="BM383" s="289">
        <v>0</v>
      </c>
      <c r="BN383" s="289">
        <v>0</v>
      </c>
      <c r="BO383" s="289">
        <v>0</v>
      </c>
      <c r="BP383" s="289">
        <v>0</v>
      </c>
      <c r="BQ383" s="289">
        <v>304816.65000000002</v>
      </c>
      <c r="BR383" s="289">
        <v>460387.07</v>
      </c>
      <c r="BS383" s="289">
        <v>304816.65000000002</v>
      </c>
      <c r="BT383" s="289">
        <v>460387.07</v>
      </c>
      <c r="BU383" s="289">
        <v>0</v>
      </c>
      <c r="BV383" s="289">
        <v>0</v>
      </c>
      <c r="BW383" s="289">
        <v>105066.19</v>
      </c>
      <c r="BX383" s="289">
        <v>0</v>
      </c>
      <c r="BY383" s="289">
        <v>0</v>
      </c>
      <c r="BZ383" s="289">
        <v>0</v>
      </c>
      <c r="CA383" s="289">
        <v>0</v>
      </c>
      <c r="CB383" s="289">
        <v>0</v>
      </c>
      <c r="CC383" s="289">
        <v>0</v>
      </c>
      <c r="CD383" s="289">
        <v>0</v>
      </c>
      <c r="CE383" s="289">
        <v>0</v>
      </c>
      <c r="CF383" s="289">
        <v>0</v>
      </c>
      <c r="CG383" s="289">
        <v>0</v>
      </c>
      <c r="CH383" s="289">
        <v>0</v>
      </c>
      <c r="CI383" s="289">
        <v>0</v>
      </c>
      <c r="CJ383" s="289">
        <v>0</v>
      </c>
      <c r="CK383" s="289">
        <v>0</v>
      </c>
      <c r="CL383" s="289">
        <v>0</v>
      </c>
      <c r="CM383" s="289">
        <v>26640</v>
      </c>
      <c r="CN383" s="289">
        <v>0</v>
      </c>
      <c r="CO383" s="289">
        <v>0</v>
      </c>
      <c r="CP383" s="289">
        <v>0</v>
      </c>
      <c r="CQ383" s="289">
        <v>0</v>
      </c>
      <c r="CR383" s="289">
        <v>0</v>
      </c>
      <c r="CS383" s="289">
        <v>0</v>
      </c>
      <c r="CT383" s="289">
        <v>20716</v>
      </c>
      <c r="CU383" s="289">
        <v>0</v>
      </c>
      <c r="CV383" s="289">
        <v>0</v>
      </c>
      <c r="CW383" s="289">
        <v>0</v>
      </c>
      <c r="CX383" s="289">
        <v>0</v>
      </c>
      <c r="CY383" s="289">
        <v>0</v>
      </c>
      <c r="CZ383" s="289">
        <v>0</v>
      </c>
      <c r="DA383" s="289">
        <v>0</v>
      </c>
      <c r="DB383" s="289">
        <v>0</v>
      </c>
      <c r="DC383" s="289">
        <v>0</v>
      </c>
      <c r="DD383" s="289">
        <v>0</v>
      </c>
      <c r="DE383" s="289">
        <v>0</v>
      </c>
      <c r="DF383" s="289">
        <v>0</v>
      </c>
      <c r="DG383" s="289">
        <v>0</v>
      </c>
      <c r="DH383" s="289">
        <v>0</v>
      </c>
      <c r="DI383" s="289">
        <v>104011.53</v>
      </c>
      <c r="DJ383" s="289">
        <v>0</v>
      </c>
      <c r="DK383" s="289">
        <v>0</v>
      </c>
      <c r="DL383" s="289">
        <v>4558.1099999999997</v>
      </c>
      <c r="DM383" s="289">
        <v>43852.55</v>
      </c>
      <c r="DN383" s="289">
        <v>0</v>
      </c>
      <c r="DO383" s="289">
        <v>0</v>
      </c>
      <c r="DP383" s="289">
        <v>0</v>
      </c>
      <c r="DQ383" s="289">
        <v>0</v>
      </c>
      <c r="DR383" s="289">
        <v>0</v>
      </c>
      <c r="DS383" s="289">
        <v>0</v>
      </c>
      <c r="DT383" s="289">
        <v>0</v>
      </c>
      <c r="DU383" s="289">
        <v>0</v>
      </c>
      <c r="DV383" s="289">
        <v>0</v>
      </c>
      <c r="DW383" s="289">
        <v>0</v>
      </c>
      <c r="DX383" s="289">
        <v>0</v>
      </c>
      <c r="DY383" s="289">
        <v>0</v>
      </c>
      <c r="DZ383" s="289">
        <v>0</v>
      </c>
      <c r="EA383" s="289">
        <v>0</v>
      </c>
      <c r="EB383" s="289">
        <v>0</v>
      </c>
      <c r="EC383" s="289">
        <v>0</v>
      </c>
      <c r="ED383" s="289">
        <v>1.26</v>
      </c>
      <c r="EE383" s="289">
        <v>1.26</v>
      </c>
      <c r="EF383" s="289">
        <v>73372.87</v>
      </c>
      <c r="EG383" s="289">
        <v>73372.87</v>
      </c>
      <c r="EH383" s="289">
        <v>0</v>
      </c>
      <c r="EI383" s="289">
        <v>0</v>
      </c>
      <c r="EJ383" s="289">
        <v>0</v>
      </c>
      <c r="EK383" s="289">
        <v>0</v>
      </c>
      <c r="EL383" s="289">
        <v>0</v>
      </c>
      <c r="EM383" s="289">
        <v>431148.27</v>
      </c>
      <c r="EN383" s="289">
        <v>75641.16</v>
      </c>
      <c r="EO383" s="289">
        <v>75852.44</v>
      </c>
      <c r="EP383" s="289">
        <v>211.28</v>
      </c>
      <c r="EQ383" s="289">
        <v>0</v>
      </c>
      <c r="ER383" s="289">
        <v>0</v>
      </c>
      <c r="ES383" s="289">
        <v>0</v>
      </c>
      <c r="ET383" s="289">
        <v>0</v>
      </c>
      <c r="EU383" s="289">
        <v>0</v>
      </c>
      <c r="EV383" s="289">
        <v>0</v>
      </c>
      <c r="EW383" s="289">
        <v>0</v>
      </c>
      <c r="EX383" s="289">
        <v>0</v>
      </c>
      <c r="EY383" s="289">
        <v>0</v>
      </c>
      <c r="EZ383" s="289">
        <v>0</v>
      </c>
      <c r="FA383" s="289">
        <v>0</v>
      </c>
      <c r="FB383" s="289">
        <v>0</v>
      </c>
      <c r="FC383" s="289">
        <v>0</v>
      </c>
      <c r="FD383" s="289">
        <v>0</v>
      </c>
      <c r="FE383" s="289">
        <v>0</v>
      </c>
      <c r="FF383" s="289">
        <v>0</v>
      </c>
      <c r="FG383" s="289">
        <v>0</v>
      </c>
      <c r="FH383" s="289">
        <v>0</v>
      </c>
      <c r="FI383" s="289">
        <v>0</v>
      </c>
      <c r="FJ383" s="289">
        <v>0</v>
      </c>
      <c r="FK383" s="289">
        <v>0</v>
      </c>
    </row>
    <row r="384" spans="1:167" x14ac:dyDescent="0.15">
      <c r="A384" s="287">
        <v>6083</v>
      </c>
      <c r="B384" s="287" t="s">
        <v>833</v>
      </c>
      <c r="C384" s="289">
        <v>0</v>
      </c>
      <c r="D384" s="289">
        <v>7106532.0599999996</v>
      </c>
      <c r="E384" s="289">
        <v>0</v>
      </c>
      <c r="F384" s="289">
        <v>121193.93</v>
      </c>
      <c r="G384" s="289">
        <v>32368.400000000001</v>
      </c>
      <c r="H384" s="289">
        <v>14080.41</v>
      </c>
      <c r="I384" s="289">
        <v>175043.56</v>
      </c>
      <c r="J384" s="289">
        <v>70870.86</v>
      </c>
      <c r="K384" s="289">
        <v>417261.59</v>
      </c>
      <c r="L384" s="289">
        <v>0</v>
      </c>
      <c r="M384" s="289">
        <v>0</v>
      </c>
      <c r="N384" s="289">
        <v>0</v>
      </c>
      <c r="O384" s="289">
        <v>0</v>
      </c>
      <c r="P384" s="289">
        <v>0</v>
      </c>
      <c r="Q384" s="289">
        <v>0</v>
      </c>
      <c r="R384" s="289">
        <v>0</v>
      </c>
      <c r="S384" s="289">
        <v>0</v>
      </c>
      <c r="T384" s="289">
        <v>0</v>
      </c>
      <c r="U384" s="289">
        <v>76708.990000000005</v>
      </c>
      <c r="V384" s="289">
        <v>5851874</v>
      </c>
      <c r="W384" s="289">
        <v>23779.55</v>
      </c>
      <c r="X384" s="289">
        <v>0</v>
      </c>
      <c r="Y384" s="289">
        <v>0</v>
      </c>
      <c r="Z384" s="289">
        <v>9186.49</v>
      </c>
      <c r="AA384" s="289">
        <v>281725</v>
      </c>
      <c r="AB384" s="289">
        <v>0</v>
      </c>
      <c r="AC384" s="289">
        <v>0</v>
      </c>
      <c r="AD384" s="289">
        <v>35125.18</v>
      </c>
      <c r="AE384" s="289">
        <v>32518</v>
      </c>
      <c r="AF384" s="289">
        <v>0</v>
      </c>
      <c r="AG384" s="289">
        <v>0</v>
      </c>
      <c r="AH384" s="289">
        <v>53559.48</v>
      </c>
      <c r="AI384" s="289">
        <v>0</v>
      </c>
      <c r="AJ384" s="289">
        <v>0</v>
      </c>
      <c r="AK384" s="289">
        <v>3200</v>
      </c>
      <c r="AL384" s="289">
        <v>0</v>
      </c>
      <c r="AM384" s="289">
        <v>0</v>
      </c>
      <c r="AN384" s="289">
        <v>0</v>
      </c>
      <c r="AO384" s="289">
        <v>0</v>
      </c>
      <c r="AP384" s="289">
        <v>0</v>
      </c>
      <c r="AQ384" s="289">
        <v>0</v>
      </c>
      <c r="AR384" s="289">
        <v>4966829.2</v>
      </c>
      <c r="AS384" s="289">
        <v>825678.87</v>
      </c>
      <c r="AT384" s="289">
        <v>588910.5</v>
      </c>
      <c r="AU384" s="289">
        <v>574093.06000000006</v>
      </c>
      <c r="AV384" s="289">
        <v>0</v>
      </c>
      <c r="AW384" s="289">
        <v>821510.51</v>
      </c>
      <c r="AX384" s="289">
        <v>404722.72</v>
      </c>
      <c r="AY384" s="289">
        <v>359102.54</v>
      </c>
      <c r="AZ384" s="289">
        <v>697552.01</v>
      </c>
      <c r="BA384" s="289">
        <v>2312468.7000000002</v>
      </c>
      <c r="BB384" s="289">
        <v>68462.33</v>
      </c>
      <c r="BC384" s="289">
        <v>81096.179999999993</v>
      </c>
      <c r="BD384" s="289">
        <v>0</v>
      </c>
      <c r="BE384" s="289">
        <v>0</v>
      </c>
      <c r="BF384" s="289">
        <v>1979235.98</v>
      </c>
      <c r="BG384" s="289">
        <v>413074</v>
      </c>
      <c r="BH384" s="289">
        <v>7015.68</v>
      </c>
      <c r="BI384" s="289">
        <v>122282.74</v>
      </c>
      <c r="BJ384" s="289">
        <v>94415.73</v>
      </c>
      <c r="BK384" s="289">
        <v>0</v>
      </c>
      <c r="BL384" s="289">
        <v>0</v>
      </c>
      <c r="BM384" s="289">
        <v>464728</v>
      </c>
      <c r="BN384" s="289">
        <v>497378</v>
      </c>
      <c r="BO384" s="289">
        <v>828016.56</v>
      </c>
      <c r="BP384" s="289">
        <v>672756.37</v>
      </c>
      <c r="BQ384" s="289">
        <v>6121484.7699999996</v>
      </c>
      <c r="BR384" s="289">
        <v>6477237.1900000004</v>
      </c>
      <c r="BS384" s="289">
        <v>7536512.0700000003</v>
      </c>
      <c r="BT384" s="289">
        <v>7741787.29</v>
      </c>
      <c r="BU384" s="289">
        <v>0</v>
      </c>
      <c r="BV384" s="289">
        <v>0</v>
      </c>
      <c r="BW384" s="289">
        <v>1498725.98</v>
      </c>
      <c r="BX384" s="289">
        <v>0</v>
      </c>
      <c r="BY384" s="289">
        <v>0</v>
      </c>
      <c r="BZ384" s="289">
        <v>0</v>
      </c>
      <c r="CA384" s="289">
        <v>0</v>
      </c>
      <c r="CB384" s="289">
        <v>0</v>
      </c>
      <c r="CC384" s="289">
        <v>2510498.66</v>
      </c>
      <c r="CD384" s="289">
        <v>0</v>
      </c>
      <c r="CE384" s="289">
        <v>0</v>
      </c>
      <c r="CF384" s="289">
        <v>0</v>
      </c>
      <c r="CG384" s="289">
        <v>0</v>
      </c>
      <c r="CH384" s="289">
        <v>8661.2099999999991</v>
      </c>
      <c r="CI384" s="289">
        <v>0</v>
      </c>
      <c r="CJ384" s="289">
        <v>0</v>
      </c>
      <c r="CK384" s="289">
        <v>0</v>
      </c>
      <c r="CL384" s="289">
        <v>0</v>
      </c>
      <c r="CM384" s="289">
        <v>866465</v>
      </c>
      <c r="CN384" s="289">
        <v>95481</v>
      </c>
      <c r="CO384" s="289">
        <v>0</v>
      </c>
      <c r="CP384" s="289">
        <v>0</v>
      </c>
      <c r="CQ384" s="289">
        <v>0</v>
      </c>
      <c r="CR384" s="289">
        <v>0</v>
      </c>
      <c r="CS384" s="289">
        <v>27439</v>
      </c>
      <c r="CT384" s="289">
        <v>109659.01</v>
      </c>
      <c r="CU384" s="289">
        <v>0</v>
      </c>
      <c r="CV384" s="289">
        <v>0</v>
      </c>
      <c r="CW384" s="289">
        <v>0</v>
      </c>
      <c r="CX384" s="289">
        <v>8572.19</v>
      </c>
      <c r="CY384" s="289">
        <v>0</v>
      </c>
      <c r="CZ384" s="289">
        <v>0</v>
      </c>
      <c r="DA384" s="289">
        <v>0</v>
      </c>
      <c r="DB384" s="289">
        <v>0</v>
      </c>
      <c r="DC384" s="289">
        <v>0</v>
      </c>
      <c r="DD384" s="289">
        <v>0</v>
      </c>
      <c r="DE384" s="289">
        <v>0</v>
      </c>
      <c r="DF384" s="289">
        <v>0</v>
      </c>
      <c r="DG384" s="289">
        <v>600</v>
      </c>
      <c r="DH384" s="289">
        <v>0</v>
      </c>
      <c r="DI384" s="289">
        <v>2086344.47</v>
      </c>
      <c r="DJ384" s="289">
        <v>0</v>
      </c>
      <c r="DK384" s="289">
        <v>0</v>
      </c>
      <c r="DL384" s="289">
        <v>574264.32999999996</v>
      </c>
      <c r="DM384" s="289">
        <v>267512.78999999998</v>
      </c>
      <c r="DN384" s="289">
        <v>8176</v>
      </c>
      <c r="DO384" s="289">
        <v>0</v>
      </c>
      <c r="DP384" s="289">
        <v>1095670.72</v>
      </c>
      <c r="DQ384" s="289">
        <v>3091.81</v>
      </c>
      <c r="DR384" s="289">
        <v>17865.330000000002</v>
      </c>
      <c r="DS384" s="289">
        <v>0</v>
      </c>
      <c r="DT384" s="289">
        <v>0</v>
      </c>
      <c r="DU384" s="289">
        <v>0</v>
      </c>
      <c r="DV384" s="289">
        <v>565626.66</v>
      </c>
      <c r="DW384" s="289">
        <v>506349.94</v>
      </c>
      <c r="DX384" s="289">
        <v>0</v>
      </c>
      <c r="DY384" s="289">
        <v>0</v>
      </c>
      <c r="DZ384" s="289">
        <v>0</v>
      </c>
      <c r="EA384" s="289">
        <v>0</v>
      </c>
      <c r="EB384" s="289">
        <v>0</v>
      </c>
      <c r="EC384" s="289">
        <v>0</v>
      </c>
      <c r="ED384" s="289">
        <v>752284.4</v>
      </c>
      <c r="EE384" s="289">
        <v>664511.01</v>
      </c>
      <c r="EF384" s="289">
        <v>1195352.1100000001</v>
      </c>
      <c r="EG384" s="289">
        <v>1202615.5</v>
      </c>
      <c r="EH384" s="289">
        <v>0</v>
      </c>
      <c r="EI384" s="289">
        <v>0</v>
      </c>
      <c r="EJ384" s="289">
        <v>0</v>
      </c>
      <c r="EK384" s="289">
        <v>80510</v>
      </c>
      <c r="EL384" s="289">
        <v>0</v>
      </c>
      <c r="EM384" s="289">
        <v>3595000</v>
      </c>
      <c r="EN384" s="289">
        <v>0</v>
      </c>
      <c r="EO384" s="289">
        <v>0</v>
      </c>
      <c r="EP384" s="289">
        <v>0</v>
      </c>
      <c r="EQ384" s="289">
        <v>0</v>
      </c>
      <c r="ER384" s="289">
        <v>0</v>
      </c>
      <c r="ES384" s="289">
        <v>0</v>
      </c>
      <c r="ET384" s="289">
        <v>0</v>
      </c>
      <c r="EU384" s="289">
        <v>97850.86</v>
      </c>
      <c r="EV384" s="289">
        <v>131837.92000000001</v>
      </c>
      <c r="EW384" s="289">
        <v>556586.62</v>
      </c>
      <c r="EX384" s="289">
        <v>522599.56</v>
      </c>
      <c r="EY384" s="289">
        <v>0</v>
      </c>
      <c r="EZ384" s="289">
        <v>0</v>
      </c>
      <c r="FA384" s="289">
        <v>0</v>
      </c>
      <c r="FB384" s="289">
        <v>0</v>
      </c>
      <c r="FC384" s="289">
        <v>0</v>
      </c>
      <c r="FD384" s="289">
        <v>0</v>
      </c>
      <c r="FE384" s="289">
        <v>0</v>
      </c>
      <c r="FF384" s="289">
        <v>0</v>
      </c>
      <c r="FG384" s="289">
        <v>0</v>
      </c>
      <c r="FH384" s="289">
        <v>0</v>
      </c>
      <c r="FI384" s="289">
        <v>0</v>
      </c>
      <c r="FJ384" s="289">
        <v>0</v>
      </c>
      <c r="FK384" s="289">
        <v>0</v>
      </c>
    </row>
    <row r="385" spans="1:167" x14ac:dyDescent="0.15">
      <c r="A385" s="287">
        <v>6104</v>
      </c>
      <c r="B385" s="287" t="s">
        <v>834</v>
      </c>
      <c r="C385" s="289">
        <v>0</v>
      </c>
      <c r="D385" s="289">
        <v>1472303</v>
      </c>
      <c r="E385" s="289">
        <v>0</v>
      </c>
      <c r="F385" s="289">
        <v>0</v>
      </c>
      <c r="G385" s="289">
        <v>8254.14</v>
      </c>
      <c r="H385" s="289">
        <v>8839.3799999999992</v>
      </c>
      <c r="I385" s="289">
        <v>7928.76</v>
      </c>
      <c r="J385" s="289">
        <v>0</v>
      </c>
      <c r="K385" s="289">
        <v>266258</v>
      </c>
      <c r="L385" s="289">
        <v>0</v>
      </c>
      <c r="M385" s="289">
        <v>0</v>
      </c>
      <c r="N385" s="289">
        <v>0</v>
      </c>
      <c r="O385" s="289">
        <v>0</v>
      </c>
      <c r="P385" s="289">
        <v>0</v>
      </c>
      <c r="Q385" s="289">
        <v>0</v>
      </c>
      <c r="R385" s="289">
        <v>0</v>
      </c>
      <c r="S385" s="289">
        <v>0</v>
      </c>
      <c r="T385" s="289">
        <v>0</v>
      </c>
      <c r="U385" s="289">
        <v>9181.18</v>
      </c>
      <c r="V385" s="289">
        <v>588122</v>
      </c>
      <c r="W385" s="289">
        <v>1896</v>
      </c>
      <c r="X385" s="289">
        <v>0</v>
      </c>
      <c r="Y385" s="289">
        <v>0</v>
      </c>
      <c r="Z385" s="289">
        <v>2213.52</v>
      </c>
      <c r="AA385" s="289">
        <v>42707</v>
      </c>
      <c r="AB385" s="289">
        <v>0</v>
      </c>
      <c r="AC385" s="289">
        <v>0</v>
      </c>
      <c r="AD385" s="289">
        <v>3386.04</v>
      </c>
      <c r="AE385" s="289">
        <v>4789.29</v>
      </c>
      <c r="AF385" s="289">
        <v>0</v>
      </c>
      <c r="AG385" s="289">
        <v>0</v>
      </c>
      <c r="AH385" s="289">
        <v>9038.4500000000007</v>
      </c>
      <c r="AI385" s="289">
        <v>22886</v>
      </c>
      <c r="AJ385" s="289">
        <v>0</v>
      </c>
      <c r="AK385" s="289">
        <v>0</v>
      </c>
      <c r="AL385" s="289">
        <v>0</v>
      </c>
      <c r="AM385" s="289">
        <v>2745.63</v>
      </c>
      <c r="AN385" s="289">
        <v>3128.42</v>
      </c>
      <c r="AO385" s="289">
        <v>0</v>
      </c>
      <c r="AP385" s="289">
        <v>0</v>
      </c>
      <c r="AQ385" s="289">
        <v>739572.15</v>
      </c>
      <c r="AR385" s="289">
        <v>267596.71999999997</v>
      </c>
      <c r="AS385" s="289">
        <v>1027.22</v>
      </c>
      <c r="AT385" s="289">
        <v>2327.71</v>
      </c>
      <c r="AU385" s="289">
        <v>9675.48</v>
      </c>
      <c r="AV385" s="289">
        <v>0</v>
      </c>
      <c r="AW385" s="289">
        <v>36898.78</v>
      </c>
      <c r="AX385" s="289">
        <v>148255.98000000001</v>
      </c>
      <c r="AY385" s="289">
        <v>76480.039999999994</v>
      </c>
      <c r="AZ385" s="289">
        <v>131303.76</v>
      </c>
      <c r="BA385" s="289">
        <v>382249.82</v>
      </c>
      <c r="BB385" s="289">
        <v>55072.4</v>
      </c>
      <c r="BC385" s="289">
        <v>23183.9</v>
      </c>
      <c r="BD385" s="289">
        <v>0</v>
      </c>
      <c r="BE385" s="289">
        <v>0</v>
      </c>
      <c r="BF385" s="289">
        <v>219004.01</v>
      </c>
      <c r="BG385" s="289">
        <v>333169.15000000002</v>
      </c>
      <c r="BH385" s="289">
        <v>9090.1</v>
      </c>
      <c r="BI385" s="289">
        <v>0</v>
      </c>
      <c r="BJ385" s="289">
        <v>0</v>
      </c>
      <c r="BK385" s="289">
        <v>0</v>
      </c>
      <c r="BL385" s="289">
        <v>0</v>
      </c>
      <c r="BM385" s="289">
        <v>0</v>
      </c>
      <c r="BN385" s="289">
        <v>0</v>
      </c>
      <c r="BO385" s="289">
        <v>0</v>
      </c>
      <c r="BP385" s="289">
        <v>0</v>
      </c>
      <c r="BQ385" s="289">
        <v>1535011.49</v>
      </c>
      <c r="BR385" s="289">
        <v>1553781.08</v>
      </c>
      <c r="BS385" s="289">
        <v>1535011.49</v>
      </c>
      <c r="BT385" s="289">
        <v>1553781.08</v>
      </c>
      <c r="BU385" s="289">
        <v>0</v>
      </c>
      <c r="BV385" s="289">
        <v>0</v>
      </c>
      <c r="BW385" s="289">
        <v>219004.01</v>
      </c>
      <c r="BX385" s="289">
        <v>0</v>
      </c>
      <c r="BY385" s="289">
        <v>0</v>
      </c>
      <c r="BZ385" s="289">
        <v>0</v>
      </c>
      <c r="CA385" s="289">
        <v>0</v>
      </c>
      <c r="CB385" s="289">
        <v>30577.65</v>
      </c>
      <c r="CC385" s="289">
        <v>0</v>
      </c>
      <c r="CD385" s="289">
        <v>0</v>
      </c>
      <c r="CE385" s="289">
        <v>0</v>
      </c>
      <c r="CF385" s="289">
        <v>0</v>
      </c>
      <c r="CG385" s="289">
        <v>0</v>
      </c>
      <c r="CH385" s="289">
        <v>207.94</v>
      </c>
      <c r="CI385" s="289">
        <v>0</v>
      </c>
      <c r="CJ385" s="289">
        <v>0</v>
      </c>
      <c r="CK385" s="289">
        <v>0</v>
      </c>
      <c r="CL385" s="289">
        <v>0</v>
      </c>
      <c r="CM385" s="289">
        <v>48429</v>
      </c>
      <c r="CN385" s="289">
        <v>0</v>
      </c>
      <c r="CO385" s="289">
        <v>0</v>
      </c>
      <c r="CP385" s="289">
        <v>0</v>
      </c>
      <c r="CQ385" s="289">
        <v>0</v>
      </c>
      <c r="CR385" s="289">
        <v>0</v>
      </c>
      <c r="CS385" s="289">
        <v>0</v>
      </c>
      <c r="CT385" s="289">
        <v>16978.03</v>
      </c>
      <c r="CU385" s="289">
        <v>0</v>
      </c>
      <c r="CV385" s="289">
        <v>0</v>
      </c>
      <c r="CW385" s="289">
        <v>0</v>
      </c>
      <c r="CX385" s="289">
        <v>11309.41</v>
      </c>
      <c r="CY385" s="289">
        <v>0</v>
      </c>
      <c r="CZ385" s="289">
        <v>0</v>
      </c>
      <c r="DA385" s="289">
        <v>0</v>
      </c>
      <c r="DB385" s="289">
        <v>0</v>
      </c>
      <c r="DC385" s="289">
        <v>0</v>
      </c>
      <c r="DD385" s="289">
        <v>0</v>
      </c>
      <c r="DE385" s="289">
        <v>0</v>
      </c>
      <c r="DF385" s="289">
        <v>0</v>
      </c>
      <c r="DG385" s="289">
        <v>0</v>
      </c>
      <c r="DH385" s="289">
        <v>0</v>
      </c>
      <c r="DI385" s="289">
        <v>186483.45</v>
      </c>
      <c r="DJ385" s="289">
        <v>0</v>
      </c>
      <c r="DK385" s="289">
        <v>0</v>
      </c>
      <c r="DL385" s="289">
        <v>26353.14</v>
      </c>
      <c r="DM385" s="289">
        <v>23721.86</v>
      </c>
      <c r="DN385" s="289">
        <v>0</v>
      </c>
      <c r="DO385" s="289">
        <v>0</v>
      </c>
      <c r="DP385" s="289">
        <v>7808.03</v>
      </c>
      <c r="DQ385" s="289">
        <v>0</v>
      </c>
      <c r="DR385" s="289">
        <v>0</v>
      </c>
      <c r="DS385" s="289">
        <v>0</v>
      </c>
      <c r="DT385" s="289">
        <v>0</v>
      </c>
      <c r="DU385" s="289">
        <v>0</v>
      </c>
      <c r="DV385" s="289">
        <v>82139.56</v>
      </c>
      <c r="DW385" s="289">
        <v>0</v>
      </c>
      <c r="DX385" s="289">
        <v>13729.18</v>
      </c>
      <c r="DY385" s="289">
        <v>18964.12</v>
      </c>
      <c r="DZ385" s="289">
        <v>11800.97</v>
      </c>
      <c r="EA385" s="289">
        <v>6566.03</v>
      </c>
      <c r="EB385" s="289">
        <v>0</v>
      </c>
      <c r="EC385" s="289">
        <v>0</v>
      </c>
      <c r="ED385" s="289">
        <v>0</v>
      </c>
      <c r="EE385" s="289">
        <v>0</v>
      </c>
      <c r="EF385" s="289">
        <v>0</v>
      </c>
      <c r="EG385" s="289">
        <v>0</v>
      </c>
      <c r="EH385" s="289">
        <v>0</v>
      </c>
      <c r="EI385" s="289">
        <v>0</v>
      </c>
      <c r="EJ385" s="289">
        <v>0</v>
      </c>
      <c r="EK385" s="289">
        <v>0</v>
      </c>
      <c r="EL385" s="289">
        <v>0</v>
      </c>
      <c r="EM385" s="289">
        <v>0</v>
      </c>
      <c r="EN385" s="289">
        <v>29714.6</v>
      </c>
      <c r="EO385" s="289">
        <v>53214.81</v>
      </c>
      <c r="EP385" s="289">
        <v>40029.71</v>
      </c>
      <c r="EQ385" s="289">
        <v>0</v>
      </c>
      <c r="ER385" s="289">
        <v>16529.5</v>
      </c>
      <c r="ES385" s="289">
        <v>0</v>
      </c>
      <c r="ET385" s="289">
        <v>0</v>
      </c>
      <c r="EU385" s="289">
        <v>13894.69</v>
      </c>
      <c r="EV385" s="289">
        <v>5369.21</v>
      </c>
      <c r="EW385" s="289">
        <v>35761.339999999997</v>
      </c>
      <c r="EX385" s="289">
        <v>44286.82</v>
      </c>
      <c r="EY385" s="289">
        <v>0</v>
      </c>
      <c r="EZ385" s="289">
        <v>0</v>
      </c>
      <c r="FA385" s="289">
        <v>0</v>
      </c>
      <c r="FB385" s="289">
        <v>0</v>
      </c>
      <c r="FC385" s="289">
        <v>0</v>
      </c>
      <c r="FD385" s="289">
        <v>0</v>
      </c>
      <c r="FE385" s="289">
        <v>0</v>
      </c>
      <c r="FF385" s="289">
        <v>0</v>
      </c>
      <c r="FG385" s="289">
        <v>0</v>
      </c>
      <c r="FH385" s="289">
        <v>0</v>
      </c>
      <c r="FI385" s="289">
        <v>0</v>
      </c>
      <c r="FJ385" s="289">
        <v>0</v>
      </c>
      <c r="FK385" s="289">
        <v>0</v>
      </c>
    </row>
    <row r="386" spans="1:167" x14ac:dyDescent="0.15">
      <c r="A386" s="287">
        <v>6113</v>
      </c>
      <c r="B386" s="287" t="s">
        <v>835</v>
      </c>
      <c r="C386" s="289">
        <v>0</v>
      </c>
      <c r="D386" s="289">
        <v>8568918.9499999993</v>
      </c>
      <c r="E386" s="289">
        <v>10086.83</v>
      </c>
      <c r="F386" s="289">
        <v>11408.76</v>
      </c>
      <c r="G386" s="289">
        <v>2400.8000000000002</v>
      </c>
      <c r="H386" s="289">
        <v>9860.3799999999992</v>
      </c>
      <c r="I386" s="289">
        <v>87417</v>
      </c>
      <c r="J386" s="289">
        <v>0</v>
      </c>
      <c r="K386" s="289">
        <v>1128002.26</v>
      </c>
      <c r="L386" s="289">
        <v>0</v>
      </c>
      <c r="M386" s="289">
        <v>0</v>
      </c>
      <c r="N386" s="289">
        <v>0</v>
      </c>
      <c r="O386" s="289">
        <v>0</v>
      </c>
      <c r="P386" s="289">
        <v>1702.18</v>
      </c>
      <c r="Q386" s="289">
        <v>0</v>
      </c>
      <c r="R386" s="289">
        <v>0</v>
      </c>
      <c r="S386" s="289">
        <v>0</v>
      </c>
      <c r="T386" s="289">
        <v>0</v>
      </c>
      <c r="U386" s="289">
        <v>59473</v>
      </c>
      <c r="V386" s="289">
        <v>6396669</v>
      </c>
      <c r="W386" s="289">
        <v>147816</v>
      </c>
      <c r="X386" s="289">
        <v>0</v>
      </c>
      <c r="Y386" s="289">
        <v>0</v>
      </c>
      <c r="Z386" s="289">
        <v>17040.7</v>
      </c>
      <c r="AA386" s="289">
        <v>362984</v>
      </c>
      <c r="AB386" s="289">
        <v>0</v>
      </c>
      <c r="AC386" s="289">
        <v>0</v>
      </c>
      <c r="AD386" s="289">
        <v>20134.349999999999</v>
      </c>
      <c r="AE386" s="289">
        <v>130744.25</v>
      </c>
      <c r="AF386" s="289">
        <v>0</v>
      </c>
      <c r="AG386" s="289">
        <v>0</v>
      </c>
      <c r="AH386" s="289">
        <v>58076.54</v>
      </c>
      <c r="AI386" s="289">
        <v>0</v>
      </c>
      <c r="AJ386" s="289">
        <v>0</v>
      </c>
      <c r="AK386" s="289">
        <v>0</v>
      </c>
      <c r="AL386" s="289">
        <v>0</v>
      </c>
      <c r="AM386" s="289">
        <v>4050</v>
      </c>
      <c r="AN386" s="289">
        <v>121404.03</v>
      </c>
      <c r="AO386" s="289">
        <v>0</v>
      </c>
      <c r="AP386" s="289">
        <v>2030.05</v>
      </c>
      <c r="AQ386" s="289">
        <v>4679199.18</v>
      </c>
      <c r="AR386" s="289">
        <v>2591828.42</v>
      </c>
      <c r="AS386" s="289">
        <v>81302.3</v>
      </c>
      <c r="AT386" s="289">
        <v>417484.22</v>
      </c>
      <c r="AU386" s="289">
        <v>89716.98</v>
      </c>
      <c r="AV386" s="289">
        <v>189647.03</v>
      </c>
      <c r="AW386" s="289">
        <v>451246.23</v>
      </c>
      <c r="AX386" s="289">
        <v>678710.18</v>
      </c>
      <c r="AY386" s="289">
        <v>617874.57999999996</v>
      </c>
      <c r="AZ386" s="289">
        <v>1133479.6000000001</v>
      </c>
      <c r="BA386" s="289">
        <v>2324767.5299999998</v>
      </c>
      <c r="BB386" s="289">
        <v>973263.32</v>
      </c>
      <c r="BC386" s="289">
        <v>93238.13</v>
      </c>
      <c r="BD386" s="289">
        <v>0</v>
      </c>
      <c r="BE386" s="289">
        <v>112429.11</v>
      </c>
      <c r="BF386" s="289">
        <v>2509679.71</v>
      </c>
      <c r="BG386" s="289">
        <v>442144</v>
      </c>
      <c r="BH386" s="289">
        <v>4565.78</v>
      </c>
      <c r="BI386" s="289">
        <v>0</v>
      </c>
      <c r="BJ386" s="289">
        <v>0</v>
      </c>
      <c r="BK386" s="289">
        <v>0</v>
      </c>
      <c r="BL386" s="289">
        <v>0</v>
      </c>
      <c r="BM386" s="289">
        <v>0</v>
      </c>
      <c r="BN386" s="289">
        <v>0</v>
      </c>
      <c r="BO386" s="289">
        <v>125000</v>
      </c>
      <c r="BP386" s="289">
        <v>0</v>
      </c>
      <c r="BQ386" s="289">
        <v>7959302.7699999996</v>
      </c>
      <c r="BR386" s="289">
        <v>7833945.5499999998</v>
      </c>
      <c r="BS386" s="289">
        <v>8084302.7699999996</v>
      </c>
      <c r="BT386" s="289">
        <v>7833945.5499999998</v>
      </c>
      <c r="BU386" s="289">
        <v>0</v>
      </c>
      <c r="BV386" s="289">
        <v>0</v>
      </c>
      <c r="BW386" s="289">
        <v>2451142.5099999998</v>
      </c>
      <c r="BX386" s="289">
        <v>0</v>
      </c>
      <c r="BY386" s="289">
        <v>0</v>
      </c>
      <c r="BZ386" s="289">
        <v>0</v>
      </c>
      <c r="CA386" s="289">
        <v>0</v>
      </c>
      <c r="CB386" s="289">
        <v>259466.61</v>
      </c>
      <c r="CC386" s="289">
        <v>195214.42</v>
      </c>
      <c r="CD386" s="289">
        <v>0</v>
      </c>
      <c r="CE386" s="289">
        <v>0</v>
      </c>
      <c r="CF386" s="289">
        <v>0</v>
      </c>
      <c r="CG386" s="289">
        <v>0</v>
      </c>
      <c r="CH386" s="289">
        <v>0</v>
      </c>
      <c r="CI386" s="289">
        <v>0</v>
      </c>
      <c r="CJ386" s="289">
        <v>0</v>
      </c>
      <c r="CK386" s="289">
        <v>0</v>
      </c>
      <c r="CL386" s="289">
        <v>0</v>
      </c>
      <c r="CM386" s="289">
        <v>476004</v>
      </c>
      <c r="CN386" s="289">
        <v>0</v>
      </c>
      <c r="CO386" s="289">
        <v>0</v>
      </c>
      <c r="CP386" s="289">
        <v>0</v>
      </c>
      <c r="CQ386" s="289">
        <v>0</v>
      </c>
      <c r="CR386" s="289">
        <v>0</v>
      </c>
      <c r="CS386" s="289">
        <v>0</v>
      </c>
      <c r="CT386" s="289">
        <v>262442.17</v>
      </c>
      <c r="CU386" s="289">
        <v>0</v>
      </c>
      <c r="CV386" s="289">
        <v>0</v>
      </c>
      <c r="CW386" s="289">
        <v>0</v>
      </c>
      <c r="CX386" s="289">
        <v>95675.98</v>
      </c>
      <c r="CY386" s="289">
        <v>0</v>
      </c>
      <c r="CZ386" s="289">
        <v>0</v>
      </c>
      <c r="DA386" s="289">
        <v>0</v>
      </c>
      <c r="DB386" s="289">
        <v>0</v>
      </c>
      <c r="DC386" s="289">
        <v>0</v>
      </c>
      <c r="DD386" s="289">
        <v>0</v>
      </c>
      <c r="DE386" s="289">
        <v>0</v>
      </c>
      <c r="DF386" s="289">
        <v>0</v>
      </c>
      <c r="DG386" s="289">
        <v>0</v>
      </c>
      <c r="DH386" s="289">
        <v>0</v>
      </c>
      <c r="DI386" s="289">
        <v>1949790.5</v>
      </c>
      <c r="DJ386" s="289">
        <v>0</v>
      </c>
      <c r="DK386" s="289">
        <v>0</v>
      </c>
      <c r="DL386" s="289">
        <v>121367.67999999999</v>
      </c>
      <c r="DM386" s="289">
        <v>12269.46</v>
      </c>
      <c r="DN386" s="289">
        <v>57402.38</v>
      </c>
      <c r="DO386" s="289">
        <v>0</v>
      </c>
      <c r="DP386" s="289">
        <v>135266.23000000001</v>
      </c>
      <c r="DQ386" s="289">
        <v>0</v>
      </c>
      <c r="DR386" s="289">
        <v>16247.75</v>
      </c>
      <c r="DS386" s="289">
        <v>0</v>
      </c>
      <c r="DT386" s="289">
        <v>0</v>
      </c>
      <c r="DU386" s="289">
        <v>0</v>
      </c>
      <c r="DV386" s="289">
        <v>1431445.04</v>
      </c>
      <c r="DW386" s="289">
        <v>16156.65</v>
      </c>
      <c r="DX386" s="289">
        <v>14986.08</v>
      </c>
      <c r="DY386" s="289">
        <v>20346.169999999998</v>
      </c>
      <c r="DZ386" s="289">
        <v>45422.94</v>
      </c>
      <c r="EA386" s="289">
        <v>36938.379999999997</v>
      </c>
      <c r="EB386" s="289">
        <v>3124.47</v>
      </c>
      <c r="EC386" s="289">
        <v>0</v>
      </c>
      <c r="ED386" s="289">
        <v>298099.87</v>
      </c>
      <c r="EE386" s="289">
        <v>231614.11</v>
      </c>
      <c r="EF386" s="289">
        <v>2067095.2</v>
      </c>
      <c r="EG386" s="289">
        <v>2133580.96</v>
      </c>
      <c r="EH386" s="289">
        <v>0</v>
      </c>
      <c r="EI386" s="289">
        <v>0</v>
      </c>
      <c r="EJ386" s="289">
        <v>0</v>
      </c>
      <c r="EK386" s="289">
        <v>0</v>
      </c>
      <c r="EL386" s="289">
        <v>0</v>
      </c>
      <c r="EM386" s="289">
        <v>4682000</v>
      </c>
      <c r="EN386" s="289">
        <v>0</v>
      </c>
      <c r="EO386" s="289">
        <v>61857.18</v>
      </c>
      <c r="EP386" s="289">
        <v>697000</v>
      </c>
      <c r="EQ386" s="289">
        <v>0</v>
      </c>
      <c r="ER386" s="289">
        <v>635142.81999999995</v>
      </c>
      <c r="ES386" s="289">
        <v>0</v>
      </c>
      <c r="ET386" s="289">
        <v>0</v>
      </c>
      <c r="EU386" s="289">
        <v>0</v>
      </c>
      <c r="EV386" s="289">
        <v>26036.48</v>
      </c>
      <c r="EW386" s="289">
        <v>444659.46</v>
      </c>
      <c r="EX386" s="289">
        <v>418622.98</v>
      </c>
      <c r="EY386" s="289">
        <v>0</v>
      </c>
      <c r="EZ386" s="289">
        <v>12543.84</v>
      </c>
      <c r="FA386" s="289">
        <v>29706.32</v>
      </c>
      <c r="FB386" s="289">
        <v>179494.88</v>
      </c>
      <c r="FC386" s="289">
        <v>0</v>
      </c>
      <c r="FD386" s="289">
        <v>162332.4</v>
      </c>
      <c r="FE386" s="289">
        <v>0</v>
      </c>
      <c r="FF386" s="289">
        <v>0</v>
      </c>
      <c r="FG386" s="289">
        <v>0</v>
      </c>
      <c r="FH386" s="289">
        <v>0</v>
      </c>
      <c r="FI386" s="289">
        <v>0</v>
      </c>
      <c r="FJ386" s="289">
        <v>0</v>
      </c>
      <c r="FK386" s="289">
        <v>0</v>
      </c>
    </row>
    <row r="387" spans="1:167" x14ac:dyDescent="0.15">
      <c r="A387" s="287">
        <v>6118</v>
      </c>
      <c r="B387" s="287" t="s">
        <v>836</v>
      </c>
      <c r="C387" s="289">
        <v>0</v>
      </c>
      <c r="D387" s="289">
        <v>3407796</v>
      </c>
      <c r="E387" s="289">
        <v>0</v>
      </c>
      <c r="F387" s="289">
        <v>5012.55</v>
      </c>
      <c r="G387" s="289">
        <v>34070.6</v>
      </c>
      <c r="H387" s="289">
        <v>4551.16</v>
      </c>
      <c r="I387" s="289">
        <v>44889.919999999998</v>
      </c>
      <c r="J387" s="289">
        <v>7324</v>
      </c>
      <c r="K387" s="289">
        <v>241634</v>
      </c>
      <c r="L387" s="289">
        <v>0</v>
      </c>
      <c r="M387" s="289">
        <v>0</v>
      </c>
      <c r="N387" s="289">
        <v>0</v>
      </c>
      <c r="O387" s="289">
        <v>0</v>
      </c>
      <c r="P387" s="289">
        <v>0</v>
      </c>
      <c r="Q387" s="289">
        <v>0</v>
      </c>
      <c r="R387" s="289">
        <v>0</v>
      </c>
      <c r="S387" s="289">
        <v>0</v>
      </c>
      <c r="T387" s="289">
        <v>0</v>
      </c>
      <c r="U387" s="289">
        <v>67152.83</v>
      </c>
      <c r="V387" s="289">
        <v>5327387</v>
      </c>
      <c r="W387" s="289">
        <v>35665.31</v>
      </c>
      <c r="X387" s="289">
        <v>0</v>
      </c>
      <c r="Y387" s="289">
        <v>0</v>
      </c>
      <c r="Z387" s="289">
        <v>25880.080000000002</v>
      </c>
      <c r="AA387" s="289">
        <v>247419.3</v>
      </c>
      <c r="AB387" s="289">
        <v>0</v>
      </c>
      <c r="AC387" s="289">
        <v>0</v>
      </c>
      <c r="AD387" s="289">
        <v>57652.6</v>
      </c>
      <c r="AE387" s="289">
        <v>91081.08</v>
      </c>
      <c r="AF387" s="289">
        <v>0</v>
      </c>
      <c r="AG387" s="289">
        <v>0</v>
      </c>
      <c r="AH387" s="289">
        <v>10644.74</v>
      </c>
      <c r="AI387" s="289">
        <v>0</v>
      </c>
      <c r="AJ387" s="289">
        <v>0</v>
      </c>
      <c r="AK387" s="289">
        <v>8589</v>
      </c>
      <c r="AL387" s="289">
        <v>0</v>
      </c>
      <c r="AM387" s="289">
        <v>36.5</v>
      </c>
      <c r="AN387" s="289">
        <v>66174.559999999998</v>
      </c>
      <c r="AO387" s="289">
        <v>0</v>
      </c>
      <c r="AP387" s="289">
        <v>9346.93</v>
      </c>
      <c r="AQ387" s="289">
        <v>1580126.45</v>
      </c>
      <c r="AR387" s="289">
        <v>1906985.46</v>
      </c>
      <c r="AS387" s="289">
        <v>227181.26</v>
      </c>
      <c r="AT387" s="289">
        <v>274986.19</v>
      </c>
      <c r="AU387" s="289">
        <v>207550.95</v>
      </c>
      <c r="AV387" s="289">
        <v>5450.17</v>
      </c>
      <c r="AW387" s="289">
        <v>247541.07</v>
      </c>
      <c r="AX387" s="289">
        <v>262742.09000000003</v>
      </c>
      <c r="AY387" s="289">
        <v>285593.75</v>
      </c>
      <c r="AZ387" s="289">
        <v>634430.82999999996</v>
      </c>
      <c r="BA387" s="289">
        <v>1705458.23</v>
      </c>
      <c r="BB387" s="289">
        <v>445733.19</v>
      </c>
      <c r="BC387" s="289">
        <v>72739</v>
      </c>
      <c r="BD387" s="289">
        <v>0</v>
      </c>
      <c r="BE387" s="289">
        <v>56927.77</v>
      </c>
      <c r="BF387" s="289">
        <v>830544.93</v>
      </c>
      <c r="BG387" s="289">
        <v>632643.55000000005</v>
      </c>
      <c r="BH387" s="289">
        <v>7500.96</v>
      </c>
      <c r="BI387" s="289">
        <v>0</v>
      </c>
      <c r="BJ387" s="289">
        <v>0</v>
      </c>
      <c r="BK387" s="289">
        <v>57975.72</v>
      </c>
      <c r="BL387" s="289">
        <v>3056.16</v>
      </c>
      <c r="BM387" s="289">
        <v>0</v>
      </c>
      <c r="BN387" s="289">
        <v>0</v>
      </c>
      <c r="BO387" s="289">
        <v>0</v>
      </c>
      <c r="BP387" s="289">
        <v>0</v>
      </c>
      <c r="BQ387" s="289">
        <v>2142961.9900000002</v>
      </c>
      <c r="BR387" s="289">
        <v>2506053.86</v>
      </c>
      <c r="BS387" s="289">
        <v>2200937.71</v>
      </c>
      <c r="BT387" s="289">
        <v>2509110.02</v>
      </c>
      <c r="BU387" s="289">
        <v>0</v>
      </c>
      <c r="BV387" s="289">
        <v>0</v>
      </c>
      <c r="BW387" s="289">
        <v>830544.93</v>
      </c>
      <c r="BX387" s="289">
        <v>0</v>
      </c>
      <c r="BY387" s="289">
        <v>0</v>
      </c>
      <c r="BZ387" s="289">
        <v>0</v>
      </c>
      <c r="CA387" s="289">
        <v>0</v>
      </c>
      <c r="CB387" s="289">
        <v>757.76</v>
      </c>
      <c r="CC387" s="289">
        <v>0</v>
      </c>
      <c r="CD387" s="289">
        <v>0</v>
      </c>
      <c r="CE387" s="289">
        <v>0</v>
      </c>
      <c r="CF387" s="289">
        <v>0</v>
      </c>
      <c r="CG387" s="289">
        <v>0</v>
      </c>
      <c r="CH387" s="289">
        <v>2991.26</v>
      </c>
      <c r="CI387" s="289">
        <v>0</v>
      </c>
      <c r="CJ387" s="289">
        <v>0</v>
      </c>
      <c r="CK387" s="289">
        <v>0</v>
      </c>
      <c r="CL387" s="289">
        <v>0</v>
      </c>
      <c r="CM387" s="289">
        <v>275232</v>
      </c>
      <c r="CN387" s="289">
        <v>0</v>
      </c>
      <c r="CO387" s="289">
        <v>0</v>
      </c>
      <c r="CP387" s="289">
        <v>0</v>
      </c>
      <c r="CQ387" s="289">
        <v>0</v>
      </c>
      <c r="CR387" s="289">
        <v>115.14</v>
      </c>
      <c r="CS387" s="289">
        <v>0</v>
      </c>
      <c r="CT387" s="289">
        <v>194234.38</v>
      </c>
      <c r="CU387" s="289">
        <v>0</v>
      </c>
      <c r="CV387" s="289">
        <v>0</v>
      </c>
      <c r="CW387" s="289">
        <v>0</v>
      </c>
      <c r="CX387" s="289">
        <v>63829.29</v>
      </c>
      <c r="CY387" s="289">
        <v>0</v>
      </c>
      <c r="CZ387" s="289">
        <v>0</v>
      </c>
      <c r="DA387" s="289">
        <v>0</v>
      </c>
      <c r="DB387" s="289">
        <v>0</v>
      </c>
      <c r="DC387" s="289">
        <v>0</v>
      </c>
      <c r="DD387" s="289">
        <v>0</v>
      </c>
      <c r="DE387" s="289">
        <v>0</v>
      </c>
      <c r="DF387" s="289">
        <v>0</v>
      </c>
      <c r="DG387" s="289">
        <v>0</v>
      </c>
      <c r="DH387" s="289">
        <v>0</v>
      </c>
      <c r="DI387" s="289">
        <v>985624.59</v>
      </c>
      <c r="DJ387" s="289">
        <v>0</v>
      </c>
      <c r="DK387" s="289">
        <v>0</v>
      </c>
      <c r="DL387" s="289">
        <v>74397.78</v>
      </c>
      <c r="DM387" s="289">
        <v>113195.98</v>
      </c>
      <c r="DN387" s="289">
        <v>0</v>
      </c>
      <c r="DO387" s="289">
        <v>0</v>
      </c>
      <c r="DP387" s="289">
        <v>125706.53</v>
      </c>
      <c r="DQ387" s="289">
        <v>2585.13</v>
      </c>
      <c r="DR387" s="289">
        <v>0</v>
      </c>
      <c r="DS387" s="289">
        <v>0</v>
      </c>
      <c r="DT387" s="289">
        <v>0</v>
      </c>
      <c r="DU387" s="289">
        <v>0</v>
      </c>
      <c r="DV387" s="289">
        <v>66194.75</v>
      </c>
      <c r="DW387" s="289">
        <v>0</v>
      </c>
      <c r="DX387" s="289">
        <v>0</v>
      </c>
      <c r="DY387" s="289">
        <v>0</v>
      </c>
      <c r="DZ387" s="289">
        <v>0</v>
      </c>
      <c r="EA387" s="289">
        <v>0</v>
      </c>
      <c r="EB387" s="289">
        <v>0</v>
      </c>
      <c r="EC387" s="289">
        <v>0</v>
      </c>
      <c r="ED387" s="289">
        <v>73668.460000000006</v>
      </c>
      <c r="EE387" s="289">
        <v>326.68</v>
      </c>
      <c r="EF387" s="289">
        <v>301122.11</v>
      </c>
      <c r="EG387" s="289">
        <v>374463.89</v>
      </c>
      <c r="EH387" s="289">
        <v>0</v>
      </c>
      <c r="EI387" s="289">
        <v>0</v>
      </c>
      <c r="EJ387" s="289">
        <v>0</v>
      </c>
      <c r="EK387" s="289">
        <v>0</v>
      </c>
      <c r="EL387" s="289">
        <v>0</v>
      </c>
      <c r="EM387" s="289">
        <v>0</v>
      </c>
      <c r="EN387" s="289">
        <v>0</v>
      </c>
      <c r="EO387" s="289">
        <v>0</v>
      </c>
      <c r="EP387" s="289">
        <v>0</v>
      </c>
      <c r="EQ387" s="289">
        <v>0</v>
      </c>
      <c r="ER387" s="289">
        <v>0</v>
      </c>
      <c r="ES387" s="289">
        <v>0</v>
      </c>
      <c r="ET387" s="289">
        <v>0</v>
      </c>
      <c r="EU387" s="289">
        <v>88032.77</v>
      </c>
      <c r="EV387" s="289">
        <v>101015.87</v>
      </c>
      <c r="EW387" s="289">
        <v>430669.28</v>
      </c>
      <c r="EX387" s="289">
        <v>417686.18</v>
      </c>
      <c r="EY387" s="289">
        <v>0</v>
      </c>
      <c r="EZ387" s="289">
        <v>55385.82</v>
      </c>
      <c r="FA387" s="289">
        <v>44424.83</v>
      </c>
      <c r="FB387" s="289">
        <v>93639.15</v>
      </c>
      <c r="FC387" s="289">
        <v>0</v>
      </c>
      <c r="FD387" s="289">
        <v>104600.14</v>
      </c>
      <c r="FE387" s="289">
        <v>0</v>
      </c>
      <c r="FF387" s="289">
        <v>0</v>
      </c>
      <c r="FG387" s="289">
        <v>0</v>
      </c>
      <c r="FH387" s="289">
        <v>0</v>
      </c>
      <c r="FI387" s="289">
        <v>0</v>
      </c>
      <c r="FJ387" s="289">
        <v>0</v>
      </c>
      <c r="FK387" s="289">
        <v>0</v>
      </c>
    </row>
    <row r="388" spans="1:167" x14ac:dyDescent="0.15">
      <c r="A388" s="287">
        <v>6125</v>
      </c>
      <c r="B388" s="287" t="s">
        <v>837</v>
      </c>
      <c r="C388" s="289">
        <v>0</v>
      </c>
      <c r="D388" s="289">
        <v>14166319.4</v>
      </c>
      <c r="E388" s="289">
        <v>37215.53</v>
      </c>
      <c r="F388" s="289">
        <v>72852.47</v>
      </c>
      <c r="G388" s="289">
        <v>123426.75</v>
      </c>
      <c r="H388" s="289">
        <v>40135.94</v>
      </c>
      <c r="I388" s="289">
        <v>312444.40999999997</v>
      </c>
      <c r="J388" s="289">
        <v>13890</v>
      </c>
      <c r="K388" s="289">
        <v>629305</v>
      </c>
      <c r="L388" s="289">
        <v>0</v>
      </c>
      <c r="M388" s="289">
        <v>0</v>
      </c>
      <c r="N388" s="289">
        <v>0</v>
      </c>
      <c r="O388" s="289">
        <v>0</v>
      </c>
      <c r="P388" s="289">
        <v>34640.160000000003</v>
      </c>
      <c r="Q388" s="289">
        <v>0</v>
      </c>
      <c r="R388" s="289">
        <v>0</v>
      </c>
      <c r="S388" s="289">
        <v>0</v>
      </c>
      <c r="T388" s="289">
        <v>0</v>
      </c>
      <c r="U388" s="289">
        <v>225857.72</v>
      </c>
      <c r="V388" s="289">
        <v>23341843</v>
      </c>
      <c r="W388" s="289">
        <v>82323.81</v>
      </c>
      <c r="X388" s="289">
        <v>3976</v>
      </c>
      <c r="Y388" s="289">
        <v>328984.56</v>
      </c>
      <c r="Z388" s="289">
        <v>2222.5500000000002</v>
      </c>
      <c r="AA388" s="289">
        <v>1020816</v>
      </c>
      <c r="AB388" s="289">
        <v>35513.51</v>
      </c>
      <c r="AC388" s="289">
        <v>0</v>
      </c>
      <c r="AD388" s="289">
        <v>99789.99</v>
      </c>
      <c r="AE388" s="289">
        <v>635287.68000000005</v>
      </c>
      <c r="AF388" s="289">
        <v>0</v>
      </c>
      <c r="AG388" s="289">
        <v>0</v>
      </c>
      <c r="AH388" s="289">
        <v>195313.93</v>
      </c>
      <c r="AI388" s="289">
        <v>0</v>
      </c>
      <c r="AJ388" s="289">
        <v>0</v>
      </c>
      <c r="AK388" s="289">
        <v>0</v>
      </c>
      <c r="AL388" s="289">
        <v>0</v>
      </c>
      <c r="AM388" s="289">
        <v>0</v>
      </c>
      <c r="AN388" s="289">
        <v>57331</v>
      </c>
      <c r="AO388" s="289">
        <v>0</v>
      </c>
      <c r="AP388" s="289">
        <v>19460.25</v>
      </c>
      <c r="AQ388" s="289">
        <v>7616455.5300000003</v>
      </c>
      <c r="AR388" s="289">
        <v>9493025.8200000003</v>
      </c>
      <c r="AS388" s="289">
        <v>1230874</v>
      </c>
      <c r="AT388" s="289">
        <v>1181453.07</v>
      </c>
      <c r="AU388" s="289">
        <v>631176.31999999995</v>
      </c>
      <c r="AV388" s="289">
        <v>176377.95</v>
      </c>
      <c r="AW388" s="289">
        <v>1155291.1200000001</v>
      </c>
      <c r="AX388" s="289">
        <v>2026869.66</v>
      </c>
      <c r="AY388" s="289">
        <v>535987.84</v>
      </c>
      <c r="AZ388" s="289">
        <v>2052913.82</v>
      </c>
      <c r="BA388" s="289">
        <v>5613091.7599999998</v>
      </c>
      <c r="BB388" s="289">
        <v>1288177.77</v>
      </c>
      <c r="BC388" s="289">
        <v>444296.41</v>
      </c>
      <c r="BD388" s="289">
        <v>0</v>
      </c>
      <c r="BE388" s="289">
        <v>830580.6</v>
      </c>
      <c r="BF388" s="289">
        <v>4881072.8</v>
      </c>
      <c r="BG388" s="289">
        <v>1957221.2</v>
      </c>
      <c r="BH388" s="289">
        <v>10833.46</v>
      </c>
      <c r="BI388" s="289">
        <v>0</v>
      </c>
      <c r="BJ388" s="289">
        <v>0</v>
      </c>
      <c r="BK388" s="289">
        <v>334776.19</v>
      </c>
      <c r="BL388" s="289">
        <v>0</v>
      </c>
      <c r="BM388" s="289">
        <v>0</v>
      </c>
      <c r="BN388" s="289">
        <v>0</v>
      </c>
      <c r="BO388" s="289">
        <v>5560544.3899999997</v>
      </c>
      <c r="BP388" s="289">
        <v>5251946.87</v>
      </c>
      <c r="BQ388" s="289">
        <v>4758077.21</v>
      </c>
      <c r="BR388" s="289">
        <v>5754701.4500000002</v>
      </c>
      <c r="BS388" s="289">
        <v>10653397.789999999</v>
      </c>
      <c r="BT388" s="289">
        <v>11006648.32</v>
      </c>
      <c r="BU388" s="289">
        <v>0</v>
      </c>
      <c r="BV388" s="289">
        <v>0</v>
      </c>
      <c r="BW388" s="289">
        <v>4524020.3</v>
      </c>
      <c r="BX388" s="289">
        <v>0</v>
      </c>
      <c r="BY388" s="289">
        <v>0</v>
      </c>
      <c r="BZ388" s="289">
        <v>0</v>
      </c>
      <c r="CA388" s="289">
        <v>0</v>
      </c>
      <c r="CB388" s="289">
        <v>0</v>
      </c>
      <c r="CC388" s="289">
        <v>35080.6</v>
      </c>
      <c r="CD388" s="289">
        <v>0</v>
      </c>
      <c r="CE388" s="289">
        <v>0</v>
      </c>
      <c r="CF388" s="289">
        <v>0</v>
      </c>
      <c r="CG388" s="289">
        <v>0</v>
      </c>
      <c r="CH388" s="289">
        <v>0</v>
      </c>
      <c r="CI388" s="289">
        <v>0</v>
      </c>
      <c r="CJ388" s="289">
        <v>0</v>
      </c>
      <c r="CK388" s="289">
        <v>0</v>
      </c>
      <c r="CL388" s="289">
        <v>100</v>
      </c>
      <c r="CM388" s="289">
        <v>1569497</v>
      </c>
      <c r="CN388" s="289">
        <v>0</v>
      </c>
      <c r="CO388" s="289">
        <v>0</v>
      </c>
      <c r="CP388" s="289">
        <v>2148</v>
      </c>
      <c r="CQ388" s="289">
        <v>0</v>
      </c>
      <c r="CR388" s="289">
        <v>863.55</v>
      </c>
      <c r="CS388" s="289">
        <v>0</v>
      </c>
      <c r="CT388" s="289">
        <v>1059221.69</v>
      </c>
      <c r="CU388" s="289">
        <v>0</v>
      </c>
      <c r="CV388" s="289">
        <v>0</v>
      </c>
      <c r="CW388" s="289">
        <v>0</v>
      </c>
      <c r="CX388" s="289">
        <v>282278.15000000002</v>
      </c>
      <c r="CY388" s="289">
        <v>0</v>
      </c>
      <c r="CZ388" s="289">
        <v>0</v>
      </c>
      <c r="DA388" s="289">
        <v>0</v>
      </c>
      <c r="DB388" s="289">
        <v>0</v>
      </c>
      <c r="DC388" s="289">
        <v>0</v>
      </c>
      <c r="DD388" s="289">
        <v>0</v>
      </c>
      <c r="DE388" s="289">
        <v>0</v>
      </c>
      <c r="DF388" s="289">
        <v>0</v>
      </c>
      <c r="DG388" s="289">
        <v>0</v>
      </c>
      <c r="DH388" s="289">
        <v>0</v>
      </c>
      <c r="DI388" s="289">
        <v>5135082.6100000003</v>
      </c>
      <c r="DJ388" s="289">
        <v>0</v>
      </c>
      <c r="DK388" s="289">
        <v>0</v>
      </c>
      <c r="DL388" s="289">
        <v>1032799.44</v>
      </c>
      <c r="DM388" s="289">
        <v>496115.8</v>
      </c>
      <c r="DN388" s="289">
        <v>0</v>
      </c>
      <c r="DO388" s="289">
        <v>0</v>
      </c>
      <c r="DP388" s="289">
        <v>452367.54</v>
      </c>
      <c r="DQ388" s="289">
        <v>0</v>
      </c>
      <c r="DR388" s="289">
        <v>0</v>
      </c>
      <c r="DS388" s="289">
        <v>0</v>
      </c>
      <c r="DT388" s="289">
        <v>214180.26</v>
      </c>
      <c r="DU388" s="289">
        <v>0</v>
      </c>
      <c r="DV388" s="289">
        <v>142663.64000000001</v>
      </c>
      <c r="DW388" s="289">
        <v>0</v>
      </c>
      <c r="DX388" s="289">
        <v>29127.68</v>
      </c>
      <c r="DY388" s="289">
        <v>147479.24</v>
      </c>
      <c r="DZ388" s="289">
        <v>123661.64</v>
      </c>
      <c r="EA388" s="289">
        <v>5310.08</v>
      </c>
      <c r="EB388" s="289">
        <v>0</v>
      </c>
      <c r="EC388" s="289">
        <v>0</v>
      </c>
      <c r="ED388" s="289">
        <v>715667.03</v>
      </c>
      <c r="EE388" s="289">
        <v>605332.69999999995</v>
      </c>
      <c r="EF388" s="289">
        <v>12750979.369999999</v>
      </c>
      <c r="EG388" s="289">
        <v>2404748.9700000002</v>
      </c>
      <c r="EH388" s="289">
        <v>10149512.23</v>
      </c>
      <c r="EI388" s="289">
        <v>0</v>
      </c>
      <c r="EJ388" s="289">
        <v>0</v>
      </c>
      <c r="EK388" s="289">
        <v>307052.5</v>
      </c>
      <c r="EL388" s="289">
        <v>0</v>
      </c>
      <c r="EM388" s="289">
        <v>25016000</v>
      </c>
      <c r="EN388" s="289">
        <v>75000</v>
      </c>
      <c r="EO388" s="289">
        <v>75377.55</v>
      </c>
      <c r="EP388" s="289">
        <v>377.55</v>
      </c>
      <c r="EQ388" s="289">
        <v>0</v>
      </c>
      <c r="ER388" s="289">
        <v>0</v>
      </c>
      <c r="ES388" s="289">
        <v>0</v>
      </c>
      <c r="ET388" s="289">
        <v>0</v>
      </c>
      <c r="EU388" s="289">
        <v>417220.12</v>
      </c>
      <c r="EV388" s="289">
        <v>416081.01</v>
      </c>
      <c r="EW388" s="289">
        <v>1945563.93</v>
      </c>
      <c r="EX388" s="289">
        <v>1946703.04</v>
      </c>
      <c r="EY388" s="289">
        <v>0</v>
      </c>
      <c r="EZ388" s="289">
        <v>201084.31</v>
      </c>
      <c r="FA388" s="289">
        <v>222060.27</v>
      </c>
      <c r="FB388" s="289">
        <v>368848.07</v>
      </c>
      <c r="FC388" s="289">
        <v>226236.3</v>
      </c>
      <c r="FD388" s="289">
        <v>121635.81</v>
      </c>
      <c r="FE388" s="289">
        <v>0</v>
      </c>
      <c r="FF388" s="289">
        <v>0</v>
      </c>
      <c r="FG388" s="289">
        <v>0</v>
      </c>
      <c r="FH388" s="289">
        <v>0</v>
      </c>
      <c r="FI388" s="289">
        <v>0</v>
      </c>
      <c r="FJ388" s="289">
        <v>0</v>
      </c>
      <c r="FK388" s="289">
        <v>0</v>
      </c>
    </row>
    <row r="389" spans="1:167" x14ac:dyDescent="0.15">
      <c r="A389" s="287">
        <v>6174</v>
      </c>
      <c r="B389" s="287" t="s">
        <v>838</v>
      </c>
      <c r="C389" s="289">
        <v>0</v>
      </c>
      <c r="D389" s="289">
        <v>75963232.359999999</v>
      </c>
      <c r="E389" s="289">
        <v>49000.24</v>
      </c>
      <c r="F389" s="289">
        <v>7375.1</v>
      </c>
      <c r="G389" s="289">
        <v>119713.43</v>
      </c>
      <c r="H389" s="289">
        <v>189980.49</v>
      </c>
      <c r="I389" s="289">
        <v>1812492.38</v>
      </c>
      <c r="J389" s="289">
        <v>0</v>
      </c>
      <c r="K389" s="289">
        <v>5735660.3300000001</v>
      </c>
      <c r="L389" s="289">
        <v>0</v>
      </c>
      <c r="M389" s="289">
        <v>0</v>
      </c>
      <c r="N389" s="289">
        <v>0</v>
      </c>
      <c r="O389" s="289">
        <v>0</v>
      </c>
      <c r="P389" s="289">
        <v>92916.6</v>
      </c>
      <c r="Q389" s="289">
        <v>0</v>
      </c>
      <c r="R389" s="289">
        <v>0</v>
      </c>
      <c r="S389" s="289">
        <v>0</v>
      </c>
      <c r="T389" s="289">
        <v>0</v>
      </c>
      <c r="U389" s="289">
        <v>917709.98</v>
      </c>
      <c r="V389" s="289">
        <v>50422421</v>
      </c>
      <c r="W389" s="289">
        <v>169913.81</v>
      </c>
      <c r="X389" s="289">
        <v>323220</v>
      </c>
      <c r="Y389" s="289">
        <v>239464.95</v>
      </c>
      <c r="Z389" s="289">
        <v>10345.44</v>
      </c>
      <c r="AA389" s="289">
        <v>3670080</v>
      </c>
      <c r="AB389" s="289">
        <v>0</v>
      </c>
      <c r="AC389" s="289">
        <v>0</v>
      </c>
      <c r="AD389" s="289">
        <v>536391.55000000005</v>
      </c>
      <c r="AE389" s="289">
        <v>1658847.2</v>
      </c>
      <c r="AF389" s="289">
        <v>0</v>
      </c>
      <c r="AG389" s="289">
        <v>0</v>
      </c>
      <c r="AH389" s="289">
        <v>263460.38</v>
      </c>
      <c r="AI389" s="289">
        <v>0</v>
      </c>
      <c r="AJ389" s="289">
        <v>0</v>
      </c>
      <c r="AK389" s="289">
        <v>0</v>
      </c>
      <c r="AL389" s="289">
        <v>0</v>
      </c>
      <c r="AM389" s="289">
        <v>0</v>
      </c>
      <c r="AN389" s="289">
        <v>137118.17000000001</v>
      </c>
      <c r="AO389" s="289">
        <v>0</v>
      </c>
      <c r="AP389" s="289">
        <v>5620360.0899999999</v>
      </c>
      <c r="AQ389" s="289">
        <v>20586387.52</v>
      </c>
      <c r="AR389" s="289">
        <v>35094562.93</v>
      </c>
      <c r="AS389" s="289">
        <v>3857843.08</v>
      </c>
      <c r="AT389" s="289">
        <v>3414173.93</v>
      </c>
      <c r="AU389" s="289">
        <v>1869400.51</v>
      </c>
      <c r="AV389" s="289">
        <v>175910.02</v>
      </c>
      <c r="AW389" s="289">
        <v>4458295.7300000004</v>
      </c>
      <c r="AX389" s="289">
        <v>8031620.6100000003</v>
      </c>
      <c r="AY389" s="289">
        <v>1786298.17</v>
      </c>
      <c r="AZ389" s="289">
        <v>8866349.8699999992</v>
      </c>
      <c r="BA389" s="289">
        <v>18756914.609999999</v>
      </c>
      <c r="BB389" s="289">
        <v>4991863.7699999996</v>
      </c>
      <c r="BC389" s="289">
        <v>942987.64</v>
      </c>
      <c r="BD389" s="289">
        <v>1005210.01</v>
      </c>
      <c r="BE389" s="289">
        <v>2640306.89</v>
      </c>
      <c r="BF389" s="289">
        <v>21839079.77</v>
      </c>
      <c r="BG389" s="289">
        <v>6959256.7800000003</v>
      </c>
      <c r="BH389" s="289">
        <v>607660.11</v>
      </c>
      <c r="BI389" s="289">
        <v>615187.48</v>
      </c>
      <c r="BJ389" s="289">
        <v>615187.48</v>
      </c>
      <c r="BK389" s="289">
        <v>5772252</v>
      </c>
      <c r="BL389" s="289">
        <v>4865169.8899999997</v>
      </c>
      <c r="BM389" s="289">
        <v>1779024.08</v>
      </c>
      <c r="BN389" s="289">
        <v>1779024.08</v>
      </c>
      <c r="BO389" s="289">
        <v>0</v>
      </c>
      <c r="BP389" s="289">
        <v>0</v>
      </c>
      <c r="BQ389" s="289">
        <v>27485871.68</v>
      </c>
      <c r="BR389" s="289">
        <v>30448535.34</v>
      </c>
      <c r="BS389" s="289">
        <v>35652335.240000002</v>
      </c>
      <c r="BT389" s="289">
        <v>37707916.789999999</v>
      </c>
      <c r="BU389" s="289">
        <v>0</v>
      </c>
      <c r="BV389" s="289">
        <v>0</v>
      </c>
      <c r="BW389" s="289">
        <v>17618439.899999999</v>
      </c>
      <c r="BX389" s="289">
        <v>0</v>
      </c>
      <c r="BY389" s="289">
        <v>0</v>
      </c>
      <c r="BZ389" s="289">
        <v>0</v>
      </c>
      <c r="CA389" s="289">
        <v>0</v>
      </c>
      <c r="CB389" s="289">
        <v>0</v>
      </c>
      <c r="CC389" s="289">
        <v>37136.199999999997</v>
      </c>
      <c r="CD389" s="289">
        <v>0</v>
      </c>
      <c r="CE389" s="289">
        <v>0</v>
      </c>
      <c r="CF389" s="289">
        <v>0</v>
      </c>
      <c r="CG389" s="289">
        <v>0</v>
      </c>
      <c r="CH389" s="289">
        <v>0</v>
      </c>
      <c r="CI389" s="289">
        <v>0</v>
      </c>
      <c r="CJ389" s="289">
        <v>0</v>
      </c>
      <c r="CK389" s="289">
        <v>0</v>
      </c>
      <c r="CL389" s="289">
        <v>0</v>
      </c>
      <c r="CM389" s="289">
        <v>6128644</v>
      </c>
      <c r="CN389" s="289">
        <v>13438</v>
      </c>
      <c r="CO389" s="289">
        <v>0</v>
      </c>
      <c r="CP389" s="289">
        <v>0</v>
      </c>
      <c r="CQ389" s="289">
        <v>0</v>
      </c>
      <c r="CR389" s="289">
        <v>0</v>
      </c>
      <c r="CS389" s="289">
        <v>3862</v>
      </c>
      <c r="CT389" s="289">
        <v>2861486.21</v>
      </c>
      <c r="CU389" s="289">
        <v>0</v>
      </c>
      <c r="CV389" s="289">
        <v>0</v>
      </c>
      <c r="CW389" s="289">
        <v>0</v>
      </c>
      <c r="CX389" s="289">
        <v>467276.5</v>
      </c>
      <c r="CY389" s="289">
        <v>0</v>
      </c>
      <c r="CZ389" s="289">
        <v>0</v>
      </c>
      <c r="DA389" s="289">
        <v>0</v>
      </c>
      <c r="DB389" s="289">
        <v>0</v>
      </c>
      <c r="DC389" s="289">
        <v>0</v>
      </c>
      <c r="DD389" s="289">
        <v>0</v>
      </c>
      <c r="DE389" s="289">
        <v>0</v>
      </c>
      <c r="DF389" s="289">
        <v>0</v>
      </c>
      <c r="DG389" s="289">
        <v>0</v>
      </c>
      <c r="DH389" s="289">
        <v>0</v>
      </c>
      <c r="DI389" s="289">
        <v>19216960.359999999</v>
      </c>
      <c r="DJ389" s="289">
        <v>0</v>
      </c>
      <c r="DK389" s="289">
        <v>51415.45</v>
      </c>
      <c r="DL389" s="289">
        <v>2692382.37</v>
      </c>
      <c r="DM389" s="289">
        <v>972168.95</v>
      </c>
      <c r="DN389" s="289">
        <v>0</v>
      </c>
      <c r="DO389" s="289">
        <v>0</v>
      </c>
      <c r="DP389" s="289">
        <v>1852954.07</v>
      </c>
      <c r="DQ389" s="289">
        <v>26699.75</v>
      </c>
      <c r="DR389" s="289">
        <v>0</v>
      </c>
      <c r="DS389" s="289">
        <v>0</v>
      </c>
      <c r="DT389" s="289">
        <v>0</v>
      </c>
      <c r="DU389" s="289">
        <v>0</v>
      </c>
      <c r="DV389" s="289">
        <v>2317701.86</v>
      </c>
      <c r="DW389" s="289">
        <v>0</v>
      </c>
      <c r="DX389" s="289">
        <v>70156.37</v>
      </c>
      <c r="DY389" s="289">
        <v>271248.83</v>
      </c>
      <c r="DZ389" s="289">
        <v>387253.75</v>
      </c>
      <c r="EA389" s="289">
        <v>110324.09</v>
      </c>
      <c r="EB389" s="289">
        <v>75837.2</v>
      </c>
      <c r="EC389" s="289">
        <v>0</v>
      </c>
      <c r="ED389" s="289">
        <v>51057.79</v>
      </c>
      <c r="EE389" s="289">
        <v>45280.959999999999</v>
      </c>
      <c r="EF389" s="289">
        <v>5095751.04</v>
      </c>
      <c r="EG389" s="289">
        <v>1076700</v>
      </c>
      <c r="EH389" s="289">
        <v>0</v>
      </c>
      <c r="EI389" s="289">
        <v>0</v>
      </c>
      <c r="EJ389" s="289">
        <v>4024827.87</v>
      </c>
      <c r="EK389" s="289">
        <v>0</v>
      </c>
      <c r="EL389" s="289">
        <v>0</v>
      </c>
      <c r="EM389" s="289">
        <v>4110000</v>
      </c>
      <c r="EN389" s="289">
        <v>474548.46</v>
      </c>
      <c r="EO389" s="289">
        <v>806761.32</v>
      </c>
      <c r="EP389" s="289">
        <v>2592188.54</v>
      </c>
      <c r="EQ389" s="289">
        <v>0</v>
      </c>
      <c r="ER389" s="289">
        <v>2259975.6800000002</v>
      </c>
      <c r="ES389" s="289">
        <v>0</v>
      </c>
      <c r="ET389" s="289">
        <v>0</v>
      </c>
      <c r="EU389" s="289">
        <v>2187993.4</v>
      </c>
      <c r="EV389" s="289">
        <v>1882336.33</v>
      </c>
      <c r="EW389" s="289">
        <v>3906717.43</v>
      </c>
      <c r="EX389" s="289">
        <v>4212374.5</v>
      </c>
      <c r="EY389" s="289">
        <v>0</v>
      </c>
      <c r="EZ389" s="289">
        <v>97593.57</v>
      </c>
      <c r="FA389" s="289">
        <v>76786.91</v>
      </c>
      <c r="FB389" s="289">
        <v>100000</v>
      </c>
      <c r="FC389" s="289">
        <v>704.79</v>
      </c>
      <c r="FD389" s="289">
        <v>120101.87</v>
      </c>
      <c r="FE389" s="289">
        <v>0</v>
      </c>
      <c r="FF389" s="289">
        <v>0</v>
      </c>
      <c r="FG389" s="289">
        <v>0</v>
      </c>
      <c r="FH389" s="289">
        <v>0</v>
      </c>
      <c r="FI389" s="289">
        <v>0</v>
      </c>
      <c r="FJ389" s="289">
        <v>0</v>
      </c>
      <c r="FK389" s="289">
        <v>0</v>
      </c>
    </row>
    <row r="390" spans="1:167" x14ac:dyDescent="0.15">
      <c r="A390" s="287">
        <v>6181</v>
      </c>
      <c r="B390" s="287" t="s">
        <v>839</v>
      </c>
      <c r="C390" s="289">
        <v>0</v>
      </c>
      <c r="D390" s="289">
        <v>20831869</v>
      </c>
      <c r="E390" s="289">
        <v>0</v>
      </c>
      <c r="F390" s="289">
        <v>28389.31</v>
      </c>
      <c r="G390" s="289">
        <v>88249.8</v>
      </c>
      <c r="H390" s="289">
        <v>47178.41</v>
      </c>
      <c r="I390" s="289">
        <v>497400.89</v>
      </c>
      <c r="J390" s="289">
        <v>9147.9699999999993</v>
      </c>
      <c r="K390" s="289">
        <v>1131613</v>
      </c>
      <c r="L390" s="289">
        <v>0</v>
      </c>
      <c r="M390" s="289">
        <v>0</v>
      </c>
      <c r="N390" s="289">
        <v>0</v>
      </c>
      <c r="O390" s="289">
        <v>0</v>
      </c>
      <c r="P390" s="289">
        <v>0</v>
      </c>
      <c r="Q390" s="289">
        <v>0</v>
      </c>
      <c r="R390" s="289">
        <v>0</v>
      </c>
      <c r="S390" s="289">
        <v>0</v>
      </c>
      <c r="T390" s="289">
        <v>0</v>
      </c>
      <c r="U390" s="289">
        <v>185983.7</v>
      </c>
      <c r="V390" s="289">
        <v>19867911</v>
      </c>
      <c r="W390" s="289">
        <v>65402.77</v>
      </c>
      <c r="X390" s="289">
        <v>0</v>
      </c>
      <c r="Y390" s="289">
        <v>0</v>
      </c>
      <c r="Z390" s="289">
        <v>30497.32</v>
      </c>
      <c r="AA390" s="289">
        <v>1069379</v>
      </c>
      <c r="AB390" s="289">
        <v>16819.48</v>
      </c>
      <c r="AC390" s="289">
        <v>0</v>
      </c>
      <c r="AD390" s="289">
        <v>114300.03</v>
      </c>
      <c r="AE390" s="289">
        <v>115233.2</v>
      </c>
      <c r="AF390" s="289">
        <v>0</v>
      </c>
      <c r="AG390" s="289">
        <v>0</v>
      </c>
      <c r="AH390" s="289">
        <v>11919.81</v>
      </c>
      <c r="AI390" s="289">
        <v>0</v>
      </c>
      <c r="AJ390" s="289">
        <v>0</v>
      </c>
      <c r="AK390" s="289">
        <v>11595.18</v>
      </c>
      <c r="AL390" s="289">
        <v>0</v>
      </c>
      <c r="AM390" s="289">
        <v>24284.3</v>
      </c>
      <c r="AN390" s="289">
        <v>347635.62</v>
      </c>
      <c r="AO390" s="289">
        <v>0</v>
      </c>
      <c r="AP390" s="289">
        <v>30241.13</v>
      </c>
      <c r="AQ390" s="289">
        <v>12007785.68</v>
      </c>
      <c r="AR390" s="289">
        <v>8644691.8000000007</v>
      </c>
      <c r="AS390" s="289">
        <v>1658146.1</v>
      </c>
      <c r="AT390" s="289">
        <v>643751.18000000005</v>
      </c>
      <c r="AU390" s="289">
        <v>751392.82</v>
      </c>
      <c r="AV390" s="289">
        <v>1814.76</v>
      </c>
      <c r="AW390" s="289">
        <v>969847.42</v>
      </c>
      <c r="AX390" s="289">
        <v>1620760.43</v>
      </c>
      <c r="AY390" s="289">
        <v>855813.3</v>
      </c>
      <c r="AZ390" s="289">
        <v>3272936.64</v>
      </c>
      <c r="BA390" s="289">
        <v>8086090.4699999997</v>
      </c>
      <c r="BB390" s="289">
        <v>0</v>
      </c>
      <c r="BC390" s="289">
        <v>297338.3</v>
      </c>
      <c r="BD390" s="289">
        <v>109240.02</v>
      </c>
      <c r="BE390" s="289">
        <v>1148444.3799999999</v>
      </c>
      <c r="BF390" s="289">
        <v>5097365.3899999997</v>
      </c>
      <c r="BG390" s="289">
        <v>371129.92</v>
      </c>
      <c r="BH390" s="289">
        <v>16196.47</v>
      </c>
      <c r="BI390" s="289">
        <v>0</v>
      </c>
      <c r="BJ390" s="289">
        <v>0</v>
      </c>
      <c r="BK390" s="289">
        <v>0</v>
      </c>
      <c r="BL390" s="289">
        <v>2686.47</v>
      </c>
      <c r="BM390" s="289">
        <v>63359.68</v>
      </c>
      <c r="BN390" s="289">
        <v>75234.679999999993</v>
      </c>
      <c r="BO390" s="289">
        <v>1695503.43</v>
      </c>
      <c r="BP390" s="289">
        <v>1691598.8</v>
      </c>
      <c r="BQ390" s="289">
        <v>7445381.8399999999</v>
      </c>
      <c r="BR390" s="289">
        <v>6407030.8399999999</v>
      </c>
      <c r="BS390" s="289">
        <v>9204244.9499999993</v>
      </c>
      <c r="BT390" s="289">
        <v>8176550.79</v>
      </c>
      <c r="BU390" s="289">
        <v>0</v>
      </c>
      <c r="BV390" s="289">
        <v>0</v>
      </c>
      <c r="BW390" s="289">
        <v>4490153.5599999996</v>
      </c>
      <c r="BX390" s="289">
        <v>0</v>
      </c>
      <c r="BY390" s="289">
        <v>0</v>
      </c>
      <c r="BZ390" s="289">
        <v>0</v>
      </c>
      <c r="CA390" s="289">
        <v>50</v>
      </c>
      <c r="CB390" s="289">
        <v>0</v>
      </c>
      <c r="CC390" s="289">
        <v>0</v>
      </c>
      <c r="CD390" s="289">
        <v>0</v>
      </c>
      <c r="CE390" s="289">
        <v>0</v>
      </c>
      <c r="CF390" s="289">
        <v>0</v>
      </c>
      <c r="CG390" s="289">
        <v>0</v>
      </c>
      <c r="CH390" s="289">
        <v>14399.85</v>
      </c>
      <c r="CI390" s="289">
        <v>0</v>
      </c>
      <c r="CJ390" s="289">
        <v>0</v>
      </c>
      <c r="CK390" s="289">
        <v>0</v>
      </c>
      <c r="CL390" s="289">
        <v>0</v>
      </c>
      <c r="CM390" s="289">
        <v>1551791</v>
      </c>
      <c r="CN390" s="289">
        <v>0</v>
      </c>
      <c r="CO390" s="289">
        <v>0</v>
      </c>
      <c r="CP390" s="289">
        <v>0</v>
      </c>
      <c r="CQ390" s="289">
        <v>0</v>
      </c>
      <c r="CR390" s="289">
        <v>287.85000000000002</v>
      </c>
      <c r="CS390" s="289">
        <v>0</v>
      </c>
      <c r="CT390" s="289">
        <v>665606.94999999995</v>
      </c>
      <c r="CU390" s="289">
        <v>0</v>
      </c>
      <c r="CV390" s="289">
        <v>0</v>
      </c>
      <c r="CW390" s="289">
        <v>0</v>
      </c>
      <c r="CX390" s="289">
        <v>104766.75</v>
      </c>
      <c r="CY390" s="289">
        <v>0</v>
      </c>
      <c r="CZ390" s="289">
        <v>0</v>
      </c>
      <c r="DA390" s="289">
        <v>0</v>
      </c>
      <c r="DB390" s="289">
        <v>0</v>
      </c>
      <c r="DC390" s="289">
        <v>0</v>
      </c>
      <c r="DD390" s="289">
        <v>0</v>
      </c>
      <c r="DE390" s="289">
        <v>0</v>
      </c>
      <c r="DF390" s="289">
        <v>0</v>
      </c>
      <c r="DG390" s="289">
        <v>0</v>
      </c>
      <c r="DH390" s="289">
        <v>0</v>
      </c>
      <c r="DI390" s="289">
        <v>5071721.99</v>
      </c>
      <c r="DJ390" s="289">
        <v>0</v>
      </c>
      <c r="DK390" s="289">
        <v>0</v>
      </c>
      <c r="DL390" s="289">
        <v>873060.4</v>
      </c>
      <c r="DM390" s="289">
        <v>525510.64</v>
      </c>
      <c r="DN390" s="289">
        <v>0</v>
      </c>
      <c r="DO390" s="289">
        <v>0</v>
      </c>
      <c r="DP390" s="289">
        <v>178629.71</v>
      </c>
      <c r="DQ390" s="289">
        <v>290</v>
      </c>
      <c r="DR390" s="289">
        <v>30254.89</v>
      </c>
      <c r="DS390" s="289">
        <v>0</v>
      </c>
      <c r="DT390" s="289">
        <v>0</v>
      </c>
      <c r="DU390" s="289">
        <v>0</v>
      </c>
      <c r="DV390" s="289">
        <v>139527.32999999999</v>
      </c>
      <c r="DW390" s="289">
        <v>8061</v>
      </c>
      <c r="DX390" s="289">
        <v>129609.15</v>
      </c>
      <c r="DY390" s="289">
        <v>123227.39</v>
      </c>
      <c r="DZ390" s="289">
        <v>438451.74</v>
      </c>
      <c r="EA390" s="289">
        <v>371707.53</v>
      </c>
      <c r="EB390" s="289">
        <v>73125.97</v>
      </c>
      <c r="EC390" s="289">
        <v>0</v>
      </c>
      <c r="ED390" s="289">
        <v>1994790.26</v>
      </c>
      <c r="EE390" s="289">
        <v>1571417.46</v>
      </c>
      <c r="EF390" s="289">
        <v>7828238.46</v>
      </c>
      <c r="EG390" s="289">
        <v>8240950.3600000003</v>
      </c>
      <c r="EH390" s="289">
        <v>10660.9</v>
      </c>
      <c r="EI390" s="289">
        <v>0</v>
      </c>
      <c r="EJ390" s="289">
        <v>0</v>
      </c>
      <c r="EK390" s="289">
        <v>0</v>
      </c>
      <c r="EL390" s="289">
        <v>0</v>
      </c>
      <c r="EM390" s="289">
        <v>81966024.629999995</v>
      </c>
      <c r="EN390" s="289">
        <v>8287467.2999999998</v>
      </c>
      <c r="EO390" s="289">
        <v>297493.01</v>
      </c>
      <c r="EP390" s="289">
        <v>217397.72</v>
      </c>
      <c r="EQ390" s="289">
        <v>0</v>
      </c>
      <c r="ER390" s="289">
        <v>8207372.0099999998</v>
      </c>
      <c r="ES390" s="289">
        <v>0</v>
      </c>
      <c r="ET390" s="289">
        <v>0</v>
      </c>
      <c r="EU390" s="289">
        <v>281030.02</v>
      </c>
      <c r="EV390" s="289">
        <v>339694.26</v>
      </c>
      <c r="EW390" s="289">
        <v>1908051.72</v>
      </c>
      <c r="EX390" s="289">
        <v>1849387.48</v>
      </c>
      <c r="EY390" s="289">
        <v>0</v>
      </c>
      <c r="EZ390" s="289">
        <v>280685.21000000002</v>
      </c>
      <c r="FA390" s="289">
        <v>266757.84999999998</v>
      </c>
      <c r="FB390" s="289">
        <v>436604</v>
      </c>
      <c r="FC390" s="289">
        <v>19168.73</v>
      </c>
      <c r="FD390" s="289">
        <v>431362.63</v>
      </c>
      <c r="FE390" s="289">
        <v>0</v>
      </c>
      <c r="FF390" s="289">
        <v>0</v>
      </c>
      <c r="FG390" s="289">
        <v>0</v>
      </c>
      <c r="FH390" s="289">
        <v>178142.2</v>
      </c>
      <c r="FI390" s="289">
        <v>0</v>
      </c>
      <c r="FJ390" s="289">
        <v>178142.2</v>
      </c>
      <c r="FK390" s="289">
        <v>0</v>
      </c>
    </row>
    <row r="391" spans="1:167" x14ac:dyDescent="0.15">
      <c r="A391" s="287">
        <v>6195</v>
      </c>
      <c r="B391" s="287" t="s">
        <v>840</v>
      </c>
      <c r="C391" s="289">
        <v>0</v>
      </c>
      <c r="D391" s="289">
        <v>12718056.92</v>
      </c>
      <c r="E391" s="289">
        <v>14034.75</v>
      </c>
      <c r="F391" s="289">
        <v>0</v>
      </c>
      <c r="G391" s="289">
        <v>38259.67</v>
      </c>
      <c r="H391" s="289">
        <v>27805.39</v>
      </c>
      <c r="I391" s="289">
        <v>56694.99</v>
      </c>
      <c r="J391" s="289">
        <v>0</v>
      </c>
      <c r="K391" s="289">
        <v>857733</v>
      </c>
      <c r="L391" s="289">
        <v>0</v>
      </c>
      <c r="M391" s="289">
        <v>0</v>
      </c>
      <c r="N391" s="289">
        <v>0</v>
      </c>
      <c r="O391" s="289">
        <v>0</v>
      </c>
      <c r="P391" s="289">
        <v>8293.31</v>
      </c>
      <c r="Q391" s="289">
        <v>0</v>
      </c>
      <c r="R391" s="289">
        <v>0</v>
      </c>
      <c r="S391" s="289">
        <v>0</v>
      </c>
      <c r="T391" s="289">
        <v>0</v>
      </c>
      <c r="U391" s="289">
        <v>161035.01</v>
      </c>
      <c r="V391" s="289">
        <v>8489974</v>
      </c>
      <c r="W391" s="289">
        <v>34502.35</v>
      </c>
      <c r="X391" s="289">
        <v>0</v>
      </c>
      <c r="Y391" s="289">
        <v>631113.23</v>
      </c>
      <c r="Z391" s="289">
        <v>13276.02</v>
      </c>
      <c r="AA391" s="289">
        <v>568094</v>
      </c>
      <c r="AB391" s="289">
        <v>18213</v>
      </c>
      <c r="AC391" s="289">
        <v>0</v>
      </c>
      <c r="AD391" s="289">
        <v>0</v>
      </c>
      <c r="AE391" s="289">
        <v>451334.27</v>
      </c>
      <c r="AF391" s="289">
        <v>0</v>
      </c>
      <c r="AG391" s="289">
        <v>0</v>
      </c>
      <c r="AH391" s="289">
        <v>179105.51</v>
      </c>
      <c r="AI391" s="289">
        <v>0</v>
      </c>
      <c r="AJ391" s="289">
        <v>0</v>
      </c>
      <c r="AK391" s="289">
        <v>20555.75</v>
      </c>
      <c r="AL391" s="289">
        <v>0</v>
      </c>
      <c r="AM391" s="289">
        <v>29389</v>
      </c>
      <c r="AN391" s="289">
        <v>10778</v>
      </c>
      <c r="AO391" s="289">
        <v>0</v>
      </c>
      <c r="AP391" s="289">
        <v>16244.1</v>
      </c>
      <c r="AQ391" s="289">
        <v>4643889.83</v>
      </c>
      <c r="AR391" s="289">
        <v>4506559.1100000003</v>
      </c>
      <c r="AS391" s="289">
        <v>1247872.1499999999</v>
      </c>
      <c r="AT391" s="289">
        <v>660826.59</v>
      </c>
      <c r="AU391" s="289">
        <v>470001.87</v>
      </c>
      <c r="AV391" s="289">
        <v>194917.82</v>
      </c>
      <c r="AW391" s="289">
        <v>719074.88</v>
      </c>
      <c r="AX391" s="289">
        <v>865133.21</v>
      </c>
      <c r="AY391" s="289">
        <v>676833.1</v>
      </c>
      <c r="AZ391" s="289">
        <v>1272215.68</v>
      </c>
      <c r="BA391" s="289">
        <v>4223733.49</v>
      </c>
      <c r="BB391" s="289">
        <v>787327.33</v>
      </c>
      <c r="BC391" s="289">
        <v>298504.55</v>
      </c>
      <c r="BD391" s="289">
        <v>0</v>
      </c>
      <c r="BE391" s="289">
        <v>172692.5</v>
      </c>
      <c r="BF391" s="289">
        <v>2134750.2599999998</v>
      </c>
      <c r="BG391" s="289">
        <v>840229.74</v>
      </c>
      <c r="BH391" s="289">
        <v>16698.25</v>
      </c>
      <c r="BI391" s="289">
        <v>0</v>
      </c>
      <c r="BJ391" s="289">
        <v>0</v>
      </c>
      <c r="BK391" s="289">
        <v>0</v>
      </c>
      <c r="BL391" s="289">
        <v>0</v>
      </c>
      <c r="BM391" s="289">
        <v>0</v>
      </c>
      <c r="BN391" s="289">
        <v>0</v>
      </c>
      <c r="BO391" s="289">
        <v>8934814.5500000007</v>
      </c>
      <c r="BP391" s="289">
        <v>9548046.4600000009</v>
      </c>
      <c r="BQ391" s="289">
        <v>0</v>
      </c>
      <c r="BR391" s="289">
        <v>0</v>
      </c>
      <c r="BS391" s="289">
        <v>8934814.5500000007</v>
      </c>
      <c r="BT391" s="289">
        <v>9548046.4600000009</v>
      </c>
      <c r="BU391" s="289">
        <v>0</v>
      </c>
      <c r="BV391" s="289">
        <v>0</v>
      </c>
      <c r="BW391" s="289">
        <v>2134750.2599999998</v>
      </c>
      <c r="BX391" s="289">
        <v>0</v>
      </c>
      <c r="BY391" s="289">
        <v>0</v>
      </c>
      <c r="BZ391" s="289">
        <v>0</v>
      </c>
      <c r="CA391" s="289">
        <v>0</v>
      </c>
      <c r="CB391" s="289">
        <v>0</v>
      </c>
      <c r="CC391" s="289">
        <v>108826.75</v>
      </c>
      <c r="CD391" s="289">
        <v>0</v>
      </c>
      <c r="CE391" s="289">
        <v>0</v>
      </c>
      <c r="CF391" s="289">
        <v>0</v>
      </c>
      <c r="CG391" s="289">
        <v>0</v>
      </c>
      <c r="CH391" s="289">
        <v>27027.41</v>
      </c>
      <c r="CI391" s="289">
        <v>0</v>
      </c>
      <c r="CJ391" s="289">
        <v>0</v>
      </c>
      <c r="CK391" s="289">
        <v>0</v>
      </c>
      <c r="CL391" s="289">
        <v>0</v>
      </c>
      <c r="CM391" s="289">
        <v>708683</v>
      </c>
      <c r="CN391" s="289">
        <v>18923</v>
      </c>
      <c r="CO391" s="289">
        <v>0</v>
      </c>
      <c r="CP391" s="289">
        <v>0</v>
      </c>
      <c r="CQ391" s="289">
        <v>0</v>
      </c>
      <c r="CR391" s="289">
        <v>0</v>
      </c>
      <c r="CS391" s="289">
        <v>5437</v>
      </c>
      <c r="CT391" s="289">
        <v>428521</v>
      </c>
      <c r="CU391" s="289">
        <v>0</v>
      </c>
      <c r="CV391" s="289">
        <v>0</v>
      </c>
      <c r="CW391" s="289">
        <v>0</v>
      </c>
      <c r="CX391" s="289">
        <v>135040.51999999999</v>
      </c>
      <c r="CY391" s="289">
        <v>0</v>
      </c>
      <c r="CZ391" s="289">
        <v>0</v>
      </c>
      <c r="DA391" s="289">
        <v>0</v>
      </c>
      <c r="DB391" s="289">
        <v>0</v>
      </c>
      <c r="DC391" s="289">
        <v>0</v>
      </c>
      <c r="DD391" s="289">
        <v>0</v>
      </c>
      <c r="DE391" s="289">
        <v>0</v>
      </c>
      <c r="DF391" s="289">
        <v>0</v>
      </c>
      <c r="DG391" s="289">
        <v>0</v>
      </c>
      <c r="DH391" s="289">
        <v>0</v>
      </c>
      <c r="DI391" s="289">
        <v>2729630.83</v>
      </c>
      <c r="DJ391" s="289">
        <v>0</v>
      </c>
      <c r="DK391" s="289">
        <v>0</v>
      </c>
      <c r="DL391" s="289">
        <v>472533.75</v>
      </c>
      <c r="DM391" s="289">
        <v>204559.79</v>
      </c>
      <c r="DN391" s="289">
        <v>0</v>
      </c>
      <c r="DO391" s="289">
        <v>0</v>
      </c>
      <c r="DP391" s="289">
        <v>67773.88</v>
      </c>
      <c r="DQ391" s="289">
        <v>0</v>
      </c>
      <c r="DR391" s="289">
        <v>0</v>
      </c>
      <c r="DS391" s="289">
        <v>0</v>
      </c>
      <c r="DT391" s="289">
        <v>0</v>
      </c>
      <c r="DU391" s="289">
        <v>0</v>
      </c>
      <c r="DV391" s="289">
        <v>52805.71</v>
      </c>
      <c r="DW391" s="289">
        <v>39904.980000000003</v>
      </c>
      <c r="DX391" s="289">
        <v>94278.33</v>
      </c>
      <c r="DY391" s="289">
        <v>97998.1</v>
      </c>
      <c r="DZ391" s="289">
        <v>128404.98</v>
      </c>
      <c r="EA391" s="289">
        <v>92125.25</v>
      </c>
      <c r="EB391" s="289">
        <v>32559.96</v>
      </c>
      <c r="EC391" s="289">
        <v>0</v>
      </c>
      <c r="ED391" s="289">
        <v>182965.36</v>
      </c>
      <c r="EE391" s="289">
        <v>156678.35999999999</v>
      </c>
      <c r="EF391" s="289">
        <v>3154718</v>
      </c>
      <c r="EG391" s="289">
        <v>3181005</v>
      </c>
      <c r="EH391" s="289">
        <v>0</v>
      </c>
      <c r="EI391" s="289">
        <v>0</v>
      </c>
      <c r="EJ391" s="289">
        <v>0</v>
      </c>
      <c r="EK391" s="289">
        <v>0</v>
      </c>
      <c r="EL391" s="289">
        <v>0</v>
      </c>
      <c r="EM391" s="289">
        <v>6045000</v>
      </c>
      <c r="EN391" s="289">
        <v>186333.3</v>
      </c>
      <c r="EO391" s="289">
        <v>242943.05</v>
      </c>
      <c r="EP391" s="289">
        <v>57468.47</v>
      </c>
      <c r="EQ391" s="289">
        <v>844.48</v>
      </c>
      <c r="ER391" s="289">
        <v>14.24</v>
      </c>
      <c r="ES391" s="289">
        <v>0</v>
      </c>
      <c r="ET391" s="289">
        <v>0</v>
      </c>
      <c r="EU391" s="289">
        <v>83954.76</v>
      </c>
      <c r="EV391" s="289">
        <v>93950.42</v>
      </c>
      <c r="EW391" s="289">
        <v>1097748.3400000001</v>
      </c>
      <c r="EX391" s="289">
        <v>1087752.68</v>
      </c>
      <c r="EY391" s="289">
        <v>0</v>
      </c>
      <c r="EZ391" s="289">
        <v>0</v>
      </c>
      <c r="FA391" s="289">
        <v>0</v>
      </c>
      <c r="FB391" s="289">
        <v>0</v>
      </c>
      <c r="FC391" s="289">
        <v>0</v>
      </c>
      <c r="FD391" s="289">
        <v>0</v>
      </c>
      <c r="FE391" s="289">
        <v>0</v>
      </c>
      <c r="FF391" s="289">
        <v>0</v>
      </c>
      <c r="FG391" s="289">
        <v>0</v>
      </c>
      <c r="FH391" s="289">
        <v>0</v>
      </c>
      <c r="FI391" s="289">
        <v>0</v>
      </c>
      <c r="FJ391" s="289">
        <v>0</v>
      </c>
      <c r="FK391" s="289">
        <v>0</v>
      </c>
    </row>
    <row r="392" spans="1:167" x14ac:dyDescent="0.15">
      <c r="A392" s="287">
        <v>6216</v>
      </c>
      <c r="B392" s="287" t="s">
        <v>841</v>
      </c>
      <c r="C392" s="289">
        <v>0</v>
      </c>
      <c r="D392" s="289">
        <v>6547583.1600000001</v>
      </c>
      <c r="E392" s="289">
        <v>0</v>
      </c>
      <c r="F392" s="289">
        <v>5036.88</v>
      </c>
      <c r="G392" s="289">
        <v>29189.95</v>
      </c>
      <c r="H392" s="289">
        <v>9730.8799999999992</v>
      </c>
      <c r="I392" s="289">
        <v>111857.28</v>
      </c>
      <c r="J392" s="289">
        <v>0</v>
      </c>
      <c r="K392" s="289">
        <v>376036.27</v>
      </c>
      <c r="L392" s="289">
        <v>0</v>
      </c>
      <c r="M392" s="289">
        <v>0</v>
      </c>
      <c r="N392" s="289">
        <v>0</v>
      </c>
      <c r="O392" s="289">
        <v>0</v>
      </c>
      <c r="P392" s="289">
        <v>10109</v>
      </c>
      <c r="Q392" s="289">
        <v>0</v>
      </c>
      <c r="R392" s="289">
        <v>0</v>
      </c>
      <c r="S392" s="289">
        <v>0</v>
      </c>
      <c r="T392" s="289">
        <v>4321.2700000000004</v>
      </c>
      <c r="U392" s="289">
        <v>119951.58</v>
      </c>
      <c r="V392" s="289">
        <v>11977104</v>
      </c>
      <c r="W392" s="289">
        <v>27370.14</v>
      </c>
      <c r="X392" s="289">
        <v>0</v>
      </c>
      <c r="Y392" s="289">
        <v>0</v>
      </c>
      <c r="Z392" s="289">
        <v>39643.58</v>
      </c>
      <c r="AA392" s="289">
        <v>546638.19999999995</v>
      </c>
      <c r="AB392" s="289">
        <v>0</v>
      </c>
      <c r="AC392" s="289">
        <v>0</v>
      </c>
      <c r="AD392" s="289">
        <v>298136.76</v>
      </c>
      <c r="AE392" s="289">
        <v>208434.07</v>
      </c>
      <c r="AF392" s="289">
        <v>0</v>
      </c>
      <c r="AG392" s="289">
        <v>0</v>
      </c>
      <c r="AH392" s="289">
        <v>14724.88</v>
      </c>
      <c r="AI392" s="289">
        <v>0</v>
      </c>
      <c r="AJ392" s="289">
        <v>0</v>
      </c>
      <c r="AK392" s="289">
        <v>4791</v>
      </c>
      <c r="AL392" s="289">
        <v>0</v>
      </c>
      <c r="AM392" s="289">
        <v>0</v>
      </c>
      <c r="AN392" s="289">
        <v>152239.72</v>
      </c>
      <c r="AO392" s="289">
        <v>0</v>
      </c>
      <c r="AP392" s="289">
        <v>12280.96</v>
      </c>
      <c r="AQ392" s="289">
        <v>4411872.07</v>
      </c>
      <c r="AR392" s="289">
        <v>3468675.5</v>
      </c>
      <c r="AS392" s="289">
        <v>783731.35</v>
      </c>
      <c r="AT392" s="289">
        <v>503080.18</v>
      </c>
      <c r="AU392" s="289">
        <v>294204.44</v>
      </c>
      <c r="AV392" s="289">
        <v>92837.33</v>
      </c>
      <c r="AW392" s="289">
        <v>969208.65</v>
      </c>
      <c r="AX392" s="289">
        <v>935797.25</v>
      </c>
      <c r="AY392" s="289">
        <v>437856.71</v>
      </c>
      <c r="AZ392" s="289">
        <v>1123848.6599999999</v>
      </c>
      <c r="BA392" s="289">
        <v>2787472.89</v>
      </c>
      <c r="BB392" s="289">
        <v>986419.24</v>
      </c>
      <c r="BC392" s="289">
        <v>154516.1</v>
      </c>
      <c r="BD392" s="289">
        <v>45883.81</v>
      </c>
      <c r="BE392" s="289">
        <v>30517</v>
      </c>
      <c r="BF392" s="289">
        <v>1823851.32</v>
      </c>
      <c r="BG392" s="289">
        <v>1798874.11</v>
      </c>
      <c r="BH392" s="289">
        <v>7087.06</v>
      </c>
      <c r="BI392" s="289">
        <v>0</v>
      </c>
      <c r="BJ392" s="289">
        <v>0</v>
      </c>
      <c r="BK392" s="289">
        <v>0</v>
      </c>
      <c r="BL392" s="289">
        <v>0</v>
      </c>
      <c r="BM392" s="289">
        <v>0</v>
      </c>
      <c r="BN392" s="289">
        <v>0</v>
      </c>
      <c r="BO392" s="289">
        <v>0</v>
      </c>
      <c r="BP392" s="289">
        <v>0</v>
      </c>
      <c r="BQ392" s="289">
        <v>3757347.81</v>
      </c>
      <c r="BR392" s="289">
        <v>3596793.72</v>
      </c>
      <c r="BS392" s="289">
        <v>3757347.81</v>
      </c>
      <c r="BT392" s="289">
        <v>3596793.72</v>
      </c>
      <c r="BU392" s="289">
        <v>0</v>
      </c>
      <c r="BV392" s="289">
        <v>0</v>
      </c>
      <c r="BW392" s="289">
        <v>1823851.32</v>
      </c>
      <c r="BX392" s="289">
        <v>0</v>
      </c>
      <c r="BY392" s="289">
        <v>0</v>
      </c>
      <c r="BZ392" s="289">
        <v>0</v>
      </c>
      <c r="CA392" s="289">
        <v>0</v>
      </c>
      <c r="CB392" s="289">
        <v>2153.4499999999998</v>
      </c>
      <c r="CC392" s="289">
        <v>2750</v>
      </c>
      <c r="CD392" s="289">
        <v>0</v>
      </c>
      <c r="CE392" s="289">
        <v>0</v>
      </c>
      <c r="CF392" s="289">
        <v>0</v>
      </c>
      <c r="CG392" s="289">
        <v>0</v>
      </c>
      <c r="CH392" s="289">
        <v>13504.73</v>
      </c>
      <c r="CI392" s="289">
        <v>0</v>
      </c>
      <c r="CJ392" s="289">
        <v>0</v>
      </c>
      <c r="CK392" s="289">
        <v>0</v>
      </c>
      <c r="CL392" s="289">
        <v>0</v>
      </c>
      <c r="CM392" s="289">
        <v>590728</v>
      </c>
      <c r="CN392" s="289">
        <v>0</v>
      </c>
      <c r="CO392" s="289">
        <v>0</v>
      </c>
      <c r="CP392" s="289">
        <v>0</v>
      </c>
      <c r="CQ392" s="289">
        <v>0</v>
      </c>
      <c r="CR392" s="289">
        <v>402.99</v>
      </c>
      <c r="CS392" s="289">
        <v>0</v>
      </c>
      <c r="CT392" s="289">
        <v>390051.03</v>
      </c>
      <c r="CU392" s="289">
        <v>0</v>
      </c>
      <c r="CV392" s="289">
        <v>0</v>
      </c>
      <c r="CW392" s="289">
        <v>0</v>
      </c>
      <c r="CX392" s="289">
        <v>105490.59</v>
      </c>
      <c r="CY392" s="289">
        <v>0</v>
      </c>
      <c r="CZ392" s="289">
        <v>0</v>
      </c>
      <c r="DA392" s="289">
        <v>0</v>
      </c>
      <c r="DB392" s="289">
        <v>0</v>
      </c>
      <c r="DC392" s="289">
        <v>0</v>
      </c>
      <c r="DD392" s="289">
        <v>0</v>
      </c>
      <c r="DE392" s="289">
        <v>0</v>
      </c>
      <c r="DF392" s="289">
        <v>0</v>
      </c>
      <c r="DG392" s="289">
        <v>0</v>
      </c>
      <c r="DH392" s="289">
        <v>0</v>
      </c>
      <c r="DI392" s="289">
        <v>2082240.52</v>
      </c>
      <c r="DJ392" s="289">
        <v>0</v>
      </c>
      <c r="DK392" s="289">
        <v>0</v>
      </c>
      <c r="DL392" s="289">
        <v>349035.84</v>
      </c>
      <c r="DM392" s="289">
        <v>216260.22</v>
      </c>
      <c r="DN392" s="289">
        <v>0</v>
      </c>
      <c r="DO392" s="289">
        <v>0</v>
      </c>
      <c r="DP392" s="289">
        <v>160600.76</v>
      </c>
      <c r="DQ392" s="289">
        <v>0</v>
      </c>
      <c r="DR392" s="289">
        <v>0</v>
      </c>
      <c r="DS392" s="289">
        <v>0</v>
      </c>
      <c r="DT392" s="289">
        <v>0</v>
      </c>
      <c r="DU392" s="289">
        <v>0</v>
      </c>
      <c r="DV392" s="289">
        <v>122252.17</v>
      </c>
      <c r="DW392" s="289">
        <v>0</v>
      </c>
      <c r="DX392" s="289">
        <v>14777.33</v>
      </c>
      <c r="DY392" s="289">
        <v>135202.28</v>
      </c>
      <c r="DZ392" s="289">
        <v>163312.73000000001</v>
      </c>
      <c r="EA392" s="289">
        <v>9319.8799999999992</v>
      </c>
      <c r="EB392" s="289">
        <v>33567.9</v>
      </c>
      <c r="EC392" s="289">
        <v>0</v>
      </c>
      <c r="ED392" s="289">
        <v>108120.45</v>
      </c>
      <c r="EE392" s="289">
        <v>147084.29</v>
      </c>
      <c r="EF392" s="289">
        <v>3005506.77</v>
      </c>
      <c r="EG392" s="289">
        <v>2966542.93</v>
      </c>
      <c r="EH392" s="289">
        <v>0</v>
      </c>
      <c r="EI392" s="289">
        <v>0</v>
      </c>
      <c r="EJ392" s="289">
        <v>0</v>
      </c>
      <c r="EK392" s="289">
        <v>0</v>
      </c>
      <c r="EL392" s="289">
        <v>0</v>
      </c>
      <c r="EM392" s="289">
        <v>32150860.559999999</v>
      </c>
      <c r="EN392" s="289">
        <v>500</v>
      </c>
      <c r="EO392" s="289">
        <v>23643196.27</v>
      </c>
      <c r="EP392" s="289">
        <v>26032630.829999998</v>
      </c>
      <c r="EQ392" s="289">
        <v>0</v>
      </c>
      <c r="ER392" s="289">
        <v>2389934.56</v>
      </c>
      <c r="ES392" s="289">
        <v>0</v>
      </c>
      <c r="ET392" s="289">
        <v>0</v>
      </c>
      <c r="EU392" s="289">
        <v>31181.360000000001</v>
      </c>
      <c r="EV392" s="289">
        <v>62057.59</v>
      </c>
      <c r="EW392" s="289">
        <v>828156.95</v>
      </c>
      <c r="EX392" s="289">
        <v>797280.72</v>
      </c>
      <c r="EY392" s="289">
        <v>0</v>
      </c>
      <c r="EZ392" s="289">
        <v>111765.08</v>
      </c>
      <c r="FA392" s="289">
        <v>51262.74</v>
      </c>
      <c r="FB392" s="289">
        <v>110200.33</v>
      </c>
      <c r="FC392" s="289">
        <v>11297.4</v>
      </c>
      <c r="FD392" s="289">
        <v>159405.26999999999</v>
      </c>
      <c r="FE392" s="289">
        <v>0</v>
      </c>
      <c r="FF392" s="289">
        <v>0</v>
      </c>
      <c r="FG392" s="289">
        <v>0</v>
      </c>
      <c r="FH392" s="289">
        <v>14881.1</v>
      </c>
      <c r="FI392" s="289">
        <v>0</v>
      </c>
      <c r="FJ392" s="289">
        <v>10063.1</v>
      </c>
      <c r="FK392" s="289">
        <v>4818</v>
      </c>
    </row>
    <row r="393" spans="1:167" x14ac:dyDescent="0.15">
      <c r="A393" s="287">
        <v>6223</v>
      </c>
      <c r="B393" s="287" t="s">
        <v>842</v>
      </c>
      <c r="C393" s="289">
        <v>29901.91</v>
      </c>
      <c r="D393" s="289">
        <v>33621486.020000003</v>
      </c>
      <c r="E393" s="289">
        <v>117125.21</v>
      </c>
      <c r="F393" s="289">
        <v>0</v>
      </c>
      <c r="G393" s="289">
        <v>194366.48</v>
      </c>
      <c r="H393" s="289">
        <v>154867.16</v>
      </c>
      <c r="I393" s="289">
        <v>110995.24</v>
      </c>
      <c r="J393" s="289">
        <v>0</v>
      </c>
      <c r="K393" s="289">
        <v>1947035.74</v>
      </c>
      <c r="L393" s="289">
        <v>0</v>
      </c>
      <c r="M393" s="289">
        <v>0</v>
      </c>
      <c r="N393" s="289">
        <v>0</v>
      </c>
      <c r="O393" s="289">
        <v>0</v>
      </c>
      <c r="P393" s="289">
        <v>0</v>
      </c>
      <c r="Q393" s="289">
        <v>0</v>
      </c>
      <c r="R393" s="289">
        <v>0</v>
      </c>
      <c r="S393" s="289">
        <v>0</v>
      </c>
      <c r="T393" s="289">
        <v>0</v>
      </c>
      <c r="U393" s="289">
        <v>1114219.6499999999</v>
      </c>
      <c r="V393" s="289">
        <v>53269069</v>
      </c>
      <c r="W393" s="289">
        <v>121589.04</v>
      </c>
      <c r="X393" s="289">
        <v>191251</v>
      </c>
      <c r="Y393" s="289">
        <v>1832913.97</v>
      </c>
      <c r="Z393" s="289">
        <v>35484.949999999997</v>
      </c>
      <c r="AA393" s="289">
        <v>2647813</v>
      </c>
      <c r="AB393" s="289">
        <v>73845</v>
      </c>
      <c r="AC393" s="289">
        <v>0</v>
      </c>
      <c r="AD393" s="289">
        <v>612557.67000000004</v>
      </c>
      <c r="AE393" s="289">
        <v>1723919.12</v>
      </c>
      <c r="AF393" s="289">
        <v>0</v>
      </c>
      <c r="AG393" s="289">
        <v>0</v>
      </c>
      <c r="AH393" s="289">
        <v>201803.68</v>
      </c>
      <c r="AI393" s="289">
        <v>6000</v>
      </c>
      <c r="AJ393" s="289">
        <v>0</v>
      </c>
      <c r="AK393" s="289">
        <v>432264.62</v>
      </c>
      <c r="AL393" s="289">
        <v>1851852.96</v>
      </c>
      <c r="AM393" s="289">
        <v>22030.68</v>
      </c>
      <c r="AN393" s="289">
        <v>487032.7</v>
      </c>
      <c r="AO393" s="289">
        <v>0</v>
      </c>
      <c r="AP393" s="289">
        <v>168446.59</v>
      </c>
      <c r="AQ393" s="289">
        <v>17122513.989999998</v>
      </c>
      <c r="AR393" s="289">
        <v>27842440.73</v>
      </c>
      <c r="AS393" s="289">
        <v>2223019.9700000002</v>
      </c>
      <c r="AT393" s="289">
        <v>2548136.9</v>
      </c>
      <c r="AU393" s="289">
        <v>1706319.25</v>
      </c>
      <c r="AV393" s="289">
        <v>288709.46000000002</v>
      </c>
      <c r="AW393" s="289">
        <v>3413114.09</v>
      </c>
      <c r="AX393" s="289">
        <v>3231336.59</v>
      </c>
      <c r="AY393" s="289">
        <v>656558.36</v>
      </c>
      <c r="AZ393" s="289">
        <v>5571996.8399999999</v>
      </c>
      <c r="BA393" s="289">
        <v>16198751.16</v>
      </c>
      <c r="BB393" s="289">
        <v>5981635.4000000004</v>
      </c>
      <c r="BC393" s="289">
        <v>944579.03</v>
      </c>
      <c r="BD393" s="289">
        <v>1086096.7</v>
      </c>
      <c r="BE393" s="289">
        <v>47293.41</v>
      </c>
      <c r="BF393" s="289">
        <v>9078496.5099999998</v>
      </c>
      <c r="BG393" s="289">
        <v>3361981.2</v>
      </c>
      <c r="BH393" s="289">
        <v>87213.45</v>
      </c>
      <c r="BI393" s="289">
        <v>0</v>
      </c>
      <c r="BJ393" s="289">
        <v>0</v>
      </c>
      <c r="BK393" s="289">
        <v>7980735</v>
      </c>
      <c r="BL393" s="289">
        <v>5429982</v>
      </c>
      <c r="BM393" s="289">
        <v>0</v>
      </c>
      <c r="BN393" s="289">
        <v>0</v>
      </c>
      <c r="BO393" s="289">
        <v>21802339.5</v>
      </c>
      <c r="BP393" s="289">
        <v>23019283.550000001</v>
      </c>
      <c r="BQ393" s="289">
        <v>-911487.3</v>
      </c>
      <c r="BR393" s="289">
        <v>0</v>
      </c>
      <c r="BS393" s="289">
        <v>28871587.199999999</v>
      </c>
      <c r="BT393" s="289">
        <v>28449265.550000001</v>
      </c>
      <c r="BU393" s="289">
        <v>0</v>
      </c>
      <c r="BV393" s="289">
        <v>0</v>
      </c>
      <c r="BW393" s="289">
        <v>9068496.5099999998</v>
      </c>
      <c r="BX393" s="289">
        <v>0</v>
      </c>
      <c r="BY393" s="289">
        <v>0</v>
      </c>
      <c r="BZ393" s="289">
        <v>0</v>
      </c>
      <c r="CA393" s="289">
        <v>0</v>
      </c>
      <c r="CB393" s="289">
        <v>0</v>
      </c>
      <c r="CC393" s="289">
        <v>145637.23000000001</v>
      </c>
      <c r="CD393" s="289">
        <v>0</v>
      </c>
      <c r="CE393" s="289">
        <v>0</v>
      </c>
      <c r="CF393" s="289">
        <v>0</v>
      </c>
      <c r="CG393" s="289">
        <v>0</v>
      </c>
      <c r="CH393" s="289">
        <v>500</v>
      </c>
      <c r="CI393" s="289">
        <v>0</v>
      </c>
      <c r="CJ393" s="289">
        <v>0</v>
      </c>
      <c r="CK393" s="289">
        <v>0</v>
      </c>
      <c r="CL393" s="289">
        <v>0</v>
      </c>
      <c r="CM393" s="289">
        <v>3387267</v>
      </c>
      <c r="CN393" s="289">
        <v>24287</v>
      </c>
      <c r="CO393" s="289">
        <v>0</v>
      </c>
      <c r="CP393" s="289">
        <v>0</v>
      </c>
      <c r="CQ393" s="289">
        <v>0</v>
      </c>
      <c r="CR393" s="289">
        <v>2763.36</v>
      </c>
      <c r="CS393" s="289">
        <v>6979</v>
      </c>
      <c r="CT393" s="289">
        <v>2242004.7200000002</v>
      </c>
      <c r="CU393" s="289">
        <v>0</v>
      </c>
      <c r="CV393" s="289">
        <v>0</v>
      </c>
      <c r="CW393" s="289">
        <v>0</v>
      </c>
      <c r="CX393" s="289">
        <v>366405.74</v>
      </c>
      <c r="CY393" s="289">
        <v>0</v>
      </c>
      <c r="CZ393" s="289">
        <v>14475</v>
      </c>
      <c r="DA393" s="289">
        <v>0</v>
      </c>
      <c r="DB393" s="289">
        <v>0</v>
      </c>
      <c r="DC393" s="289">
        <v>0</v>
      </c>
      <c r="DD393" s="289">
        <v>0</v>
      </c>
      <c r="DE393" s="289">
        <v>0</v>
      </c>
      <c r="DF393" s="289">
        <v>0</v>
      </c>
      <c r="DG393" s="289">
        <v>0</v>
      </c>
      <c r="DH393" s="289">
        <v>0</v>
      </c>
      <c r="DI393" s="289">
        <v>11631912.449999999</v>
      </c>
      <c r="DJ393" s="289">
        <v>0</v>
      </c>
      <c r="DK393" s="289">
        <v>0</v>
      </c>
      <c r="DL393" s="289">
        <v>1666827.87</v>
      </c>
      <c r="DM393" s="289">
        <v>875853.43</v>
      </c>
      <c r="DN393" s="289">
        <v>0</v>
      </c>
      <c r="DO393" s="289">
        <v>0</v>
      </c>
      <c r="DP393" s="289">
        <v>907118.05</v>
      </c>
      <c r="DQ393" s="289">
        <v>463.14</v>
      </c>
      <c r="DR393" s="289">
        <v>0</v>
      </c>
      <c r="DS393" s="289">
        <v>0</v>
      </c>
      <c r="DT393" s="289">
        <v>0</v>
      </c>
      <c r="DU393" s="289">
        <v>0</v>
      </c>
      <c r="DV393" s="289">
        <v>109167.5</v>
      </c>
      <c r="DW393" s="289">
        <v>67473.119999999995</v>
      </c>
      <c r="DX393" s="289">
        <v>381914.34</v>
      </c>
      <c r="DY393" s="289">
        <v>366054.9</v>
      </c>
      <c r="DZ393" s="289">
        <v>1046333.67</v>
      </c>
      <c r="EA393" s="289">
        <v>283985.43</v>
      </c>
      <c r="EB393" s="289">
        <v>748305.77</v>
      </c>
      <c r="EC393" s="289">
        <v>29901.91</v>
      </c>
      <c r="ED393" s="289">
        <v>2192270.8199999998</v>
      </c>
      <c r="EE393" s="289">
        <v>2133862.88</v>
      </c>
      <c r="EF393" s="289">
        <v>8156498.3200000003</v>
      </c>
      <c r="EG393" s="289">
        <v>8214906.2599999998</v>
      </c>
      <c r="EH393" s="289">
        <v>0</v>
      </c>
      <c r="EI393" s="289">
        <v>0</v>
      </c>
      <c r="EJ393" s="289">
        <v>0</v>
      </c>
      <c r="EK393" s="289">
        <v>0</v>
      </c>
      <c r="EL393" s="289">
        <v>0</v>
      </c>
      <c r="EM393" s="289">
        <v>67139425.120000005</v>
      </c>
      <c r="EN393" s="289">
        <v>18537125.93</v>
      </c>
      <c r="EO393" s="289">
        <v>2216286.1</v>
      </c>
      <c r="EP393" s="289">
        <v>73753.69</v>
      </c>
      <c r="EQ393" s="289">
        <v>995175.77</v>
      </c>
      <c r="ER393" s="289">
        <v>15399417.75</v>
      </c>
      <c r="ES393" s="289">
        <v>0</v>
      </c>
      <c r="ET393" s="289">
        <v>0</v>
      </c>
      <c r="EU393" s="289">
        <v>2017792.15</v>
      </c>
      <c r="EV393" s="289">
        <v>1541456.07</v>
      </c>
      <c r="EW393" s="289">
        <v>4742308.07</v>
      </c>
      <c r="EX393" s="289">
        <v>5218644.1500000004</v>
      </c>
      <c r="EY393" s="289">
        <v>0</v>
      </c>
      <c r="EZ393" s="289">
        <v>335269.32</v>
      </c>
      <c r="FA393" s="289">
        <v>398427.33</v>
      </c>
      <c r="FB393" s="289">
        <v>487200</v>
      </c>
      <c r="FC393" s="289">
        <v>424041.99</v>
      </c>
      <c r="FD393" s="289">
        <v>0</v>
      </c>
      <c r="FE393" s="289">
        <v>0</v>
      </c>
      <c r="FF393" s="289">
        <v>0</v>
      </c>
      <c r="FG393" s="289">
        <v>0</v>
      </c>
      <c r="FH393" s="289">
        <v>0</v>
      </c>
      <c r="FI393" s="289">
        <v>0</v>
      </c>
      <c r="FJ393" s="289">
        <v>0</v>
      </c>
      <c r="FK393" s="289">
        <v>0</v>
      </c>
    </row>
    <row r="394" spans="1:167" x14ac:dyDescent="0.15">
      <c r="A394" s="287">
        <v>6230</v>
      </c>
      <c r="B394" s="287" t="s">
        <v>843</v>
      </c>
      <c r="C394" s="289">
        <v>0</v>
      </c>
      <c r="D394" s="289">
        <v>5363264</v>
      </c>
      <c r="E394" s="289">
        <v>0</v>
      </c>
      <c r="F394" s="289">
        <v>0</v>
      </c>
      <c r="G394" s="289">
        <v>10860.56</v>
      </c>
      <c r="H394" s="289">
        <v>11391.46</v>
      </c>
      <c r="I394" s="289">
        <v>2188.64</v>
      </c>
      <c r="J394" s="289">
        <v>581.25</v>
      </c>
      <c r="K394" s="289">
        <v>192124</v>
      </c>
      <c r="L394" s="289">
        <v>0</v>
      </c>
      <c r="M394" s="289">
        <v>0</v>
      </c>
      <c r="N394" s="289">
        <v>0</v>
      </c>
      <c r="O394" s="289">
        <v>0</v>
      </c>
      <c r="P394" s="289">
        <v>0</v>
      </c>
      <c r="Q394" s="289">
        <v>0</v>
      </c>
      <c r="R394" s="289">
        <v>0</v>
      </c>
      <c r="S394" s="289">
        <v>0</v>
      </c>
      <c r="T394" s="289">
        <v>0</v>
      </c>
      <c r="U394" s="289">
        <v>68426.09</v>
      </c>
      <c r="V394" s="289">
        <v>242440</v>
      </c>
      <c r="W394" s="289">
        <v>10455.76</v>
      </c>
      <c r="X394" s="289">
        <v>0</v>
      </c>
      <c r="Y394" s="289">
        <v>140993.38</v>
      </c>
      <c r="Z394" s="289">
        <v>49797.95</v>
      </c>
      <c r="AA394" s="289">
        <v>317646.71999999997</v>
      </c>
      <c r="AB394" s="289">
        <v>0</v>
      </c>
      <c r="AC394" s="289">
        <v>0</v>
      </c>
      <c r="AD394" s="289">
        <v>16712.54</v>
      </c>
      <c r="AE394" s="289">
        <v>154565.32999999999</v>
      </c>
      <c r="AF394" s="289">
        <v>0</v>
      </c>
      <c r="AG394" s="289">
        <v>0</v>
      </c>
      <c r="AH394" s="289">
        <v>0</v>
      </c>
      <c r="AI394" s="289">
        <v>2291.87</v>
      </c>
      <c r="AJ394" s="289">
        <v>0</v>
      </c>
      <c r="AK394" s="289">
        <v>800</v>
      </c>
      <c r="AL394" s="289">
        <v>0</v>
      </c>
      <c r="AM394" s="289">
        <v>0</v>
      </c>
      <c r="AN394" s="289">
        <v>27159.77</v>
      </c>
      <c r="AO394" s="289">
        <v>0</v>
      </c>
      <c r="AP394" s="289">
        <v>20123.580000000002</v>
      </c>
      <c r="AQ394" s="289">
        <v>1066424.58</v>
      </c>
      <c r="AR394" s="289">
        <v>1065661.3400000001</v>
      </c>
      <c r="AS394" s="289">
        <v>0</v>
      </c>
      <c r="AT394" s="289">
        <v>146585.73000000001</v>
      </c>
      <c r="AU394" s="289">
        <v>130943.57</v>
      </c>
      <c r="AV394" s="289">
        <v>0</v>
      </c>
      <c r="AW394" s="289">
        <v>142715.81</v>
      </c>
      <c r="AX394" s="289">
        <v>331632.11</v>
      </c>
      <c r="AY394" s="289">
        <v>235339.09</v>
      </c>
      <c r="AZ394" s="289">
        <v>288922.89</v>
      </c>
      <c r="BA394" s="289">
        <v>1412530.67</v>
      </c>
      <c r="BB394" s="289">
        <v>229605.45</v>
      </c>
      <c r="BC394" s="289">
        <v>65831.08</v>
      </c>
      <c r="BD394" s="289">
        <v>0</v>
      </c>
      <c r="BE394" s="289">
        <v>142571.24</v>
      </c>
      <c r="BF394" s="289">
        <v>539655.74</v>
      </c>
      <c r="BG394" s="289">
        <v>417926.19</v>
      </c>
      <c r="BH394" s="289">
        <v>1863.14</v>
      </c>
      <c r="BI394" s="289">
        <v>0</v>
      </c>
      <c r="BJ394" s="289">
        <v>0</v>
      </c>
      <c r="BK394" s="289">
        <v>0</v>
      </c>
      <c r="BL394" s="289">
        <v>0</v>
      </c>
      <c r="BM394" s="289">
        <v>346028.35</v>
      </c>
      <c r="BN394" s="289">
        <v>0</v>
      </c>
      <c r="BO394" s="289">
        <v>25921051.82</v>
      </c>
      <c r="BP394" s="289">
        <v>454403.85</v>
      </c>
      <c r="BQ394" s="289">
        <v>-20970226.23</v>
      </c>
      <c r="BR394" s="289">
        <v>5256064.3600000003</v>
      </c>
      <c r="BS394" s="289">
        <v>5296853.9400000004</v>
      </c>
      <c r="BT394" s="289">
        <v>5710468.21</v>
      </c>
      <c r="BU394" s="289">
        <v>0</v>
      </c>
      <c r="BV394" s="289">
        <v>0</v>
      </c>
      <c r="BW394" s="289">
        <v>539655.74</v>
      </c>
      <c r="BX394" s="289">
        <v>0</v>
      </c>
      <c r="BY394" s="289">
        <v>2685.36</v>
      </c>
      <c r="BZ394" s="289">
        <v>0</v>
      </c>
      <c r="CA394" s="289">
        <v>500</v>
      </c>
      <c r="CB394" s="289">
        <v>0</v>
      </c>
      <c r="CC394" s="289">
        <v>0</v>
      </c>
      <c r="CD394" s="289">
        <v>0</v>
      </c>
      <c r="CE394" s="289">
        <v>0</v>
      </c>
      <c r="CF394" s="289">
        <v>0</v>
      </c>
      <c r="CG394" s="289">
        <v>0</v>
      </c>
      <c r="CH394" s="289">
        <v>19391.240000000002</v>
      </c>
      <c r="CI394" s="289">
        <v>0</v>
      </c>
      <c r="CJ394" s="289">
        <v>0</v>
      </c>
      <c r="CK394" s="289">
        <v>0</v>
      </c>
      <c r="CL394" s="289">
        <v>0</v>
      </c>
      <c r="CM394" s="289">
        <v>208185</v>
      </c>
      <c r="CN394" s="289">
        <v>0</v>
      </c>
      <c r="CO394" s="289">
        <v>0</v>
      </c>
      <c r="CP394" s="289">
        <v>0</v>
      </c>
      <c r="CQ394" s="289">
        <v>0</v>
      </c>
      <c r="CR394" s="289">
        <v>0</v>
      </c>
      <c r="CS394" s="289">
        <v>0</v>
      </c>
      <c r="CT394" s="289">
        <v>59163.839999999997</v>
      </c>
      <c r="CU394" s="289">
        <v>0</v>
      </c>
      <c r="CV394" s="289">
        <v>0</v>
      </c>
      <c r="CW394" s="289">
        <v>0</v>
      </c>
      <c r="CX394" s="289">
        <v>52537.81</v>
      </c>
      <c r="CY394" s="289">
        <v>0</v>
      </c>
      <c r="CZ394" s="289">
        <v>0</v>
      </c>
      <c r="DA394" s="289">
        <v>0</v>
      </c>
      <c r="DB394" s="289">
        <v>0</v>
      </c>
      <c r="DC394" s="289">
        <v>0</v>
      </c>
      <c r="DD394" s="289">
        <v>0</v>
      </c>
      <c r="DE394" s="289">
        <v>0</v>
      </c>
      <c r="DF394" s="289">
        <v>0</v>
      </c>
      <c r="DG394" s="289">
        <v>0</v>
      </c>
      <c r="DH394" s="289">
        <v>0</v>
      </c>
      <c r="DI394" s="289">
        <v>690845.05</v>
      </c>
      <c r="DJ394" s="289">
        <v>0</v>
      </c>
      <c r="DK394" s="289">
        <v>0</v>
      </c>
      <c r="DL394" s="289">
        <v>101818.45</v>
      </c>
      <c r="DM394" s="289">
        <v>62993.25</v>
      </c>
      <c r="DN394" s="289">
        <v>0</v>
      </c>
      <c r="DO394" s="289">
        <v>0</v>
      </c>
      <c r="DP394" s="289">
        <v>693</v>
      </c>
      <c r="DQ394" s="289">
        <v>0</v>
      </c>
      <c r="DR394" s="289">
        <v>0</v>
      </c>
      <c r="DS394" s="289">
        <v>0</v>
      </c>
      <c r="DT394" s="289">
        <v>0</v>
      </c>
      <c r="DU394" s="289">
        <v>0</v>
      </c>
      <c r="DV394" s="289">
        <v>25769.24</v>
      </c>
      <c r="DW394" s="289">
        <v>0</v>
      </c>
      <c r="DX394" s="289">
        <v>0</v>
      </c>
      <c r="DY394" s="289">
        <v>0</v>
      </c>
      <c r="DZ394" s="289">
        <v>0</v>
      </c>
      <c r="EA394" s="289">
        <v>0</v>
      </c>
      <c r="EB394" s="289">
        <v>0</v>
      </c>
      <c r="EC394" s="289">
        <v>0</v>
      </c>
      <c r="ED394" s="289">
        <v>0</v>
      </c>
      <c r="EE394" s="289">
        <v>0</v>
      </c>
      <c r="EF394" s="289">
        <v>0</v>
      </c>
      <c r="EG394" s="289">
        <v>0</v>
      </c>
      <c r="EH394" s="289">
        <v>0</v>
      </c>
      <c r="EI394" s="289">
        <v>0</v>
      </c>
      <c r="EJ394" s="289">
        <v>0</v>
      </c>
      <c r="EK394" s="289">
        <v>0</v>
      </c>
      <c r="EL394" s="289">
        <v>0</v>
      </c>
      <c r="EM394" s="289">
        <v>0</v>
      </c>
      <c r="EN394" s="289">
        <v>0</v>
      </c>
      <c r="EO394" s="289">
        <v>0</v>
      </c>
      <c r="EP394" s="289">
        <v>0</v>
      </c>
      <c r="EQ394" s="289">
        <v>0</v>
      </c>
      <c r="ER394" s="289">
        <v>0</v>
      </c>
      <c r="ES394" s="289">
        <v>0</v>
      </c>
      <c r="ET394" s="289">
        <v>0</v>
      </c>
      <c r="EU394" s="289">
        <v>0</v>
      </c>
      <c r="EV394" s="289">
        <v>6486.36</v>
      </c>
      <c r="EW394" s="289">
        <v>244603.86</v>
      </c>
      <c r="EX394" s="289">
        <v>238117.5</v>
      </c>
      <c r="EY394" s="289">
        <v>0</v>
      </c>
      <c r="EZ394" s="289">
        <v>22690.46</v>
      </c>
      <c r="FA394" s="289">
        <v>21994.89</v>
      </c>
      <c r="FB394" s="289">
        <v>104521.49</v>
      </c>
      <c r="FC394" s="289">
        <v>0</v>
      </c>
      <c r="FD394" s="289">
        <v>105217.06</v>
      </c>
      <c r="FE394" s="289">
        <v>0</v>
      </c>
      <c r="FF394" s="289">
        <v>0</v>
      </c>
      <c r="FG394" s="289">
        <v>0</v>
      </c>
      <c r="FH394" s="289">
        <v>0</v>
      </c>
      <c r="FI394" s="289">
        <v>0</v>
      </c>
      <c r="FJ394" s="289">
        <v>0</v>
      </c>
      <c r="FK394" s="289">
        <v>0</v>
      </c>
    </row>
    <row r="395" spans="1:167" x14ac:dyDescent="0.15">
      <c r="A395" s="287">
        <v>6237</v>
      </c>
      <c r="B395" s="287" t="s">
        <v>844</v>
      </c>
      <c r="C395" s="289">
        <v>0</v>
      </c>
      <c r="D395" s="289">
        <v>7360302.2400000002</v>
      </c>
      <c r="E395" s="289">
        <v>0</v>
      </c>
      <c r="F395" s="289">
        <v>0</v>
      </c>
      <c r="G395" s="289">
        <v>24790.67</v>
      </c>
      <c r="H395" s="289">
        <v>5411.69</v>
      </c>
      <c r="I395" s="289">
        <v>44172.5</v>
      </c>
      <c r="J395" s="289">
        <v>19486</v>
      </c>
      <c r="K395" s="289">
        <v>744083.74</v>
      </c>
      <c r="L395" s="289">
        <v>0</v>
      </c>
      <c r="M395" s="289">
        <v>0</v>
      </c>
      <c r="N395" s="289">
        <v>0</v>
      </c>
      <c r="O395" s="289">
        <v>0</v>
      </c>
      <c r="P395" s="289">
        <v>10399.08</v>
      </c>
      <c r="Q395" s="289">
        <v>0</v>
      </c>
      <c r="R395" s="289">
        <v>0</v>
      </c>
      <c r="S395" s="289">
        <v>22778.97</v>
      </c>
      <c r="T395" s="289">
        <v>4500</v>
      </c>
      <c r="U395" s="289">
        <v>127926.86</v>
      </c>
      <c r="V395" s="289">
        <v>5905441</v>
      </c>
      <c r="W395" s="289">
        <v>14610.91</v>
      </c>
      <c r="X395" s="289">
        <v>0</v>
      </c>
      <c r="Y395" s="289">
        <v>490119.85</v>
      </c>
      <c r="Z395" s="289">
        <v>35164.449999999997</v>
      </c>
      <c r="AA395" s="289">
        <v>355568</v>
      </c>
      <c r="AB395" s="289">
        <v>0</v>
      </c>
      <c r="AC395" s="289">
        <v>0</v>
      </c>
      <c r="AD395" s="289">
        <v>287440.18</v>
      </c>
      <c r="AE395" s="289">
        <v>371792.67</v>
      </c>
      <c r="AF395" s="289">
        <v>0</v>
      </c>
      <c r="AG395" s="289">
        <v>0</v>
      </c>
      <c r="AH395" s="289">
        <v>0</v>
      </c>
      <c r="AI395" s="289">
        <v>0</v>
      </c>
      <c r="AJ395" s="289">
        <v>0</v>
      </c>
      <c r="AK395" s="289">
        <v>0</v>
      </c>
      <c r="AL395" s="289">
        <v>0</v>
      </c>
      <c r="AM395" s="289">
        <v>21932.47</v>
      </c>
      <c r="AN395" s="289">
        <v>7456.46</v>
      </c>
      <c r="AO395" s="289">
        <v>0</v>
      </c>
      <c r="AP395" s="289">
        <v>53714.62</v>
      </c>
      <c r="AQ395" s="289">
        <v>3728408.67</v>
      </c>
      <c r="AR395" s="289">
        <v>2027048.22</v>
      </c>
      <c r="AS395" s="289">
        <v>344437.03</v>
      </c>
      <c r="AT395" s="289">
        <v>424224.94</v>
      </c>
      <c r="AU395" s="289">
        <v>266347.53000000003</v>
      </c>
      <c r="AV395" s="289">
        <v>116740.5</v>
      </c>
      <c r="AW395" s="289">
        <v>440240.33</v>
      </c>
      <c r="AX395" s="289">
        <v>824598.34</v>
      </c>
      <c r="AY395" s="289">
        <v>319871</v>
      </c>
      <c r="AZ395" s="289">
        <v>1044351.09</v>
      </c>
      <c r="BA395" s="289">
        <v>2357705.27</v>
      </c>
      <c r="BB395" s="289">
        <v>412658.97</v>
      </c>
      <c r="BC395" s="289">
        <v>213307.35</v>
      </c>
      <c r="BD395" s="289">
        <v>0</v>
      </c>
      <c r="BE395" s="289">
        <v>107319.84</v>
      </c>
      <c r="BF395" s="289">
        <v>1507752.8</v>
      </c>
      <c r="BG395" s="289">
        <v>1155668.1399999999</v>
      </c>
      <c r="BH395" s="289">
        <v>0</v>
      </c>
      <c r="BI395" s="289">
        <v>0</v>
      </c>
      <c r="BJ395" s="289">
        <v>0</v>
      </c>
      <c r="BK395" s="289">
        <v>0</v>
      </c>
      <c r="BL395" s="289">
        <v>0</v>
      </c>
      <c r="BM395" s="289">
        <v>0</v>
      </c>
      <c r="BN395" s="289">
        <v>0</v>
      </c>
      <c r="BO395" s="289">
        <v>0</v>
      </c>
      <c r="BP395" s="289">
        <v>0</v>
      </c>
      <c r="BQ395" s="289">
        <v>6321360.5499999998</v>
      </c>
      <c r="BR395" s="289">
        <v>6937772.8899999997</v>
      </c>
      <c r="BS395" s="289">
        <v>6321360.5499999998</v>
      </c>
      <c r="BT395" s="289">
        <v>6937772.8899999997</v>
      </c>
      <c r="BU395" s="289">
        <v>0</v>
      </c>
      <c r="BV395" s="289">
        <v>0</v>
      </c>
      <c r="BW395" s="289">
        <v>1507752.8</v>
      </c>
      <c r="BX395" s="289">
        <v>0</v>
      </c>
      <c r="BY395" s="289">
        <v>0</v>
      </c>
      <c r="BZ395" s="289">
        <v>0</v>
      </c>
      <c r="CA395" s="289">
        <v>268.05</v>
      </c>
      <c r="CB395" s="289">
        <v>0</v>
      </c>
      <c r="CC395" s="289">
        <v>0</v>
      </c>
      <c r="CD395" s="289">
        <v>0</v>
      </c>
      <c r="CE395" s="289">
        <v>0</v>
      </c>
      <c r="CF395" s="289">
        <v>0</v>
      </c>
      <c r="CG395" s="289">
        <v>0</v>
      </c>
      <c r="CH395" s="289">
        <v>140625.16</v>
      </c>
      <c r="CI395" s="289">
        <v>0</v>
      </c>
      <c r="CJ395" s="289">
        <v>519.29999999999995</v>
      </c>
      <c r="CK395" s="289">
        <v>0</v>
      </c>
      <c r="CL395" s="289">
        <v>0</v>
      </c>
      <c r="CM395" s="289">
        <v>370027</v>
      </c>
      <c r="CN395" s="289">
        <v>0</v>
      </c>
      <c r="CO395" s="289">
        <v>0</v>
      </c>
      <c r="CP395" s="289">
        <v>0</v>
      </c>
      <c r="CQ395" s="289">
        <v>0</v>
      </c>
      <c r="CR395" s="289">
        <v>0</v>
      </c>
      <c r="CS395" s="289">
        <v>0</v>
      </c>
      <c r="CT395" s="289">
        <v>120016.62</v>
      </c>
      <c r="CU395" s="289">
        <v>0</v>
      </c>
      <c r="CV395" s="289">
        <v>0</v>
      </c>
      <c r="CW395" s="289">
        <v>0</v>
      </c>
      <c r="CX395" s="289">
        <v>141761.60999999999</v>
      </c>
      <c r="CY395" s="289">
        <v>0</v>
      </c>
      <c r="CZ395" s="289">
        <v>0</v>
      </c>
      <c r="DA395" s="289">
        <v>0</v>
      </c>
      <c r="DB395" s="289">
        <v>0</v>
      </c>
      <c r="DC395" s="289">
        <v>0</v>
      </c>
      <c r="DD395" s="289">
        <v>0</v>
      </c>
      <c r="DE395" s="289">
        <v>0</v>
      </c>
      <c r="DF395" s="289">
        <v>0</v>
      </c>
      <c r="DG395" s="289">
        <v>0</v>
      </c>
      <c r="DH395" s="289">
        <v>0</v>
      </c>
      <c r="DI395" s="289">
        <v>1436527.93</v>
      </c>
      <c r="DJ395" s="289">
        <v>0</v>
      </c>
      <c r="DK395" s="289">
        <v>0</v>
      </c>
      <c r="DL395" s="289">
        <v>203977.82</v>
      </c>
      <c r="DM395" s="289">
        <v>135353.91</v>
      </c>
      <c r="DN395" s="289">
        <v>0</v>
      </c>
      <c r="DO395" s="289">
        <v>0</v>
      </c>
      <c r="DP395" s="289">
        <v>35541.9</v>
      </c>
      <c r="DQ395" s="289">
        <v>0</v>
      </c>
      <c r="DR395" s="289">
        <v>0</v>
      </c>
      <c r="DS395" s="289">
        <v>0</v>
      </c>
      <c r="DT395" s="289">
        <v>0</v>
      </c>
      <c r="DU395" s="289">
        <v>0</v>
      </c>
      <c r="DV395" s="289">
        <v>469568.98</v>
      </c>
      <c r="DW395" s="289">
        <v>0</v>
      </c>
      <c r="DX395" s="289">
        <v>0</v>
      </c>
      <c r="DY395" s="289">
        <v>0</v>
      </c>
      <c r="DZ395" s="289">
        <v>0</v>
      </c>
      <c r="EA395" s="289">
        <v>0</v>
      </c>
      <c r="EB395" s="289">
        <v>0</v>
      </c>
      <c r="EC395" s="289">
        <v>0</v>
      </c>
      <c r="ED395" s="289">
        <v>0</v>
      </c>
      <c r="EE395" s="289">
        <v>312.82</v>
      </c>
      <c r="EF395" s="289">
        <v>6102274.5700000003</v>
      </c>
      <c r="EG395" s="289">
        <v>884061</v>
      </c>
      <c r="EH395" s="289">
        <v>5217900.75</v>
      </c>
      <c r="EI395" s="289">
        <v>0</v>
      </c>
      <c r="EJ395" s="289">
        <v>0</v>
      </c>
      <c r="EK395" s="289">
        <v>0</v>
      </c>
      <c r="EL395" s="289">
        <v>0</v>
      </c>
      <c r="EM395" s="289">
        <v>4965000</v>
      </c>
      <c r="EN395" s="289">
        <v>0</v>
      </c>
      <c r="EO395" s="289">
        <v>3108252.09</v>
      </c>
      <c r="EP395" s="289">
        <v>5952760.3399999999</v>
      </c>
      <c r="EQ395" s="289">
        <v>0</v>
      </c>
      <c r="ER395" s="289">
        <v>2844508.25</v>
      </c>
      <c r="ES395" s="289">
        <v>0</v>
      </c>
      <c r="ET395" s="289">
        <v>0</v>
      </c>
      <c r="EU395" s="289">
        <v>102632.25</v>
      </c>
      <c r="EV395" s="289">
        <v>184126.32</v>
      </c>
      <c r="EW395" s="289">
        <v>863510.61</v>
      </c>
      <c r="EX395" s="289">
        <v>782016.54</v>
      </c>
      <c r="EY395" s="289">
        <v>0</v>
      </c>
      <c r="EZ395" s="289">
        <v>1053.9000000000001</v>
      </c>
      <c r="FA395" s="289">
        <v>2294.13</v>
      </c>
      <c r="FB395" s="289">
        <v>65000</v>
      </c>
      <c r="FC395" s="289">
        <v>63759.77</v>
      </c>
      <c r="FD395" s="289">
        <v>0</v>
      </c>
      <c r="FE395" s="289">
        <v>0</v>
      </c>
      <c r="FF395" s="289">
        <v>0</v>
      </c>
      <c r="FG395" s="289">
        <v>0</v>
      </c>
      <c r="FH395" s="289">
        <v>0</v>
      </c>
      <c r="FI395" s="289">
        <v>0</v>
      </c>
      <c r="FJ395" s="289">
        <v>0</v>
      </c>
      <c r="FK395" s="289">
        <v>0</v>
      </c>
    </row>
    <row r="396" spans="1:167" x14ac:dyDescent="0.15">
      <c r="A396" s="287">
        <v>6244</v>
      </c>
      <c r="B396" s="287" t="s">
        <v>845</v>
      </c>
      <c r="C396" s="289">
        <v>0</v>
      </c>
      <c r="D396" s="289">
        <v>40899666.5</v>
      </c>
      <c r="E396" s="289">
        <v>0</v>
      </c>
      <c r="F396" s="289">
        <v>0</v>
      </c>
      <c r="G396" s="289">
        <v>63812.36</v>
      </c>
      <c r="H396" s="289">
        <v>263498.84000000003</v>
      </c>
      <c r="I396" s="289">
        <v>942113.67</v>
      </c>
      <c r="J396" s="289">
        <v>0</v>
      </c>
      <c r="K396" s="289">
        <v>9445728.5199999996</v>
      </c>
      <c r="L396" s="289">
        <v>0</v>
      </c>
      <c r="M396" s="289">
        <v>8538.77</v>
      </c>
      <c r="N396" s="289">
        <v>0</v>
      </c>
      <c r="O396" s="289">
        <v>0</v>
      </c>
      <c r="P396" s="289">
        <v>0</v>
      </c>
      <c r="Q396" s="289">
        <v>0</v>
      </c>
      <c r="R396" s="289">
        <v>0</v>
      </c>
      <c r="S396" s="289">
        <v>0</v>
      </c>
      <c r="T396" s="289">
        <v>0</v>
      </c>
      <c r="U396" s="289">
        <v>1127085</v>
      </c>
      <c r="V396" s="289">
        <v>13566786</v>
      </c>
      <c r="W396" s="289">
        <v>55954.5</v>
      </c>
      <c r="X396" s="289">
        <v>2356669</v>
      </c>
      <c r="Y396" s="289">
        <v>0</v>
      </c>
      <c r="Z396" s="289">
        <v>9021.19</v>
      </c>
      <c r="AA396" s="289">
        <v>2530446</v>
      </c>
      <c r="AB396" s="289">
        <v>36718.46</v>
      </c>
      <c r="AC396" s="289">
        <v>0</v>
      </c>
      <c r="AD396" s="289">
        <v>231622.01</v>
      </c>
      <c r="AE396" s="289">
        <v>508228.96</v>
      </c>
      <c r="AF396" s="289">
        <v>0</v>
      </c>
      <c r="AG396" s="289">
        <v>0</v>
      </c>
      <c r="AH396" s="289">
        <v>178926.5</v>
      </c>
      <c r="AI396" s="289">
        <v>81550.94</v>
      </c>
      <c r="AJ396" s="289">
        <v>0</v>
      </c>
      <c r="AK396" s="289">
        <v>166830.75</v>
      </c>
      <c r="AL396" s="289">
        <v>0</v>
      </c>
      <c r="AM396" s="289">
        <v>472586.44</v>
      </c>
      <c r="AN396" s="289">
        <v>212083.61</v>
      </c>
      <c r="AO396" s="289">
        <v>0</v>
      </c>
      <c r="AP396" s="289">
        <v>32520.639999999999</v>
      </c>
      <c r="AQ396" s="289">
        <v>12989376.77</v>
      </c>
      <c r="AR396" s="289">
        <v>23533153.600000001</v>
      </c>
      <c r="AS396" s="289">
        <v>1114546.92</v>
      </c>
      <c r="AT396" s="289">
        <v>1913893.36</v>
      </c>
      <c r="AU396" s="289">
        <v>1304042.46</v>
      </c>
      <c r="AV396" s="289">
        <v>18570.64</v>
      </c>
      <c r="AW396" s="289">
        <v>2361787.98</v>
      </c>
      <c r="AX396" s="289">
        <v>3714766.1</v>
      </c>
      <c r="AY396" s="289">
        <v>590798.26</v>
      </c>
      <c r="AZ396" s="289">
        <v>4849069.8600000003</v>
      </c>
      <c r="BA396" s="289">
        <v>9783579.6699999999</v>
      </c>
      <c r="BB396" s="289">
        <v>2536131.67</v>
      </c>
      <c r="BC396" s="289">
        <v>498562.11</v>
      </c>
      <c r="BD396" s="289">
        <v>0</v>
      </c>
      <c r="BE396" s="289">
        <v>1148732.58</v>
      </c>
      <c r="BF396" s="289">
        <v>6874675.4800000004</v>
      </c>
      <c r="BG396" s="289">
        <v>2055168.06</v>
      </c>
      <c r="BH396" s="289">
        <v>54850.51</v>
      </c>
      <c r="BI396" s="289">
        <v>246342.31</v>
      </c>
      <c r="BJ396" s="289">
        <v>68315.820000000007</v>
      </c>
      <c r="BK396" s="289">
        <v>1500000</v>
      </c>
      <c r="BL396" s="289">
        <v>1500000</v>
      </c>
      <c r="BM396" s="289">
        <v>0</v>
      </c>
      <c r="BN396" s="289">
        <v>0</v>
      </c>
      <c r="BO396" s="289">
        <v>0</v>
      </c>
      <c r="BP396" s="289">
        <v>0</v>
      </c>
      <c r="BQ396" s="289">
        <v>36477061.420000002</v>
      </c>
      <c r="BR396" s="289">
        <v>34503770.539999999</v>
      </c>
      <c r="BS396" s="289">
        <v>38223403.729999997</v>
      </c>
      <c r="BT396" s="289">
        <v>36072086.359999999</v>
      </c>
      <c r="BU396" s="289">
        <v>0</v>
      </c>
      <c r="BV396" s="289">
        <v>0</v>
      </c>
      <c r="BW396" s="289">
        <v>6874675.4800000004</v>
      </c>
      <c r="BX396" s="289">
        <v>0</v>
      </c>
      <c r="BY396" s="289">
        <v>0</v>
      </c>
      <c r="BZ396" s="289">
        <v>0</v>
      </c>
      <c r="CA396" s="289">
        <v>0</v>
      </c>
      <c r="CB396" s="289">
        <v>76846.97</v>
      </c>
      <c r="CC396" s="289">
        <v>0</v>
      </c>
      <c r="CD396" s="289">
        <v>0</v>
      </c>
      <c r="CE396" s="289">
        <v>0</v>
      </c>
      <c r="CF396" s="289">
        <v>0</v>
      </c>
      <c r="CG396" s="289">
        <v>0</v>
      </c>
      <c r="CH396" s="289">
        <v>48899.37</v>
      </c>
      <c r="CI396" s="289">
        <v>0</v>
      </c>
      <c r="CJ396" s="289">
        <v>0</v>
      </c>
      <c r="CK396" s="289">
        <v>0</v>
      </c>
      <c r="CL396" s="289">
        <v>0</v>
      </c>
      <c r="CM396" s="289">
        <v>2520854</v>
      </c>
      <c r="CN396" s="289">
        <v>0</v>
      </c>
      <c r="CO396" s="289">
        <v>0</v>
      </c>
      <c r="CP396" s="289">
        <v>419940</v>
      </c>
      <c r="CQ396" s="289">
        <v>0</v>
      </c>
      <c r="CR396" s="289">
        <v>0</v>
      </c>
      <c r="CS396" s="289">
        <v>0</v>
      </c>
      <c r="CT396" s="289">
        <v>1551113.11</v>
      </c>
      <c r="CU396" s="289">
        <v>0</v>
      </c>
      <c r="CV396" s="289">
        <v>0</v>
      </c>
      <c r="CW396" s="289">
        <v>0</v>
      </c>
      <c r="CX396" s="289">
        <v>181699.08</v>
      </c>
      <c r="CY396" s="289">
        <v>0</v>
      </c>
      <c r="CZ396" s="289">
        <v>0</v>
      </c>
      <c r="DA396" s="289">
        <v>0</v>
      </c>
      <c r="DB396" s="289">
        <v>0</v>
      </c>
      <c r="DC396" s="289">
        <v>952.52</v>
      </c>
      <c r="DD396" s="289">
        <v>0</v>
      </c>
      <c r="DE396" s="289">
        <v>0</v>
      </c>
      <c r="DF396" s="289">
        <v>0</v>
      </c>
      <c r="DG396" s="289">
        <v>0</v>
      </c>
      <c r="DH396" s="289">
        <v>0</v>
      </c>
      <c r="DI396" s="289">
        <v>8201906.2199999997</v>
      </c>
      <c r="DJ396" s="289">
        <v>0</v>
      </c>
      <c r="DK396" s="289">
        <v>0</v>
      </c>
      <c r="DL396" s="289">
        <v>1214388.42</v>
      </c>
      <c r="DM396" s="289">
        <v>536119</v>
      </c>
      <c r="DN396" s="289">
        <v>0</v>
      </c>
      <c r="DO396" s="289">
        <v>156843.46</v>
      </c>
      <c r="DP396" s="289">
        <v>587013.93000000005</v>
      </c>
      <c r="DQ396" s="289">
        <v>221.64</v>
      </c>
      <c r="DR396" s="289">
        <v>0</v>
      </c>
      <c r="DS396" s="289">
        <v>0</v>
      </c>
      <c r="DT396" s="289">
        <v>115986.72</v>
      </c>
      <c r="DU396" s="289">
        <v>0</v>
      </c>
      <c r="DV396" s="289">
        <v>853891.14</v>
      </c>
      <c r="DW396" s="289">
        <v>8610</v>
      </c>
      <c r="DX396" s="289">
        <v>170181.59</v>
      </c>
      <c r="DY396" s="289">
        <v>149377.48000000001</v>
      </c>
      <c r="DZ396" s="289">
        <v>97266.33</v>
      </c>
      <c r="EA396" s="289">
        <v>118070.44</v>
      </c>
      <c r="EB396" s="289">
        <v>0</v>
      </c>
      <c r="EC396" s="289">
        <v>0</v>
      </c>
      <c r="ED396" s="289">
        <v>0</v>
      </c>
      <c r="EE396" s="289">
        <v>0</v>
      </c>
      <c r="EF396" s="289">
        <v>0</v>
      </c>
      <c r="EG396" s="289">
        <v>0</v>
      </c>
      <c r="EH396" s="289">
        <v>0</v>
      </c>
      <c r="EI396" s="289">
        <v>0</v>
      </c>
      <c r="EJ396" s="289">
        <v>0</v>
      </c>
      <c r="EK396" s="289">
        <v>0</v>
      </c>
      <c r="EL396" s="289">
        <v>0</v>
      </c>
      <c r="EM396" s="289">
        <v>0</v>
      </c>
      <c r="EN396" s="289">
        <v>4339389.8499999996</v>
      </c>
      <c r="EO396" s="289">
        <v>4364860.03</v>
      </c>
      <c r="EP396" s="289">
        <v>5738651.9199999999</v>
      </c>
      <c r="EQ396" s="289">
        <v>0</v>
      </c>
      <c r="ER396" s="289">
        <v>5713181.7400000002</v>
      </c>
      <c r="ES396" s="289">
        <v>0</v>
      </c>
      <c r="ET396" s="289">
        <v>0</v>
      </c>
      <c r="EU396" s="289">
        <v>309146.75</v>
      </c>
      <c r="EV396" s="289">
        <v>361834.29</v>
      </c>
      <c r="EW396" s="289">
        <v>1986463.59</v>
      </c>
      <c r="EX396" s="289">
        <v>1933776.05</v>
      </c>
      <c r="EY396" s="289">
        <v>0</v>
      </c>
      <c r="EZ396" s="289">
        <v>936221.26</v>
      </c>
      <c r="FA396" s="289">
        <v>1108697.1299999999</v>
      </c>
      <c r="FB396" s="289">
        <v>2343558.98</v>
      </c>
      <c r="FC396" s="289">
        <v>514569.73</v>
      </c>
      <c r="FD396" s="289">
        <v>1656513.38</v>
      </c>
      <c r="FE396" s="289">
        <v>0</v>
      </c>
      <c r="FF396" s="289">
        <v>0</v>
      </c>
      <c r="FG396" s="289">
        <v>0</v>
      </c>
      <c r="FH396" s="289">
        <v>0</v>
      </c>
      <c r="FI396" s="289">
        <v>0</v>
      </c>
      <c r="FJ396" s="289">
        <v>0</v>
      </c>
      <c r="FK396" s="289">
        <v>0</v>
      </c>
    </row>
    <row r="397" spans="1:167" x14ac:dyDescent="0.15">
      <c r="A397" s="287">
        <v>6251</v>
      </c>
      <c r="B397" s="287" t="s">
        <v>846</v>
      </c>
      <c r="C397" s="289">
        <v>0</v>
      </c>
      <c r="D397" s="289">
        <v>675638.8</v>
      </c>
      <c r="E397" s="289">
        <v>0</v>
      </c>
      <c r="F397" s="289">
        <v>42</v>
      </c>
      <c r="G397" s="289">
        <v>16998.810000000001</v>
      </c>
      <c r="H397" s="289">
        <v>262.02999999999997</v>
      </c>
      <c r="I397" s="289">
        <v>15298.5</v>
      </c>
      <c r="J397" s="289">
        <v>0</v>
      </c>
      <c r="K397" s="289">
        <v>189409</v>
      </c>
      <c r="L397" s="289">
        <v>0</v>
      </c>
      <c r="M397" s="289">
        <v>0</v>
      </c>
      <c r="N397" s="289">
        <v>0</v>
      </c>
      <c r="O397" s="289">
        <v>0</v>
      </c>
      <c r="P397" s="289">
        <v>9056.43</v>
      </c>
      <c r="Q397" s="289">
        <v>0</v>
      </c>
      <c r="R397" s="289">
        <v>0</v>
      </c>
      <c r="S397" s="289">
        <v>0</v>
      </c>
      <c r="T397" s="289">
        <v>0</v>
      </c>
      <c r="U397" s="289">
        <v>26704.92</v>
      </c>
      <c r="V397" s="289">
        <v>2651968</v>
      </c>
      <c r="W397" s="289">
        <v>5078.51</v>
      </c>
      <c r="X397" s="289">
        <v>0</v>
      </c>
      <c r="Y397" s="289">
        <v>96233.58</v>
      </c>
      <c r="Z397" s="289">
        <v>30966.33</v>
      </c>
      <c r="AA397" s="289">
        <v>231734.38</v>
      </c>
      <c r="AB397" s="289">
        <v>0</v>
      </c>
      <c r="AC397" s="289">
        <v>0</v>
      </c>
      <c r="AD397" s="289">
        <v>36619</v>
      </c>
      <c r="AE397" s="289">
        <v>77285.919999999998</v>
      </c>
      <c r="AF397" s="289">
        <v>0</v>
      </c>
      <c r="AG397" s="289">
        <v>75</v>
      </c>
      <c r="AH397" s="289">
        <v>15854.61</v>
      </c>
      <c r="AI397" s="289">
        <v>19384</v>
      </c>
      <c r="AJ397" s="289">
        <v>0</v>
      </c>
      <c r="AK397" s="289">
        <v>0</v>
      </c>
      <c r="AL397" s="289">
        <v>0</v>
      </c>
      <c r="AM397" s="289">
        <v>0</v>
      </c>
      <c r="AN397" s="289">
        <v>9928.33</v>
      </c>
      <c r="AO397" s="289">
        <v>0</v>
      </c>
      <c r="AP397" s="289">
        <v>8319.7099999999991</v>
      </c>
      <c r="AQ397" s="289">
        <v>668616.88</v>
      </c>
      <c r="AR397" s="289">
        <v>820292.26</v>
      </c>
      <c r="AS397" s="289">
        <v>226604.01</v>
      </c>
      <c r="AT397" s="289">
        <v>132405.63</v>
      </c>
      <c r="AU397" s="289">
        <v>127866.67</v>
      </c>
      <c r="AV397" s="289">
        <v>3194.89</v>
      </c>
      <c r="AW397" s="289">
        <v>104970.82</v>
      </c>
      <c r="AX397" s="289">
        <v>176766.24</v>
      </c>
      <c r="AY397" s="289">
        <v>196772.32</v>
      </c>
      <c r="AZ397" s="289">
        <v>199822.77</v>
      </c>
      <c r="BA397" s="289">
        <v>721301.18</v>
      </c>
      <c r="BB397" s="289">
        <v>157289.51</v>
      </c>
      <c r="BC397" s="289">
        <v>60576.46</v>
      </c>
      <c r="BD397" s="289">
        <v>37035.65</v>
      </c>
      <c r="BE397" s="289">
        <v>29456.7</v>
      </c>
      <c r="BF397" s="289">
        <v>343288.04</v>
      </c>
      <c r="BG397" s="289">
        <v>285667.20000000001</v>
      </c>
      <c r="BH397" s="289">
        <v>6686.72</v>
      </c>
      <c r="BI397" s="289">
        <v>0</v>
      </c>
      <c r="BJ397" s="289">
        <v>0</v>
      </c>
      <c r="BK397" s="289">
        <v>0</v>
      </c>
      <c r="BL397" s="289">
        <v>0</v>
      </c>
      <c r="BM397" s="289">
        <v>0</v>
      </c>
      <c r="BN397" s="289">
        <v>0</v>
      </c>
      <c r="BO397" s="289">
        <v>0</v>
      </c>
      <c r="BP397" s="289">
        <v>0</v>
      </c>
      <c r="BQ397" s="289">
        <v>601587.89</v>
      </c>
      <c r="BR397" s="289">
        <v>419831.8</v>
      </c>
      <c r="BS397" s="289">
        <v>601587.89</v>
      </c>
      <c r="BT397" s="289">
        <v>419831.8</v>
      </c>
      <c r="BU397" s="289">
        <v>0</v>
      </c>
      <c r="BV397" s="289">
        <v>0</v>
      </c>
      <c r="BW397" s="289">
        <v>341567.25</v>
      </c>
      <c r="BX397" s="289">
        <v>0</v>
      </c>
      <c r="BY397" s="289">
        <v>0</v>
      </c>
      <c r="BZ397" s="289">
        <v>0</v>
      </c>
      <c r="CA397" s="289">
        <v>835.62</v>
      </c>
      <c r="CB397" s="289">
        <v>0</v>
      </c>
      <c r="CC397" s="289">
        <v>0</v>
      </c>
      <c r="CD397" s="289">
        <v>0</v>
      </c>
      <c r="CE397" s="289">
        <v>0</v>
      </c>
      <c r="CF397" s="289">
        <v>0</v>
      </c>
      <c r="CG397" s="289">
        <v>0</v>
      </c>
      <c r="CH397" s="289">
        <v>500</v>
      </c>
      <c r="CI397" s="289">
        <v>0</v>
      </c>
      <c r="CJ397" s="289">
        <v>0</v>
      </c>
      <c r="CK397" s="289">
        <v>0</v>
      </c>
      <c r="CL397" s="289">
        <v>0</v>
      </c>
      <c r="CM397" s="289">
        <v>117100</v>
      </c>
      <c r="CN397" s="289">
        <v>0</v>
      </c>
      <c r="CO397" s="289">
        <v>0</v>
      </c>
      <c r="CP397" s="289">
        <v>0</v>
      </c>
      <c r="CQ397" s="289">
        <v>0</v>
      </c>
      <c r="CR397" s="289">
        <v>57.57</v>
      </c>
      <c r="CS397" s="289">
        <v>0</v>
      </c>
      <c r="CT397" s="289">
        <v>80587</v>
      </c>
      <c r="CU397" s="289">
        <v>0</v>
      </c>
      <c r="CV397" s="289">
        <v>0</v>
      </c>
      <c r="CW397" s="289">
        <v>0</v>
      </c>
      <c r="CX397" s="289">
        <v>22704.41</v>
      </c>
      <c r="CY397" s="289">
        <v>0</v>
      </c>
      <c r="CZ397" s="289">
        <v>0</v>
      </c>
      <c r="DA397" s="289">
        <v>0</v>
      </c>
      <c r="DB397" s="289">
        <v>0</v>
      </c>
      <c r="DC397" s="289">
        <v>0</v>
      </c>
      <c r="DD397" s="289">
        <v>0</v>
      </c>
      <c r="DE397" s="289">
        <v>0</v>
      </c>
      <c r="DF397" s="289">
        <v>0</v>
      </c>
      <c r="DG397" s="289">
        <v>0</v>
      </c>
      <c r="DH397" s="289">
        <v>0</v>
      </c>
      <c r="DI397" s="289">
        <v>384936.38</v>
      </c>
      <c r="DJ397" s="289">
        <v>0</v>
      </c>
      <c r="DK397" s="289">
        <v>0</v>
      </c>
      <c r="DL397" s="289">
        <v>38162.5</v>
      </c>
      <c r="DM397" s="289">
        <v>113853.97</v>
      </c>
      <c r="DN397" s="289">
        <v>0</v>
      </c>
      <c r="DO397" s="289">
        <v>0</v>
      </c>
      <c r="DP397" s="289">
        <v>7239</v>
      </c>
      <c r="DQ397" s="289">
        <v>260</v>
      </c>
      <c r="DR397" s="289">
        <v>0</v>
      </c>
      <c r="DS397" s="289">
        <v>0</v>
      </c>
      <c r="DT397" s="289">
        <v>0</v>
      </c>
      <c r="DU397" s="289">
        <v>0</v>
      </c>
      <c r="DV397" s="289">
        <v>18900</v>
      </c>
      <c r="DW397" s="289">
        <v>0</v>
      </c>
      <c r="DX397" s="289">
        <v>35726.910000000003</v>
      </c>
      <c r="DY397" s="289">
        <v>68874.740000000005</v>
      </c>
      <c r="DZ397" s="289">
        <v>137345.13</v>
      </c>
      <c r="EA397" s="289">
        <v>103245.15</v>
      </c>
      <c r="EB397" s="289">
        <v>952.15</v>
      </c>
      <c r="EC397" s="289">
        <v>0</v>
      </c>
      <c r="ED397" s="289">
        <v>87899.9</v>
      </c>
      <c r="EE397" s="289">
        <v>101186.15</v>
      </c>
      <c r="EF397" s="289">
        <v>98128.33</v>
      </c>
      <c r="EG397" s="289">
        <v>31600</v>
      </c>
      <c r="EH397" s="289">
        <v>0</v>
      </c>
      <c r="EI397" s="289">
        <v>53242.080000000002</v>
      </c>
      <c r="EJ397" s="289">
        <v>0</v>
      </c>
      <c r="EK397" s="289">
        <v>0</v>
      </c>
      <c r="EL397" s="289">
        <v>0</v>
      </c>
      <c r="EM397" s="289">
        <v>336519.64</v>
      </c>
      <c r="EN397" s="289">
        <v>0</v>
      </c>
      <c r="EO397" s="289">
        <v>0</v>
      </c>
      <c r="EP397" s="289">
        <v>0</v>
      </c>
      <c r="EQ397" s="289">
        <v>0</v>
      </c>
      <c r="ER397" s="289">
        <v>0</v>
      </c>
      <c r="ES397" s="289">
        <v>0</v>
      </c>
      <c r="ET397" s="289">
        <v>0</v>
      </c>
      <c r="EU397" s="289">
        <v>0</v>
      </c>
      <c r="EV397" s="289">
        <v>8359.67</v>
      </c>
      <c r="EW397" s="289">
        <v>224607.37</v>
      </c>
      <c r="EX397" s="289">
        <v>214526.91</v>
      </c>
      <c r="EY397" s="289">
        <v>1720.79</v>
      </c>
      <c r="EZ397" s="289">
        <v>869.64</v>
      </c>
      <c r="FA397" s="289">
        <v>967.97</v>
      </c>
      <c r="FB397" s="289">
        <v>1370</v>
      </c>
      <c r="FC397" s="289">
        <v>0</v>
      </c>
      <c r="FD397" s="289">
        <v>1271.67</v>
      </c>
      <c r="FE397" s="289">
        <v>0</v>
      </c>
      <c r="FF397" s="289">
        <v>0</v>
      </c>
      <c r="FG397" s="289">
        <v>0</v>
      </c>
      <c r="FH397" s="289">
        <v>0</v>
      </c>
      <c r="FI397" s="289">
        <v>0</v>
      </c>
      <c r="FJ397" s="289">
        <v>0</v>
      </c>
      <c r="FK397" s="289">
        <v>0</v>
      </c>
    </row>
    <row r="398" spans="1:167" x14ac:dyDescent="0.15">
      <c r="A398" s="287">
        <v>6293</v>
      </c>
      <c r="B398" s="287" t="s">
        <v>847</v>
      </c>
      <c r="C398" s="289">
        <v>0</v>
      </c>
      <c r="D398" s="289">
        <v>6490478</v>
      </c>
      <c r="E398" s="289">
        <v>0</v>
      </c>
      <c r="F398" s="289">
        <v>0</v>
      </c>
      <c r="G398" s="289">
        <v>17688.14</v>
      </c>
      <c r="H398" s="289">
        <v>2034.24</v>
      </c>
      <c r="I398" s="289">
        <v>9897.81</v>
      </c>
      <c r="J398" s="289">
        <v>0</v>
      </c>
      <c r="K398" s="289">
        <v>461351</v>
      </c>
      <c r="L398" s="289">
        <v>0</v>
      </c>
      <c r="M398" s="289">
        <v>7312.46</v>
      </c>
      <c r="N398" s="289">
        <v>0</v>
      </c>
      <c r="O398" s="289">
        <v>0</v>
      </c>
      <c r="P398" s="289">
        <v>4539</v>
      </c>
      <c r="Q398" s="289">
        <v>0</v>
      </c>
      <c r="R398" s="289">
        <v>0</v>
      </c>
      <c r="S398" s="289">
        <v>0</v>
      </c>
      <c r="T398" s="289">
        <v>5465</v>
      </c>
      <c r="U398" s="289">
        <v>82941.649999999994</v>
      </c>
      <c r="V398" s="289">
        <v>108023</v>
      </c>
      <c r="W398" s="289">
        <v>27179.14</v>
      </c>
      <c r="X398" s="289">
        <v>0</v>
      </c>
      <c r="Y398" s="289">
        <v>268558.82</v>
      </c>
      <c r="Z398" s="289">
        <v>21496.07</v>
      </c>
      <c r="AA398" s="289">
        <v>371518.2</v>
      </c>
      <c r="AB398" s="289">
        <v>0</v>
      </c>
      <c r="AC398" s="289">
        <v>24013.19</v>
      </c>
      <c r="AD398" s="289">
        <v>44134.14</v>
      </c>
      <c r="AE398" s="289">
        <v>156626.43</v>
      </c>
      <c r="AF398" s="289">
        <v>0</v>
      </c>
      <c r="AG398" s="289">
        <v>0</v>
      </c>
      <c r="AH398" s="289">
        <v>0</v>
      </c>
      <c r="AI398" s="289">
        <v>0</v>
      </c>
      <c r="AJ398" s="289">
        <v>0</v>
      </c>
      <c r="AK398" s="289">
        <v>0</v>
      </c>
      <c r="AL398" s="289">
        <v>0</v>
      </c>
      <c r="AM398" s="289">
        <v>0</v>
      </c>
      <c r="AN398" s="289">
        <v>92758.02</v>
      </c>
      <c r="AO398" s="289">
        <v>0</v>
      </c>
      <c r="AP398" s="289">
        <v>5075</v>
      </c>
      <c r="AQ398" s="289">
        <v>1195976.55</v>
      </c>
      <c r="AR398" s="289">
        <v>1602441.57</v>
      </c>
      <c r="AS398" s="289">
        <v>378418.56</v>
      </c>
      <c r="AT398" s="289">
        <v>191430.95</v>
      </c>
      <c r="AU398" s="289">
        <v>194689.96</v>
      </c>
      <c r="AV398" s="289">
        <v>2060.1</v>
      </c>
      <c r="AW398" s="289">
        <v>259596.89</v>
      </c>
      <c r="AX398" s="289">
        <v>308864.11</v>
      </c>
      <c r="AY398" s="289">
        <v>400503.54</v>
      </c>
      <c r="AZ398" s="289">
        <v>736886.07</v>
      </c>
      <c r="BA398" s="289">
        <v>1471801.73</v>
      </c>
      <c r="BB398" s="289">
        <v>55279.11</v>
      </c>
      <c r="BC398" s="289">
        <v>133373.73000000001</v>
      </c>
      <c r="BD398" s="289">
        <v>13872.01</v>
      </c>
      <c r="BE398" s="289">
        <v>66665.58</v>
      </c>
      <c r="BF398" s="289">
        <v>715366.93</v>
      </c>
      <c r="BG398" s="289">
        <v>576437.68000000005</v>
      </c>
      <c r="BH398" s="289">
        <v>5264.43</v>
      </c>
      <c r="BI398" s="289">
        <v>0</v>
      </c>
      <c r="BJ398" s="289">
        <v>0</v>
      </c>
      <c r="BK398" s="289">
        <v>0</v>
      </c>
      <c r="BL398" s="289">
        <v>0</v>
      </c>
      <c r="BM398" s="289">
        <v>0</v>
      </c>
      <c r="BN398" s="289">
        <v>0</v>
      </c>
      <c r="BO398" s="289">
        <v>150000</v>
      </c>
      <c r="BP398" s="289">
        <v>177933.82</v>
      </c>
      <c r="BQ398" s="289">
        <v>4105509.29</v>
      </c>
      <c r="BR398" s="289">
        <v>3969735.28</v>
      </c>
      <c r="BS398" s="289">
        <v>4255509.29</v>
      </c>
      <c r="BT398" s="289">
        <v>4147669.1</v>
      </c>
      <c r="BU398" s="289">
        <v>0</v>
      </c>
      <c r="BV398" s="289">
        <v>0</v>
      </c>
      <c r="BW398" s="289">
        <v>684727.12</v>
      </c>
      <c r="BX398" s="289">
        <v>0</v>
      </c>
      <c r="BY398" s="289">
        <v>0</v>
      </c>
      <c r="BZ398" s="289">
        <v>0</v>
      </c>
      <c r="CA398" s="289">
        <v>0</v>
      </c>
      <c r="CB398" s="289">
        <v>16940.8</v>
      </c>
      <c r="CC398" s="289">
        <v>0</v>
      </c>
      <c r="CD398" s="289">
        <v>0</v>
      </c>
      <c r="CE398" s="289">
        <v>38390.370000000003</v>
      </c>
      <c r="CF398" s="289">
        <v>0</v>
      </c>
      <c r="CG398" s="289">
        <v>0</v>
      </c>
      <c r="CH398" s="289">
        <v>21882</v>
      </c>
      <c r="CI398" s="289">
        <v>0</v>
      </c>
      <c r="CJ398" s="289">
        <v>0</v>
      </c>
      <c r="CK398" s="289">
        <v>0</v>
      </c>
      <c r="CL398" s="289">
        <v>0</v>
      </c>
      <c r="CM398" s="289">
        <v>230893</v>
      </c>
      <c r="CN398" s="289">
        <v>0</v>
      </c>
      <c r="CO398" s="289">
        <v>0</v>
      </c>
      <c r="CP398" s="289">
        <v>0</v>
      </c>
      <c r="CQ398" s="289">
        <v>0</v>
      </c>
      <c r="CR398" s="289">
        <v>0</v>
      </c>
      <c r="CS398" s="289">
        <v>0</v>
      </c>
      <c r="CT398" s="289">
        <v>122385.67</v>
      </c>
      <c r="CU398" s="289">
        <v>0</v>
      </c>
      <c r="CV398" s="289">
        <v>0</v>
      </c>
      <c r="CW398" s="289">
        <v>0</v>
      </c>
      <c r="CX398" s="289">
        <v>32678.14</v>
      </c>
      <c r="CY398" s="289">
        <v>0</v>
      </c>
      <c r="CZ398" s="289">
        <v>0</v>
      </c>
      <c r="DA398" s="289">
        <v>0</v>
      </c>
      <c r="DB398" s="289">
        <v>0</v>
      </c>
      <c r="DC398" s="289">
        <v>0</v>
      </c>
      <c r="DD398" s="289">
        <v>0</v>
      </c>
      <c r="DE398" s="289">
        <v>0</v>
      </c>
      <c r="DF398" s="289">
        <v>0</v>
      </c>
      <c r="DG398" s="289">
        <v>0</v>
      </c>
      <c r="DH398" s="289">
        <v>0</v>
      </c>
      <c r="DI398" s="289">
        <v>882740.17</v>
      </c>
      <c r="DJ398" s="289">
        <v>0</v>
      </c>
      <c r="DK398" s="289">
        <v>0</v>
      </c>
      <c r="DL398" s="289">
        <v>168768.71</v>
      </c>
      <c r="DM398" s="289">
        <v>86389.49</v>
      </c>
      <c r="DN398" s="289">
        <v>0</v>
      </c>
      <c r="DO398" s="289">
        <v>0</v>
      </c>
      <c r="DP398" s="289">
        <v>8435.23</v>
      </c>
      <c r="DQ398" s="289">
        <v>0</v>
      </c>
      <c r="DR398" s="289">
        <v>0</v>
      </c>
      <c r="DS398" s="289">
        <v>0</v>
      </c>
      <c r="DT398" s="289">
        <v>0</v>
      </c>
      <c r="DU398" s="289">
        <v>0</v>
      </c>
      <c r="DV398" s="289">
        <v>975.75</v>
      </c>
      <c r="DW398" s="289">
        <v>587.75</v>
      </c>
      <c r="DX398" s="289">
        <v>14067.87</v>
      </c>
      <c r="DY398" s="289">
        <v>41907.29</v>
      </c>
      <c r="DZ398" s="289">
        <v>128275.12</v>
      </c>
      <c r="EA398" s="289">
        <v>45691.05</v>
      </c>
      <c r="EB398" s="289">
        <v>54744.65</v>
      </c>
      <c r="EC398" s="289">
        <v>0</v>
      </c>
      <c r="ED398" s="289">
        <v>510437.87</v>
      </c>
      <c r="EE398" s="289">
        <v>503243.74</v>
      </c>
      <c r="EF398" s="289">
        <v>810155.87</v>
      </c>
      <c r="EG398" s="289">
        <v>817350</v>
      </c>
      <c r="EH398" s="289">
        <v>0</v>
      </c>
      <c r="EI398" s="289">
        <v>0</v>
      </c>
      <c r="EJ398" s="289">
        <v>0</v>
      </c>
      <c r="EK398" s="289">
        <v>0</v>
      </c>
      <c r="EL398" s="289">
        <v>0</v>
      </c>
      <c r="EM398" s="289">
        <v>3120192.5</v>
      </c>
      <c r="EN398" s="289">
        <v>0</v>
      </c>
      <c r="EO398" s="289">
        <v>0</v>
      </c>
      <c r="EP398" s="289">
        <v>0</v>
      </c>
      <c r="EQ398" s="289">
        <v>0</v>
      </c>
      <c r="ER398" s="289">
        <v>0</v>
      </c>
      <c r="ES398" s="289">
        <v>0</v>
      </c>
      <c r="ET398" s="289">
        <v>0</v>
      </c>
      <c r="EU398" s="289">
        <v>34489.040000000001</v>
      </c>
      <c r="EV398" s="289">
        <v>0</v>
      </c>
      <c r="EW398" s="289">
        <v>435677.43</v>
      </c>
      <c r="EX398" s="289">
        <v>470166.47</v>
      </c>
      <c r="EY398" s="289">
        <v>0</v>
      </c>
      <c r="EZ398" s="289">
        <v>75081.88</v>
      </c>
      <c r="FA398" s="289">
        <v>98422.56</v>
      </c>
      <c r="FB398" s="289">
        <v>132121.85</v>
      </c>
      <c r="FC398" s="289">
        <v>9609.09</v>
      </c>
      <c r="FD398" s="289">
        <v>99172.08</v>
      </c>
      <c r="FE398" s="289">
        <v>0</v>
      </c>
      <c r="FF398" s="289">
        <v>0</v>
      </c>
      <c r="FG398" s="289">
        <v>0</v>
      </c>
      <c r="FH398" s="289">
        <v>0</v>
      </c>
      <c r="FI398" s="289">
        <v>0</v>
      </c>
      <c r="FJ398" s="289">
        <v>0</v>
      </c>
      <c r="FK398" s="289">
        <v>0</v>
      </c>
    </row>
    <row r="399" spans="1:167" x14ac:dyDescent="0.15">
      <c r="A399" s="287">
        <v>6300</v>
      </c>
      <c r="B399" s="287" t="s">
        <v>848</v>
      </c>
      <c r="C399" s="289">
        <v>0</v>
      </c>
      <c r="D399" s="289">
        <v>35517822.310000002</v>
      </c>
      <c r="E399" s="289">
        <v>12088.11</v>
      </c>
      <c r="F399" s="289">
        <v>0</v>
      </c>
      <c r="G399" s="289">
        <v>103540.97</v>
      </c>
      <c r="H399" s="289">
        <v>110108.69</v>
      </c>
      <c r="I399" s="289">
        <v>894133.91</v>
      </c>
      <c r="J399" s="289">
        <v>0</v>
      </c>
      <c r="K399" s="289">
        <v>8933719.2300000004</v>
      </c>
      <c r="L399" s="289">
        <v>0</v>
      </c>
      <c r="M399" s="289">
        <v>0</v>
      </c>
      <c r="N399" s="289">
        <v>0</v>
      </c>
      <c r="O399" s="289">
        <v>0</v>
      </c>
      <c r="P399" s="289">
        <v>0</v>
      </c>
      <c r="Q399" s="289">
        <v>0</v>
      </c>
      <c r="R399" s="289">
        <v>0</v>
      </c>
      <c r="S399" s="289">
        <v>0</v>
      </c>
      <c r="T399" s="289">
        <v>0</v>
      </c>
      <c r="U399" s="289">
        <v>687144.24</v>
      </c>
      <c r="V399" s="289">
        <v>49739463</v>
      </c>
      <c r="W399" s="289">
        <v>120403.14</v>
      </c>
      <c r="X399" s="289">
        <v>0</v>
      </c>
      <c r="Y399" s="289">
        <v>3426362.98</v>
      </c>
      <c r="Z399" s="289">
        <v>0</v>
      </c>
      <c r="AA399" s="289">
        <v>2367431</v>
      </c>
      <c r="AB399" s="289">
        <v>88642.21</v>
      </c>
      <c r="AC399" s="289">
        <v>0</v>
      </c>
      <c r="AD399" s="289">
        <v>758344.95</v>
      </c>
      <c r="AE399" s="289">
        <v>2217364.88</v>
      </c>
      <c r="AF399" s="289">
        <v>0</v>
      </c>
      <c r="AG399" s="289">
        <v>0</v>
      </c>
      <c r="AH399" s="289">
        <v>728307.69</v>
      </c>
      <c r="AI399" s="289">
        <v>573732.16</v>
      </c>
      <c r="AJ399" s="289">
        <v>0</v>
      </c>
      <c r="AK399" s="289">
        <v>635985</v>
      </c>
      <c r="AL399" s="289">
        <v>0</v>
      </c>
      <c r="AM399" s="289">
        <v>215272.39</v>
      </c>
      <c r="AN399" s="289">
        <v>202320.22</v>
      </c>
      <c r="AO399" s="289">
        <v>0</v>
      </c>
      <c r="AP399" s="289">
        <v>7463363.2999999998</v>
      </c>
      <c r="AQ399" s="289">
        <v>16586725.01</v>
      </c>
      <c r="AR399" s="289">
        <v>22346571.710000001</v>
      </c>
      <c r="AS399" s="289">
        <v>2293220.7599999998</v>
      </c>
      <c r="AT399" s="289">
        <v>2261250.61</v>
      </c>
      <c r="AU399" s="289">
        <v>1311254.95</v>
      </c>
      <c r="AV399" s="289">
        <v>1635849.66</v>
      </c>
      <c r="AW399" s="289">
        <v>2468708.84</v>
      </c>
      <c r="AX399" s="289">
        <v>5347216.83</v>
      </c>
      <c r="AY399" s="289">
        <v>892829.35</v>
      </c>
      <c r="AZ399" s="289">
        <v>6075089.71</v>
      </c>
      <c r="BA399" s="289">
        <v>13431713.539999999</v>
      </c>
      <c r="BB399" s="289">
        <v>3170864.09</v>
      </c>
      <c r="BC399" s="289">
        <v>975577.04</v>
      </c>
      <c r="BD399" s="289">
        <v>809473.78</v>
      </c>
      <c r="BE399" s="289">
        <v>4876968.09</v>
      </c>
      <c r="BF399" s="289">
        <v>11607617.220000001</v>
      </c>
      <c r="BG399" s="289">
        <v>6587116.4100000001</v>
      </c>
      <c r="BH399" s="289">
        <v>116463.09</v>
      </c>
      <c r="BI399" s="289">
        <v>221754.3</v>
      </c>
      <c r="BJ399" s="289">
        <v>221754.3</v>
      </c>
      <c r="BK399" s="289">
        <v>0</v>
      </c>
      <c r="BL399" s="289">
        <v>0</v>
      </c>
      <c r="BM399" s="289">
        <v>0</v>
      </c>
      <c r="BN399" s="289">
        <v>0</v>
      </c>
      <c r="BO399" s="289">
        <v>0</v>
      </c>
      <c r="BP399" s="289">
        <v>0</v>
      </c>
      <c r="BQ399" s="289">
        <v>-2335379.2599999998</v>
      </c>
      <c r="BR399" s="289">
        <v>9665660.4299999997</v>
      </c>
      <c r="BS399" s="289">
        <v>-2113624.96</v>
      </c>
      <c r="BT399" s="289">
        <v>9887414.7300000004</v>
      </c>
      <c r="BU399" s="289">
        <v>0</v>
      </c>
      <c r="BV399" s="289">
        <v>0</v>
      </c>
      <c r="BW399" s="289">
        <v>9115064.8499999996</v>
      </c>
      <c r="BX399" s="289">
        <v>0</v>
      </c>
      <c r="BY399" s="289">
        <v>0</v>
      </c>
      <c r="BZ399" s="289">
        <v>0</v>
      </c>
      <c r="CA399" s="289">
        <v>0</v>
      </c>
      <c r="CB399" s="289">
        <v>0</v>
      </c>
      <c r="CC399" s="289">
        <v>4585</v>
      </c>
      <c r="CD399" s="289">
        <v>0</v>
      </c>
      <c r="CE399" s="289">
        <v>0</v>
      </c>
      <c r="CF399" s="289">
        <v>0</v>
      </c>
      <c r="CG399" s="289">
        <v>0</v>
      </c>
      <c r="CH399" s="289">
        <v>0</v>
      </c>
      <c r="CI399" s="289">
        <v>0</v>
      </c>
      <c r="CJ399" s="289">
        <v>0</v>
      </c>
      <c r="CK399" s="289">
        <v>0</v>
      </c>
      <c r="CL399" s="289">
        <v>0</v>
      </c>
      <c r="CM399" s="289">
        <v>3108397</v>
      </c>
      <c r="CN399" s="289">
        <v>0</v>
      </c>
      <c r="CO399" s="289">
        <v>0</v>
      </c>
      <c r="CP399" s="289">
        <v>0</v>
      </c>
      <c r="CQ399" s="289">
        <v>0</v>
      </c>
      <c r="CR399" s="289">
        <v>0</v>
      </c>
      <c r="CS399" s="289">
        <v>0</v>
      </c>
      <c r="CT399" s="289">
        <v>1852445.18</v>
      </c>
      <c r="CU399" s="289">
        <v>0</v>
      </c>
      <c r="CV399" s="289">
        <v>0</v>
      </c>
      <c r="CW399" s="289">
        <v>0</v>
      </c>
      <c r="CX399" s="289">
        <v>449306.74</v>
      </c>
      <c r="CY399" s="289">
        <v>0</v>
      </c>
      <c r="CZ399" s="289">
        <v>0</v>
      </c>
      <c r="DA399" s="289">
        <v>0</v>
      </c>
      <c r="DB399" s="289">
        <v>10708.4</v>
      </c>
      <c r="DC399" s="289">
        <v>0</v>
      </c>
      <c r="DD399" s="289">
        <v>0</v>
      </c>
      <c r="DE399" s="289">
        <v>2.61</v>
      </c>
      <c r="DF399" s="289">
        <v>0</v>
      </c>
      <c r="DG399" s="289">
        <v>0</v>
      </c>
      <c r="DH399" s="289">
        <v>0</v>
      </c>
      <c r="DI399" s="289">
        <v>10354660.449999999</v>
      </c>
      <c r="DJ399" s="289">
        <v>0</v>
      </c>
      <c r="DK399" s="289">
        <v>0</v>
      </c>
      <c r="DL399" s="289">
        <v>1492407.81</v>
      </c>
      <c r="DM399" s="289">
        <v>1055433.8600000001</v>
      </c>
      <c r="DN399" s="289">
        <v>5186</v>
      </c>
      <c r="DO399" s="289">
        <v>0</v>
      </c>
      <c r="DP399" s="289">
        <v>982780.96</v>
      </c>
      <c r="DQ399" s="289">
        <v>12.94</v>
      </c>
      <c r="DR399" s="289">
        <v>0</v>
      </c>
      <c r="DS399" s="289">
        <v>0</v>
      </c>
      <c r="DT399" s="289">
        <v>305334.56</v>
      </c>
      <c r="DU399" s="289">
        <v>0</v>
      </c>
      <c r="DV399" s="289">
        <v>344611.38</v>
      </c>
      <c r="DW399" s="289">
        <v>76.599999999999994</v>
      </c>
      <c r="DX399" s="289">
        <v>411852.64</v>
      </c>
      <c r="DY399" s="289">
        <v>426569.59</v>
      </c>
      <c r="DZ399" s="289">
        <v>66139.72</v>
      </c>
      <c r="EA399" s="289">
        <v>8562.44</v>
      </c>
      <c r="EB399" s="289">
        <v>42860.33</v>
      </c>
      <c r="EC399" s="289">
        <v>0</v>
      </c>
      <c r="ED399" s="289">
        <v>1112942.1399999999</v>
      </c>
      <c r="EE399" s="289">
        <v>3613362.31</v>
      </c>
      <c r="EF399" s="289">
        <v>5627932.3399999999</v>
      </c>
      <c r="EG399" s="289">
        <v>1814710.21</v>
      </c>
      <c r="EH399" s="289">
        <v>0</v>
      </c>
      <c r="EI399" s="289">
        <v>0</v>
      </c>
      <c r="EJ399" s="289">
        <v>0</v>
      </c>
      <c r="EK399" s="289">
        <v>1312801.96</v>
      </c>
      <c r="EL399" s="289">
        <v>0</v>
      </c>
      <c r="EM399" s="289">
        <v>17589966.010000002</v>
      </c>
      <c r="EN399" s="289">
        <v>891075.38</v>
      </c>
      <c r="EO399" s="289">
        <v>1054531.58</v>
      </c>
      <c r="EP399" s="289">
        <v>3005980.1</v>
      </c>
      <c r="EQ399" s="289">
        <v>0</v>
      </c>
      <c r="ER399" s="289">
        <v>2842523.9</v>
      </c>
      <c r="ES399" s="289">
        <v>0</v>
      </c>
      <c r="ET399" s="289">
        <v>0</v>
      </c>
      <c r="EU399" s="289">
        <v>1562865.66</v>
      </c>
      <c r="EV399" s="289">
        <v>1950333.24</v>
      </c>
      <c r="EW399" s="289">
        <v>4637301.26</v>
      </c>
      <c r="EX399" s="289">
        <v>4249833.68</v>
      </c>
      <c r="EY399" s="289">
        <v>0</v>
      </c>
      <c r="EZ399" s="289">
        <v>4555946.37</v>
      </c>
      <c r="FA399" s="289">
        <v>5778479.4900000002</v>
      </c>
      <c r="FB399" s="289">
        <v>4183804.66</v>
      </c>
      <c r="FC399" s="289">
        <v>214828.26</v>
      </c>
      <c r="FD399" s="289">
        <v>2746213.65</v>
      </c>
      <c r="FE399" s="289">
        <v>229.63</v>
      </c>
      <c r="FF399" s="289">
        <v>0</v>
      </c>
      <c r="FG399" s="289">
        <v>0</v>
      </c>
      <c r="FH399" s="289">
        <v>0</v>
      </c>
      <c r="FI399" s="289">
        <v>0</v>
      </c>
      <c r="FJ399" s="289">
        <v>0</v>
      </c>
      <c r="FK399" s="289">
        <v>0</v>
      </c>
    </row>
    <row r="400" spans="1:167" x14ac:dyDescent="0.15">
      <c r="A400" s="287">
        <v>6307</v>
      </c>
      <c r="B400" s="287" t="s">
        <v>849</v>
      </c>
      <c r="C400" s="289">
        <v>0</v>
      </c>
      <c r="D400" s="289">
        <v>31323707.600000001</v>
      </c>
      <c r="E400" s="289">
        <v>0</v>
      </c>
      <c r="F400" s="289">
        <v>7109.4</v>
      </c>
      <c r="G400" s="289">
        <v>114121.66</v>
      </c>
      <c r="H400" s="289">
        <v>67923.5</v>
      </c>
      <c r="I400" s="289">
        <v>488285.58</v>
      </c>
      <c r="J400" s="289">
        <v>0</v>
      </c>
      <c r="K400" s="289">
        <v>1255582</v>
      </c>
      <c r="L400" s="289">
        <v>0</v>
      </c>
      <c r="M400" s="289">
        <v>0</v>
      </c>
      <c r="N400" s="289">
        <v>0</v>
      </c>
      <c r="O400" s="289">
        <v>0</v>
      </c>
      <c r="P400" s="289">
        <v>0</v>
      </c>
      <c r="Q400" s="289">
        <v>0</v>
      </c>
      <c r="R400" s="289">
        <v>0</v>
      </c>
      <c r="S400" s="289">
        <v>0</v>
      </c>
      <c r="T400" s="289">
        <v>11550</v>
      </c>
      <c r="U400" s="289">
        <v>414689.59</v>
      </c>
      <c r="V400" s="289">
        <v>31545587</v>
      </c>
      <c r="W400" s="289">
        <v>387974.26</v>
      </c>
      <c r="X400" s="289">
        <v>317461</v>
      </c>
      <c r="Y400" s="289">
        <v>0</v>
      </c>
      <c r="Z400" s="289">
        <v>23176.19</v>
      </c>
      <c r="AA400" s="289">
        <v>1853023</v>
      </c>
      <c r="AB400" s="289">
        <v>40597.14</v>
      </c>
      <c r="AC400" s="289">
        <v>0</v>
      </c>
      <c r="AD400" s="289">
        <v>196258.05</v>
      </c>
      <c r="AE400" s="289">
        <v>714188.16</v>
      </c>
      <c r="AF400" s="289">
        <v>0</v>
      </c>
      <c r="AG400" s="289">
        <v>0</v>
      </c>
      <c r="AH400" s="289">
        <v>130771.92</v>
      </c>
      <c r="AI400" s="289">
        <v>0</v>
      </c>
      <c r="AJ400" s="289">
        <v>0</v>
      </c>
      <c r="AK400" s="289">
        <v>0</v>
      </c>
      <c r="AL400" s="289">
        <v>0</v>
      </c>
      <c r="AM400" s="289">
        <v>79274.42</v>
      </c>
      <c r="AN400" s="289">
        <v>54144.55</v>
      </c>
      <c r="AO400" s="289">
        <v>0</v>
      </c>
      <c r="AP400" s="289">
        <v>10889.77</v>
      </c>
      <c r="AQ400" s="289">
        <v>16892266.149999999</v>
      </c>
      <c r="AR400" s="289">
        <v>12820007.43</v>
      </c>
      <c r="AS400" s="289">
        <v>1369388.62</v>
      </c>
      <c r="AT400" s="289">
        <v>1276507.3</v>
      </c>
      <c r="AU400" s="289">
        <v>1009470.3</v>
      </c>
      <c r="AV400" s="289">
        <v>459426.01</v>
      </c>
      <c r="AW400" s="289">
        <v>2180721.5499999998</v>
      </c>
      <c r="AX400" s="289">
        <v>4282621.3600000003</v>
      </c>
      <c r="AY400" s="289">
        <v>1933313.72</v>
      </c>
      <c r="AZ400" s="289">
        <v>3311057.04</v>
      </c>
      <c r="BA400" s="289">
        <v>9009579.9399999995</v>
      </c>
      <c r="BB400" s="289">
        <v>1385351.71</v>
      </c>
      <c r="BC400" s="289">
        <v>573521.38</v>
      </c>
      <c r="BD400" s="289">
        <v>0</v>
      </c>
      <c r="BE400" s="289">
        <v>34675.1</v>
      </c>
      <c r="BF400" s="289">
        <v>6943661.8399999999</v>
      </c>
      <c r="BG400" s="289">
        <v>4404270.8099999996</v>
      </c>
      <c r="BH400" s="289">
        <v>12743.03</v>
      </c>
      <c r="BI400" s="289">
        <v>18766.87</v>
      </c>
      <c r="BJ400" s="289">
        <v>34752.25</v>
      </c>
      <c r="BK400" s="289">
        <v>3809600.17</v>
      </c>
      <c r="BL400" s="289">
        <v>3744349.52</v>
      </c>
      <c r="BM400" s="289">
        <v>4912922.8600000003</v>
      </c>
      <c r="BN400" s="289">
        <v>4557775.0199999996</v>
      </c>
      <c r="BO400" s="289">
        <v>0</v>
      </c>
      <c r="BP400" s="289">
        <v>0</v>
      </c>
      <c r="BQ400" s="289">
        <v>5843878.3700000001</v>
      </c>
      <c r="BR400" s="289">
        <v>7386022.9800000004</v>
      </c>
      <c r="BS400" s="289">
        <v>14585168.27</v>
      </c>
      <c r="BT400" s="289">
        <v>15722899.77</v>
      </c>
      <c r="BU400" s="289">
        <v>0</v>
      </c>
      <c r="BV400" s="289">
        <v>0</v>
      </c>
      <c r="BW400" s="289">
        <v>6693661.8399999999</v>
      </c>
      <c r="BX400" s="289">
        <v>0</v>
      </c>
      <c r="BY400" s="289">
        <v>0</v>
      </c>
      <c r="BZ400" s="289">
        <v>0</v>
      </c>
      <c r="CA400" s="289">
        <v>0</v>
      </c>
      <c r="CB400" s="289">
        <v>0</v>
      </c>
      <c r="CC400" s="289">
        <v>0</v>
      </c>
      <c r="CD400" s="289">
        <v>0</v>
      </c>
      <c r="CE400" s="289">
        <v>0</v>
      </c>
      <c r="CF400" s="289">
        <v>0</v>
      </c>
      <c r="CG400" s="289">
        <v>0</v>
      </c>
      <c r="CH400" s="289">
        <v>10724.99</v>
      </c>
      <c r="CI400" s="289">
        <v>0</v>
      </c>
      <c r="CJ400" s="289">
        <v>0</v>
      </c>
      <c r="CK400" s="289">
        <v>0</v>
      </c>
      <c r="CL400" s="289">
        <v>0</v>
      </c>
      <c r="CM400" s="289">
        <v>2300812</v>
      </c>
      <c r="CN400" s="289">
        <v>20717</v>
      </c>
      <c r="CO400" s="289">
        <v>0</v>
      </c>
      <c r="CP400" s="289">
        <v>0</v>
      </c>
      <c r="CQ400" s="289">
        <v>0</v>
      </c>
      <c r="CR400" s="289">
        <v>0</v>
      </c>
      <c r="CS400" s="289">
        <v>5954</v>
      </c>
      <c r="CT400" s="289">
        <v>1385488.65</v>
      </c>
      <c r="CU400" s="289">
        <v>0</v>
      </c>
      <c r="CV400" s="289">
        <v>0</v>
      </c>
      <c r="CW400" s="289">
        <v>0</v>
      </c>
      <c r="CX400" s="289">
        <v>325075.40999999997</v>
      </c>
      <c r="CY400" s="289">
        <v>0</v>
      </c>
      <c r="CZ400" s="289">
        <v>0</v>
      </c>
      <c r="DA400" s="289">
        <v>0</v>
      </c>
      <c r="DB400" s="289">
        <v>0</v>
      </c>
      <c r="DC400" s="289">
        <v>0</v>
      </c>
      <c r="DD400" s="289">
        <v>0</v>
      </c>
      <c r="DE400" s="289">
        <v>1497.55</v>
      </c>
      <c r="DF400" s="289">
        <v>0</v>
      </c>
      <c r="DG400" s="289">
        <v>0</v>
      </c>
      <c r="DH400" s="289">
        <v>0</v>
      </c>
      <c r="DI400" s="289">
        <v>8693727.1899999995</v>
      </c>
      <c r="DJ400" s="289">
        <v>0</v>
      </c>
      <c r="DK400" s="289">
        <v>873.44</v>
      </c>
      <c r="DL400" s="289">
        <v>838432.56</v>
      </c>
      <c r="DM400" s="289">
        <v>417019.13</v>
      </c>
      <c r="DN400" s="289">
        <v>0</v>
      </c>
      <c r="DO400" s="289">
        <v>0</v>
      </c>
      <c r="DP400" s="289">
        <v>528882.81000000006</v>
      </c>
      <c r="DQ400" s="289">
        <v>3374.28</v>
      </c>
      <c r="DR400" s="289">
        <v>0</v>
      </c>
      <c r="DS400" s="289">
        <v>0</v>
      </c>
      <c r="DT400" s="289">
        <v>0</v>
      </c>
      <c r="DU400" s="289">
        <v>0</v>
      </c>
      <c r="DV400" s="289">
        <v>258626.84</v>
      </c>
      <c r="DW400" s="289">
        <v>0.09</v>
      </c>
      <c r="DX400" s="289">
        <v>-810776.43</v>
      </c>
      <c r="DY400" s="289">
        <v>-570540.65</v>
      </c>
      <c r="DZ400" s="289">
        <v>1456111.08</v>
      </c>
      <c r="EA400" s="289">
        <v>759871.82</v>
      </c>
      <c r="EB400" s="289">
        <v>456003.48</v>
      </c>
      <c r="EC400" s="289">
        <v>0</v>
      </c>
      <c r="ED400" s="289">
        <v>2214841.81</v>
      </c>
      <c r="EE400" s="289">
        <v>2179165.9</v>
      </c>
      <c r="EF400" s="289">
        <v>5880226.6100000003</v>
      </c>
      <c r="EG400" s="289">
        <v>5286105.0199999996</v>
      </c>
      <c r="EH400" s="289">
        <v>0</v>
      </c>
      <c r="EI400" s="289">
        <v>0</v>
      </c>
      <c r="EJ400" s="289">
        <v>0</v>
      </c>
      <c r="EK400" s="289">
        <v>629797.5</v>
      </c>
      <c r="EL400" s="289">
        <v>0</v>
      </c>
      <c r="EM400" s="289">
        <v>39771000</v>
      </c>
      <c r="EN400" s="289">
        <v>1296738.4099999999</v>
      </c>
      <c r="EO400" s="289">
        <v>1796977.56</v>
      </c>
      <c r="EP400" s="289">
        <v>1636433.3</v>
      </c>
      <c r="EQ400" s="289">
        <v>0</v>
      </c>
      <c r="ER400" s="289">
        <v>1136193.8</v>
      </c>
      <c r="ES400" s="289">
        <v>0</v>
      </c>
      <c r="ET400" s="289">
        <v>0.35</v>
      </c>
      <c r="EU400" s="289">
        <v>212772.62</v>
      </c>
      <c r="EV400" s="289">
        <v>249514.21</v>
      </c>
      <c r="EW400" s="289">
        <v>2675601.0499999998</v>
      </c>
      <c r="EX400" s="289">
        <v>2638859.46</v>
      </c>
      <c r="EY400" s="289">
        <v>0</v>
      </c>
      <c r="EZ400" s="289">
        <v>102661.42</v>
      </c>
      <c r="FA400" s="289">
        <v>151176.46</v>
      </c>
      <c r="FB400" s="289">
        <v>121735.88</v>
      </c>
      <c r="FC400" s="289">
        <v>9189.15</v>
      </c>
      <c r="FD400" s="289">
        <v>64031.69</v>
      </c>
      <c r="FE400" s="289">
        <v>0</v>
      </c>
      <c r="FF400" s="289">
        <v>0</v>
      </c>
      <c r="FG400" s="289">
        <v>0</v>
      </c>
      <c r="FH400" s="289">
        <v>0</v>
      </c>
      <c r="FI400" s="289">
        <v>0</v>
      </c>
      <c r="FJ400" s="289">
        <v>0</v>
      </c>
      <c r="FK400" s="289">
        <v>0</v>
      </c>
    </row>
    <row r="401" spans="1:167" x14ac:dyDescent="0.15">
      <c r="A401" s="287">
        <v>6321</v>
      </c>
      <c r="B401" s="287" t="s">
        <v>850</v>
      </c>
      <c r="C401" s="289">
        <v>0</v>
      </c>
      <c r="D401" s="289">
        <v>2977913.22</v>
      </c>
      <c r="E401" s="289">
        <v>4368</v>
      </c>
      <c r="F401" s="289">
        <v>2248.0300000000002</v>
      </c>
      <c r="G401" s="289">
        <v>38052.6</v>
      </c>
      <c r="H401" s="289">
        <v>5504.73</v>
      </c>
      <c r="I401" s="289">
        <v>36609.99</v>
      </c>
      <c r="J401" s="289">
        <v>10385.959999999999</v>
      </c>
      <c r="K401" s="289">
        <v>518353.37</v>
      </c>
      <c r="L401" s="289">
        <v>0</v>
      </c>
      <c r="M401" s="289">
        <v>0</v>
      </c>
      <c r="N401" s="289">
        <v>0</v>
      </c>
      <c r="O401" s="289">
        <v>0</v>
      </c>
      <c r="P401" s="289">
        <v>0</v>
      </c>
      <c r="Q401" s="289">
        <v>0</v>
      </c>
      <c r="R401" s="289">
        <v>0</v>
      </c>
      <c r="S401" s="289">
        <v>0</v>
      </c>
      <c r="T401" s="289">
        <v>33799.949999999997</v>
      </c>
      <c r="U401" s="289">
        <v>112452.86</v>
      </c>
      <c r="V401" s="289">
        <v>7863727</v>
      </c>
      <c r="W401" s="289">
        <v>12904.55</v>
      </c>
      <c r="X401" s="289">
        <v>0</v>
      </c>
      <c r="Y401" s="289">
        <v>0</v>
      </c>
      <c r="Z401" s="289">
        <v>5282.1</v>
      </c>
      <c r="AA401" s="289">
        <v>422658.33</v>
      </c>
      <c r="AB401" s="289">
        <v>0</v>
      </c>
      <c r="AC401" s="289">
        <v>0</v>
      </c>
      <c r="AD401" s="289">
        <v>88859.03</v>
      </c>
      <c r="AE401" s="289">
        <v>343526.34</v>
      </c>
      <c r="AF401" s="289">
        <v>0</v>
      </c>
      <c r="AG401" s="289">
        <v>0</v>
      </c>
      <c r="AH401" s="289">
        <v>10071.34</v>
      </c>
      <c r="AI401" s="289">
        <v>0</v>
      </c>
      <c r="AJ401" s="289">
        <v>0</v>
      </c>
      <c r="AK401" s="289">
        <v>3751</v>
      </c>
      <c r="AL401" s="289">
        <v>0</v>
      </c>
      <c r="AM401" s="289">
        <v>1831.2</v>
      </c>
      <c r="AN401" s="289">
        <v>75065.41</v>
      </c>
      <c r="AO401" s="289">
        <v>0</v>
      </c>
      <c r="AP401" s="289">
        <v>4680.09</v>
      </c>
      <c r="AQ401" s="289">
        <v>2338063.59</v>
      </c>
      <c r="AR401" s="289">
        <v>2380780.58</v>
      </c>
      <c r="AS401" s="289">
        <v>266372.09000000003</v>
      </c>
      <c r="AT401" s="289">
        <v>343295.68</v>
      </c>
      <c r="AU401" s="289">
        <v>315422.64</v>
      </c>
      <c r="AV401" s="289">
        <v>791.76</v>
      </c>
      <c r="AW401" s="289">
        <v>309279.15999999997</v>
      </c>
      <c r="AX401" s="289">
        <v>588057.61</v>
      </c>
      <c r="AY401" s="289">
        <v>332463.46000000002</v>
      </c>
      <c r="AZ401" s="289">
        <v>561598.31999999995</v>
      </c>
      <c r="BA401" s="289">
        <v>2191296.2200000002</v>
      </c>
      <c r="BB401" s="289">
        <v>454483.49</v>
      </c>
      <c r="BC401" s="289">
        <v>164023</v>
      </c>
      <c r="BD401" s="289">
        <v>0</v>
      </c>
      <c r="BE401" s="289">
        <v>171831.06</v>
      </c>
      <c r="BF401" s="289">
        <v>1060760.31</v>
      </c>
      <c r="BG401" s="289">
        <v>1032873.75</v>
      </c>
      <c r="BH401" s="289">
        <v>21788.36</v>
      </c>
      <c r="BI401" s="289">
        <v>0</v>
      </c>
      <c r="BJ401" s="289">
        <v>0</v>
      </c>
      <c r="BK401" s="289">
        <v>0</v>
      </c>
      <c r="BL401" s="289">
        <v>0</v>
      </c>
      <c r="BM401" s="289">
        <v>0</v>
      </c>
      <c r="BN401" s="289">
        <v>0</v>
      </c>
      <c r="BO401" s="289">
        <v>0</v>
      </c>
      <c r="BP401" s="289">
        <v>0</v>
      </c>
      <c r="BQ401" s="289">
        <v>2027637.04</v>
      </c>
      <c r="BR401" s="289">
        <v>2066501.06</v>
      </c>
      <c r="BS401" s="289">
        <v>2027637.04</v>
      </c>
      <c r="BT401" s="289">
        <v>2066501.06</v>
      </c>
      <c r="BU401" s="289">
        <v>0</v>
      </c>
      <c r="BV401" s="289">
        <v>0</v>
      </c>
      <c r="BW401" s="289">
        <v>998260.31</v>
      </c>
      <c r="BX401" s="289">
        <v>0</v>
      </c>
      <c r="BY401" s="289">
        <v>0</v>
      </c>
      <c r="BZ401" s="289">
        <v>0</v>
      </c>
      <c r="CA401" s="289">
        <v>354.11</v>
      </c>
      <c r="CB401" s="289">
        <v>0</v>
      </c>
      <c r="CC401" s="289">
        <v>0</v>
      </c>
      <c r="CD401" s="289">
        <v>0</v>
      </c>
      <c r="CE401" s="289">
        <v>0</v>
      </c>
      <c r="CF401" s="289">
        <v>0</v>
      </c>
      <c r="CG401" s="289">
        <v>0</v>
      </c>
      <c r="CH401" s="289">
        <v>5769.93</v>
      </c>
      <c r="CI401" s="289">
        <v>0</v>
      </c>
      <c r="CJ401" s="289">
        <v>0</v>
      </c>
      <c r="CK401" s="289">
        <v>0</v>
      </c>
      <c r="CL401" s="289">
        <v>0</v>
      </c>
      <c r="CM401" s="289">
        <v>350276</v>
      </c>
      <c r="CN401" s="289">
        <v>0</v>
      </c>
      <c r="CO401" s="289">
        <v>0</v>
      </c>
      <c r="CP401" s="289">
        <v>0</v>
      </c>
      <c r="CQ401" s="289">
        <v>0</v>
      </c>
      <c r="CR401" s="289">
        <v>0</v>
      </c>
      <c r="CS401" s="289">
        <v>0</v>
      </c>
      <c r="CT401" s="289">
        <v>317712.37</v>
      </c>
      <c r="CU401" s="289">
        <v>0</v>
      </c>
      <c r="CV401" s="289">
        <v>0</v>
      </c>
      <c r="CW401" s="289">
        <v>0</v>
      </c>
      <c r="CX401" s="289">
        <v>51756.11</v>
      </c>
      <c r="CY401" s="289">
        <v>0</v>
      </c>
      <c r="CZ401" s="289">
        <v>0</v>
      </c>
      <c r="DA401" s="289">
        <v>0</v>
      </c>
      <c r="DB401" s="289">
        <v>0</v>
      </c>
      <c r="DC401" s="289">
        <v>0</v>
      </c>
      <c r="DD401" s="289">
        <v>0</v>
      </c>
      <c r="DE401" s="289">
        <v>0</v>
      </c>
      <c r="DF401" s="289">
        <v>0</v>
      </c>
      <c r="DG401" s="289">
        <v>0</v>
      </c>
      <c r="DH401" s="289">
        <v>0</v>
      </c>
      <c r="DI401" s="289">
        <v>1224121.31</v>
      </c>
      <c r="DJ401" s="289">
        <v>0</v>
      </c>
      <c r="DK401" s="289">
        <v>0</v>
      </c>
      <c r="DL401" s="289">
        <v>238435.03</v>
      </c>
      <c r="DM401" s="289">
        <v>96853.64</v>
      </c>
      <c r="DN401" s="289">
        <v>0</v>
      </c>
      <c r="DO401" s="289">
        <v>0</v>
      </c>
      <c r="DP401" s="289">
        <v>22889.55</v>
      </c>
      <c r="DQ401" s="289">
        <v>0</v>
      </c>
      <c r="DR401" s="289">
        <v>0</v>
      </c>
      <c r="DS401" s="289">
        <v>0</v>
      </c>
      <c r="DT401" s="289">
        <v>7896.17</v>
      </c>
      <c r="DU401" s="289">
        <v>0</v>
      </c>
      <c r="DV401" s="289">
        <v>133933.13</v>
      </c>
      <c r="DW401" s="289">
        <v>0</v>
      </c>
      <c r="DX401" s="289">
        <v>192566.35</v>
      </c>
      <c r="DY401" s="289">
        <v>197443.43</v>
      </c>
      <c r="DZ401" s="289">
        <v>18277.66</v>
      </c>
      <c r="EA401" s="289">
        <v>13400.58</v>
      </c>
      <c r="EB401" s="289">
        <v>0</v>
      </c>
      <c r="EC401" s="289">
        <v>0</v>
      </c>
      <c r="ED401" s="289">
        <v>195223.22</v>
      </c>
      <c r="EE401" s="289">
        <v>193356.1</v>
      </c>
      <c r="EF401" s="289">
        <v>2039229.6</v>
      </c>
      <c r="EG401" s="289">
        <v>1944054.22</v>
      </c>
      <c r="EH401" s="289">
        <v>0</v>
      </c>
      <c r="EI401" s="289">
        <v>0</v>
      </c>
      <c r="EJ401" s="289">
        <v>0</v>
      </c>
      <c r="EK401" s="289">
        <v>97042.5</v>
      </c>
      <c r="EL401" s="289">
        <v>0</v>
      </c>
      <c r="EM401" s="289">
        <v>13605000</v>
      </c>
      <c r="EN401" s="289">
        <v>80016.06</v>
      </c>
      <c r="EO401" s="289">
        <v>2925343.52</v>
      </c>
      <c r="EP401" s="289">
        <v>3365826.37</v>
      </c>
      <c r="EQ401" s="289">
        <v>0</v>
      </c>
      <c r="ER401" s="289">
        <v>520498.91</v>
      </c>
      <c r="ES401" s="289">
        <v>0</v>
      </c>
      <c r="ET401" s="289">
        <v>0</v>
      </c>
      <c r="EU401" s="289">
        <v>34935.21</v>
      </c>
      <c r="EV401" s="289">
        <v>66475.13</v>
      </c>
      <c r="EW401" s="289">
        <v>475288.85</v>
      </c>
      <c r="EX401" s="289">
        <v>443748.93</v>
      </c>
      <c r="EY401" s="289">
        <v>0</v>
      </c>
      <c r="EZ401" s="289">
        <v>0</v>
      </c>
      <c r="FA401" s="289">
        <v>0</v>
      </c>
      <c r="FB401" s="289">
        <v>0</v>
      </c>
      <c r="FC401" s="289">
        <v>0</v>
      </c>
      <c r="FD401" s="289">
        <v>0</v>
      </c>
      <c r="FE401" s="289">
        <v>0</v>
      </c>
      <c r="FF401" s="289">
        <v>0</v>
      </c>
      <c r="FG401" s="289">
        <v>0</v>
      </c>
      <c r="FH401" s="289">
        <v>0</v>
      </c>
      <c r="FI401" s="289">
        <v>0</v>
      </c>
      <c r="FJ401" s="289">
        <v>0</v>
      </c>
      <c r="FK401" s="289">
        <v>0</v>
      </c>
    </row>
    <row r="402" spans="1:167" x14ac:dyDescent="0.15">
      <c r="A402" s="287">
        <v>6328</v>
      </c>
      <c r="B402" s="287" t="s">
        <v>851</v>
      </c>
      <c r="C402" s="289">
        <v>60.53</v>
      </c>
      <c r="D402" s="289">
        <v>14625413.09</v>
      </c>
      <c r="E402" s="289">
        <v>0</v>
      </c>
      <c r="F402" s="289">
        <v>0</v>
      </c>
      <c r="G402" s="289">
        <v>33847.300000000003</v>
      </c>
      <c r="H402" s="289">
        <v>25127.34</v>
      </c>
      <c r="I402" s="289">
        <v>227012.72</v>
      </c>
      <c r="J402" s="289">
        <v>7916</v>
      </c>
      <c r="K402" s="289">
        <v>304921</v>
      </c>
      <c r="L402" s="289">
        <v>0</v>
      </c>
      <c r="M402" s="289">
        <v>0</v>
      </c>
      <c r="N402" s="289">
        <v>0</v>
      </c>
      <c r="O402" s="289">
        <v>0</v>
      </c>
      <c r="P402" s="289">
        <v>16281</v>
      </c>
      <c r="Q402" s="289">
        <v>0</v>
      </c>
      <c r="R402" s="289">
        <v>0</v>
      </c>
      <c r="S402" s="289">
        <v>0</v>
      </c>
      <c r="T402" s="289">
        <v>0</v>
      </c>
      <c r="U402" s="289">
        <v>218380.06</v>
      </c>
      <c r="V402" s="289">
        <v>19520223</v>
      </c>
      <c r="W402" s="289">
        <v>25890.75</v>
      </c>
      <c r="X402" s="289">
        <v>0</v>
      </c>
      <c r="Y402" s="289">
        <v>0</v>
      </c>
      <c r="Z402" s="289">
        <v>0</v>
      </c>
      <c r="AA402" s="289">
        <v>1137450</v>
      </c>
      <c r="AB402" s="289">
        <v>0</v>
      </c>
      <c r="AC402" s="289">
        <v>5715.74</v>
      </c>
      <c r="AD402" s="289">
        <v>157669.46</v>
      </c>
      <c r="AE402" s="289">
        <v>304295.51</v>
      </c>
      <c r="AF402" s="289">
        <v>0</v>
      </c>
      <c r="AG402" s="289">
        <v>0</v>
      </c>
      <c r="AH402" s="289">
        <v>47806.12</v>
      </c>
      <c r="AI402" s="289">
        <v>0</v>
      </c>
      <c r="AJ402" s="289">
        <v>0</v>
      </c>
      <c r="AK402" s="289">
        <v>0</v>
      </c>
      <c r="AL402" s="289">
        <v>0</v>
      </c>
      <c r="AM402" s="289">
        <v>0</v>
      </c>
      <c r="AN402" s="289">
        <v>112808.97</v>
      </c>
      <c r="AO402" s="289">
        <v>0</v>
      </c>
      <c r="AP402" s="289">
        <v>5054.01</v>
      </c>
      <c r="AQ402" s="289">
        <v>10975284.689999999</v>
      </c>
      <c r="AR402" s="289">
        <v>5098934.08</v>
      </c>
      <c r="AS402" s="289">
        <v>969334.83</v>
      </c>
      <c r="AT402" s="289">
        <v>419753.05</v>
      </c>
      <c r="AU402" s="289">
        <v>1131898.05</v>
      </c>
      <c r="AV402" s="289">
        <v>17629.169999999998</v>
      </c>
      <c r="AW402" s="289">
        <v>761744.29</v>
      </c>
      <c r="AX402" s="289">
        <v>1663393.32</v>
      </c>
      <c r="AY402" s="289">
        <v>627194.03</v>
      </c>
      <c r="AZ402" s="289">
        <v>2034976.97</v>
      </c>
      <c r="BA402" s="289">
        <v>5991008.3700000001</v>
      </c>
      <c r="BB402" s="289">
        <v>176279.84</v>
      </c>
      <c r="BC402" s="289">
        <v>215947.42</v>
      </c>
      <c r="BD402" s="289">
        <v>453.75</v>
      </c>
      <c r="BE402" s="289">
        <v>395318.36</v>
      </c>
      <c r="BF402" s="289">
        <v>2706146.82</v>
      </c>
      <c r="BG402" s="289">
        <v>2349470.2599999998</v>
      </c>
      <c r="BH402" s="289">
        <v>5957.31</v>
      </c>
      <c r="BI402" s="289">
        <v>0</v>
      </c>
      <c r="BJ402" s="289">
        <v>0</v>
      </c>
      <c r="BK402" s="289">
        <v>0</v>
      </c>
      <c r="BL402" s="289">
        <v>0</v>
      </c>
      <c r="BM402" s="289">
        <v>0</v>
      </c>
      <c r="BN402" s="289">
        <v>0</v>
      </c>
      <c r="BO402" s="289">
        <v>8922601.0700000003</v>
      </c>
      <c r="BP402" s="289">
        <v>10157749.060000001</v>
      </c>
      <c r="BQ402" s="289">
        <v>0</v>
      </c>
      <c r="BR402" s="289">
        <v>0</v>
      </c>
      <c r="BS402" s="289">
        <v>8922601.0700000003</v>
      </c>
      <c r="BT402" s="289">
        <v>10157749.060000001</v>
      </c>
      <c r="BU402" s="289">
        <v>0</v>
      </c>
      <c r="BV402" s="289">
        <v>0</v>
      </c>
      <c r="BW402" s="289">
        <v>2706146.82</v>
      </c>
      <c r="BX402" s="289">
        <v>0</v>
      </c>
      <c r="BY402" s="289">
        <v>0</v>
      </c>
      <c r="BZ402" s="289">
        <v>0</v>
      </c>
      <c r="CA402" s="289">
        <v>0</v>
      </c>
      <c r="CB402" s="289">
        <v>20645.43</v>
      </c>
      <c r="CC402" s="289">
        <v>0</v>
      </c>
      <c r="CD402" s="289">
        <v>0</v>
      </c>
      <c r="CE402" s="289">
        <v>0</v>
      </c>
      <c r="CF402" s="289">
        <v>0</v>
      </c>
      <c r="CG402" s="289">
        <v>0</v>
      </c>
      <c r="CH402" s="289">
        <v>0</v>
      </c>
      <c r="CI402" s="289">
        <v>0</v>
      </c>
      <c r="CJ402" s="289">
        <v>0</v>
      </c>
      <c r="CK402" s="289">
        <v>0</v>
      </c>
      <c r="CL402" s="289">
        <v>0</v>
      </c>
      <c r="CM402" s="289">
        <v>726166</v>
      </c>
      <c r="CN402" s="289">
        <v>36511</v>
      </c>
      <c r="CO402" s="289">
        <v>0</v>
      </c>
      <c r="CP402" s="289">
        <v>0</v>
      </c>
      <c r="CQ402" s="289">
        <v>0</v>
      </c>
      <c r="CR402" s="289">
        <v>0</v>
      </c>
      <c r="CS402" s="289">
        <v>10492</v>
      </c>
      <c r="CT402" s="289">
        <v>365605.48</v>
      </c>
      <c r="CU402" s="289">
        <v>0</v>
      </c>
      <c r="CV402" s="289">
        <v>0</v>
      </c>
      <c r="CW402" s="289">
        <v>0</v>
      </c>
      <c r="CX402" s="289">
        <v>9012.73</v>
      </c>
      <c r="CY402" s="289">
        <v>0</v>
      </c>
      <c r="CZ402" s="289">
        <v>0</v>
      </c>
      <c r="DA402" s="289">
        <v>0</v>
      </c>
      <c r="DB402" s="289">
        <v>0</v>
      </c>
      <c r="DC402" s="289">
        <v>0</v>
      </c>
      <c r="DD402" s="289">
        <v>462</v>
      </c>
      <c r="DE402" s="289">
        <v>0</v>
      </c>
      <c r="DF402" s="289">
        <v>0</v>
      </c>
      <c r="DG402" s="289">
        <v>0</v>
      </c>
      <c r="DH402" s="289">
        <v>0</v>
      </c>
      <c r="DI402" s="289">
        <v>2720089.5</v>
      </c>
      <c r="DJ402" s="289">
        <v>0</v>
      </c>
      <c r="DK402" s="289">
        <v>0</v>
      </c>
      <c r="DL402" s="289">
        <v>565146.81999999995</v>
      </c>
      <c r="DM402" s="289">
        <v>254816.01</v>
      </c>
      <c r="DN402" s="289">
        <v>0</v>
      </c>
      <c r="DO402" s="289">
        <v>0</v>
      </c>
      <c r="DP402" s="289">
        <v>21029.95</v>
      </c>
      <c r="DQ402" s="289">
        <v>0</v>
      </c>
      <c r="DR402" s="289">
        <v>0</v>
      </c>
      <c r="DS402" s="289">
        <v>0</v>
      </c>
      <c r="DT402" s="289">
        <v>0</v>
      </c>
      <c r="DU402" s="289">
        <v>0</v>
      </c>
      <c r="DV402" s="289">
        <v>313959.18</v>
      </c>
      <c r="DW402" s="289">
        <v>0</v>
      </c>
      <c r="DX402" s="289">
        <v>0</v>
      </c>
      <c r="DY402" s="289">
        <v>0</v>
      </c>
      <c r="DZ402" s="289">
        <v>44380.97</v>
      </c>
      <c r="EA402" s="289">
        <v>44380.97</v>
      </c>
      <c r="EB402" s="289">
        <v>0</v>
      </c>
      <c r="EC402" s="289">
        <v>0</v>
      </c>
      <c r="ED402" s="289">
        <v>4526213.83</v>
      </c>
      <c r="EE402" s="289">
        <v>4867225.9800000004</v>
      </c>
      <c r="EF402" s="289">
        <v>4630902.1500000004</v>
      </c>
      <c r="EG402" s="289">
        <v>4113026.71</v>
      </c>
      <c r="EH402" s="289">
        <v>7118.15</v>
      </c>
      <c r="EI402" s="289">
        <v>0</v>
      </c>
      <c r="EJ402" s="289">
        <v>169745.14</v>
      </c>
      <c r="EK402" s="289">
        <v>0</v>
      </c>
      <c r="EL402" s="289">
        <v>0</v>
      </c>
      <c r="EM402" s="289">
        <v>24350000</v>
      </c>
      <c r="EN402" s="289">
        <v>25.29</v>
      </c>
      <c r="EO402" s="289">
        <v>25.43</v>
      </c>
      <c r="EP402" s="289">
        <v>0.14000000000000001</v>
      </c>
      <c r="EQ402" s="289">
        <v>0</v>
      </c>
      <c r="ER402" s="289">
        <v>0</v>
      </c>
      <c r="ES402" s="289">
        <v>0</v>
      </c>
      <c r="ET402" s="289">
        <v>0</v>
      </c>
      <c r="EU402" s="289">
        <v>255254.89</v>
      </c>
      <c r="EV402" s="289">
        <v>278970.62</v>
      </c>
      <c r="EW402" s="289">
        <v>1129630.45</v>
      </c>
      <c r="EX402" s="289">
        <v>1105914.72</v>
      </c>
      <c r="EY402" s="289">
        <v>0</v>
      </c>
      <c r="EZ402" s="289">
        <v>0</v>
      </c>
      <c r="FA402" s="289">
        <v>0</v>
      </c>
      <c r="FB402" s="289">
        <v>0</v>
      </c>
      <c r="FC402" s="289">
        <v>0</v>
      </c>
      <c r="FD402" s="289">
        <v>0</v>
      </c>
      <c r="FE402" s="289">
        <v>0</v>
      </c>
      <c r="FF402" s="289">
        <v>0</v>
      </c>
      <c r="FG402" s="289">
        <v>0</v>
      </c>
      <c r="FH402" s="289">
        <v>15748.15</v>
      </c>
      <c r="FI402" s="289">
        <v>15687.62</v>
      </c>
      <c r="FJ402" s="289">
        <v>0</v>
      </c>
      <c r="FK402" s="289">
        <v>60.53</v>
      </c>
    </row>
    <row r="403" spans="1:167" x14ac:dyDescent="0.15">
      <c r="A403" s="287">
        <v>6335</v>
      </c>
      <c r="B403" s="287" t="s">
        <v>852</v>
      </c>
      <c r="C403" s="289">
        <v>10445.4</v>
      </c>
      <c r="D403" s="289">
        <v>7251652.0599999996</v>
      </c>
      <c r="E403" s="289">
        <v>0</v>
      </c>
      <c r="F403" s="289">
        <v>36053.46</v>
      </c>
      <c r="G403" s="289">
        <v>44275.5</v>
      </c>
      <c r="H403" s="289">
        <v>8369.58</v>
      </c>
      <c r="I403" s="289">
        <v>56315.28</v>
      </c>
      <c r="J403" s="289">
        <v>0</v>
      </c>
      <c r="K403" s="289">
        <v>343712</v>
      </c>
      <c r="L403" s="289">
        <v>0</v>
      </c>
      <c r="M403" s="289">
        <v>0</v>
      </c>
      <c r="N403" s="289">
        <v>0</v>
      </c>
      <c r="O403" s="289">
        <v>0</v>
      </c>
      <c r="P403" s="289">
        <v>7299</v>
      </c>
      <c r="Q403" s="289">
        <v>0</v>
      </c>
      <c r="R403" s="289">
        <v>0</v>
      </c>
      <c r="S403" s="289">
        <v>0</v>
      </c>
      <c r="T403" s="289">
        <v>0</v>
      </c>
      <c r="U403" s="289">
        <v>112107.88</v>
      </c>
      <c r="V403" s="289">
        <v>3517351</v>
      </c>
      <c r="W403" s="289">
        <v>11940.75</v>
      </c>
      <c r="X403" s="289">
        <v>0</v>
      </c>
      <c r="Y403" s="289">
        <v>400600.24</v>
      </c>
      <c r="Z403" s="289">
        <v>30736.52</v>
      </c>
      <c r="AA403" s="289">
        <v>299158</v>
      </c>
      <c r="AB403" s="289">
        <v>0</v>
      </c>
      <c r="AC403" s="289">
        <v>0</v>
      </c>
      <c r="AD403" s="289">
        <v>51237</v>
      </c>
      <c r="AE403" s="289">
        <v>295157.15999999997</v>
      </c>
      <c r="AF403" s="289">
        <v>0</v>
      </c>
      <c r="AG403" s="289">
        <v>0</v>
      </c>
      <c r="AH403" s="289">
        <v>14243.88</v>
      </c>
      <c r="AI403" s="289">
        <v>24745.39</v>
      </c>
      <c r="AJ403" s="289">
        <v>0</v>
      </c>
      <c r="AK403" s="289">
        <v>0</v>
      </c>
      <c r="AL403" s="289">
        <v>0</v>
      </c>
      <c r="AM403" s="289">
        <v>0</v>
      </c>
      <c r="AN403" s="289">
        <v>81224.52</v>
      </c>
      <c r="AO403" s="289">
        <v>0</v>
      </c>
      <c r="AP403" s="289">
        <v>259.51</v>
      </c>
      <c r="AQ403" s="289">
        <v>2607556.35</v>
      </c>
      <c r="AR403" s="289">
        <v>2357624.02</v>
      </c>
      <c r="AS403" s="289">
        <v>459002.89</v>
      </c>
      <c r="AT403" s="289">
        <v>270730.37</v>
      </c>
      <c r="AU403" s="289">
        <v>343407.8</v>
      </c>
      <c r="AV403" s="289">
        <v>8096.49</v>
      </c>
      <c r="AW403" s="289">
        <v>306870.63</v>
      </c>
      <c r="AX403" s="289">
        <v>397549.96</v>
      </c>
      <c r="AY403" s="289">
        <v>243062.18</v>
      </c>
      <c r="AZ403" s="289">
        <v>669893.88</v>
      </c>
      <c r="BA403" s="289">
        <v>2225955.54</v>
      </c>
      <c r="BB403" s="289">
        <v>417951.94</v>
      </c>
      <c r="BC403" s="289">
        <v>169008.33</v>
      </c>
      <c r="BD403" s="289">
        <v>0</v>
      </c>
      <c r="BE403" s="289">
        <v>52343.62</v>
      </c>
      <c r="BF403" s="289">
        <v>873027.66</v>
      </c>
      <c r="BG403" s="289">
        <v>1261853</v>
      </c>
      <c r="BH403" s="289">
        <v>20277.259999999998</v>
      </c>
      <c r="BI403" s="289">
        <v>0</v>
      </c>
      <c r="BJ403" s="289">
        <v>0</v>
      </c>
      <c r="BK403" s="289">
        <v>0</v>
      </c>
      <c r="BL403" s="289">
        <v>0</v>
      </c>
      <c r="BM403" s="289">
        <v>0</v>
      </c>
      <c r="BN403" s="289">
        <v>0</v>
      </c>
      <c r="BO403" s="289">
        <v>5734198.0999999996</v>
      </c>
      <c r="BP403" s="289">
        <v>5646870.3099999996</v>
      </c>
      <c r="BQ403" s="289">
        <v>0</v>
      </c>
      <c r="BR403" s="289">
        <v>0</v>
      </c>
      <c r="BS403" s="289">
        <v>5734198.0999999996</v>
      </c>
      <c r="BT403" s="289">
        <v>5646870.3099999996</v>
      </c>
      <c r="BU403" s="289">
        <v>0</v>
      </c>
      <c r="BV403" s="289">
        <v>0</v>
      </c>
      <c r="BW403" s="289">
        <v>873027.66</v>
      </c>
      <c r="BX403" s="289">
        <v>0</v>
      </c>
      <c r="BY403" s="289">
        <v>0</v>
      </c>
      <c r="BZ403" s="289">
        <v>0</v>
      </c>
      <c r="CA403" s="289">
        <v>0</v>
      </c>
      <c r="CB403" s="289">
        <v>0</v>
      </c>
      <c r="CC403" s="289">
        <v>0</v>
      </c>
      <c r="CD403" s="289">
        <v>0</v>
      </c>
      <c r="CE403" s="289">
        <v>0</v>
      </c>
      <c r="CF403" s="289">
        <v>0</v>
      </c>
      <c r="CG403" s="289">
        <v>0</v>
      </c>
      <c r="CH403" s="289">
        <v>96334.29</v>
      </c>
      <c r="CI403" s="289">
        <v>0</v>
      </c>
      <c r="CJ403" s="289">
        <v>0</v>
      </c>
      <c r="CK403" s="289">
        <v>0</v>
      </c>
      <c r="CL403" s="289">
        <v>0</v>
      </c>
      <c r="CM403" s="289">
        <v>199430</v>
      </c>
      <c r="CN403" s="289">
        <v>0</v>
      </c>
      <c r="CO403" s="289">
        <v>0</v>
      </c>
      <c r="CP403" s="289">
        <v>0</v>
      </c>
      <c r="CQ403" s="289">
        <v>0</v>
      </c>
      <c r="CR403" s="289">
        <v>115.14</v>
      </c>
      <c r="CS403" s="289">
        <v>0</v>
      </c>
      <c r="CT403" s="289">
        <v>238603.4</v>
      </c>
      <c r="CU403" s="289">
        <v>0</v>
      </c>
      <c r="CV403" s="289">
        <v>0</v>
      </c>
      <c r="CW403" s="289">
        <v>0</v>
      </c>
      <c r="CX403" s="289">
        <v>111354.48</v>
      </c>
      <c r="CY403" s="289">
        <v>0</v>
      </c>
      <c r="CZ403" s="289">
        <v>0</v>
      </c>
      <c r="DA403" s="289">
        <v>0</v>
      </c>
      <c r="DB403" s="289">
        <v>0</v>
      </c>
      <c r="DC403" s="289">
        <v>0</v>
      </c>
      <c r="DD403" s="289">
        <v>0</v>
      </c>
      <c r="DE403" s="289">
        <v>0</v>
      </c>
      <c r="DF403" s="289">
        <v>14703.6</v>
      </c>
      <c r="DG403" s="289">
        <v>0</v>
      </c>
      <c r="DH403" s="289">
        <v>0</v>
      </c>
      <c r="DI403" s="289">
        <v>1020911.76</v>
      </c>
      <c r="DJ403" s="289">
        <v>0</v>
      </c>
      <c r="DK403" s="289">
        <v>0</v>
      </c>
      <c r="DL403" s="289">
        <v>149302.03</v>
      </c>
      <c r="DM403" s="289">
        <v>149617.18</v>
      </c>
      <c r="DN403" s="289">
        <v>0</v>
      </c>
      <c r="DO403" s="289">
        <v>0</v>
      </c>
      <c r="DP403" s="289">
        <v>63607.55</v>
      </c>
      <c r="DQ403" s="289">
        <v>19178.18</v>
      </c>
      <c r="DR403" s="289">
        <v>13716</v>
      </c>
      <c r="DS403" s="289">
        <v>0</v>
      </c>
      <c r="DT403" s="289">
        <v>3791.64</v>
      </c>
      <c r="DU403" s="289">
        <v>0</v>
      </c>
      <c r="DV403" s="289">
        <v>73591.63</v>
      </c>
      <c r="DW403" s="289">
        <v>0</v>
      </c>
      <c r="DX403" s="289">
        <v>27805.41</v>
      </c>
      <c r="DY403" s="289">
        <v>24625.41</v>
      </c>
      <c r="DZ403" s="289">
        <v>15000</v>
      </c>
      <c r="EA403" s="289">
        <v>0</v>
      </c>
      <c r="EB403" s="289">
        <v>0</v>
      </c>
      <c r="EC403" s="289">
        <v>18180</v>
      </c>
      <c r="ED403" s="289">
        <v>112821.49</v>
      </c>
      <c r="EE403" s="289">
        <v>157821.49</v>
      </c>
      <c r="EF403" s="289">
        <v>105000</v>
      </c>
      <c r="EG403" s="289">
        <v>60000</v>
      </c>
      <c r="EH403" s="289">
        <v>0</v>
      </c>
      <c r="EI403" s="289">
        <v>0</v>
      </c>
      <c r="EJ403" s="289">
        <v>0</v>
      </c>
      <c r="EK403" s="289">
        <v>0</v>
      </c>
      <c r="EL403" s="289">
        <v>0</v>
      </c>
      <c r="EM403" s="289">
        <v>1005000</v>
      </c>
      <c r="EN403" s="289">
        <v>0</v>
      </c>
      <c r="EO403" s="289">
        <v>0</v>
      </c>
      <c r="EP403" s="289">
        <v>0</v>
      </c>
      <c r="EQ403" s="289">
        <v>0</v>
      </c>
      <c r="ER403" s="289">
        <v>0</v>
      </c>
      <c r="ES403" s="289">
        <v>0</v>
      </c>
      <c r="ET403" s="289">
        <v>0</v>
      </c>
      <c r="EU403" s="289">
        <v>324955.88</v>
      </c>
      <c r="EV403" s="289">
        <v>211669.96</v>
      </c>
      <c r="EW403" s="289">
        <v>538407.39</v>
      </c>
      <c r="EX403" s="289">
        <v>651693.31000000006</v>
      </c>
      <c r="EY403" s="289">
        <v>0</v>
      </c>
      <c r="EZ403" s="289">
        <v>0</v>
      </c>
      <c r="FA403" s="289">
        <v>0</v>
      </c>
      <c r="FB403" s="289">
        <v>0</v>
      </c>
      <c r="FC403" s="289">
        <v>0</v>
      </c>
      <c r="FD403" s="289">
        <v>0</v>
      </c>
      <c r="FE403" s="289">
        <v>0</v>
      </c>
      <c r="FF403" s="289">
        <v>0</v>
      </c>
      <c r="FG403" s="289">
        <v>0</v>
      </c>
      <c r="FH403" s="289">
        <v>0</v>
      </c>
      <c r="FI403" s="289">
        <v>0</v>
      </c>
      <c r="FJ403" s="289">
        <v>0</v>
      </c>
      <c r="FK403" s="289">
        <v>0</v>
      </c>
    </row>
    <row r="404" spans="1:167" x14ac:dyDescent="0.15">
      <c r="A404" s="287">
        <v>6354</v>
      </c>
      <c r="B404" s="287" t="s">
        <v>853</v>
      </c>
      <c r="C404" s="289">
        <v>0</v>
      </c>
      <c r="D404" s="289">
        <v>1692211</v>
      </c>
      <c r="E404" s="289">
        <v>0</v>
      </c>
      <c r="F404" s="289">
        <v>870.05</v>
      </c>
      <c r="G404" s="289">
        <v>9881.7000000000007</v>
      </c>
      <c r="H404" s="289">
        <v>467.24</v>
      </c>
      <c r="I404" s="289">
        <v>153.25</v>
      </c>
      <c r="J404" s="289">
        <v>0</v>
      </c>
      <c r="K404" s="289">
        <v>170629</v>
      </c>
      <c r="L404" s="289">
        <v>0</v>
      </c>
      <c r="M404" s="289">
        <v>0</v>
      </c>
      <c r="N404" s="289">
        <v>0</v>
      </c>
      <c r="O404" s="289">
        <v>0</v>
      </c>
      <c r="P404" s="289">
        <v>4927.3999999999996</v>
      </c>
      <c r="Q404" s="289">
        <v>0</v>
      </c>
      <c r="R404" s="289">
        <v>0</v>
      </c>
      <c r="S404" s="289">
        <v>0</v>
      </c>
      <c r="T404" s="289">
        <v>0</v>
      </c>
      <c r="U404" s="289">
        <v>37156.949999999997</v>
      </c>
      <c r="V404" s="289">
        <v>1857484</v>
      </c>
      <c r="W404" s="289">
        <v>10389.01</v>
      </c>
      <c r="X404" s="289">
        <v>0</v>
      </c>
      <c r="Y404" s="289">
        <v>100709.56</v>
      </c>
      <c r="Z404" s="289">
        <v>0</v>
      </c>
      <c r="AA404" s="289">
        <v>195613.75</v>
      </c>
      <c r="AB404" s="289">
        <v>0</v>
      </c>
      <c r="AC404" s="289">
        <v>0</v>
      </c>
      <c r="AD404" s="289">
        <v>22547</v>
      </c>
      <c r="AE404" s="289">
        <v>151756.76999999999</v>
      </c>
      <c r="AF404" s="289">
        <v>0</v>
      </c>
      <c r="AG404" s="289">
        <v>0</v>
      </c>
      <c r="AH404" s="289">
        <v>5143.3900000000003</v>
      </c>
      <c r="AI404" s="289">
        <v>14249</v>
      </c>
      <c r="AJ404" s="289">
        <v>0</v>
      </c>
      <c r="AK404" s="289">
        <v>0</v>
      </c>
      <c r="AL404" s="289">
        <v>6806.91</v>
      </c>
      <c r="AM404" s="289">
        <v>0</v>
      </c>
      <c r="AN404" s="289">
        <v>18358.84</v>
      </c>
      <c r="AO404" s="289">
        <v>0</v>
      </c>
      <c r="AP404" s="289">
        <v>3635.41</v>
      </c>
      <c r="AQ404" s="289">
        <v>726415.48</v>
      </c>
      <c r="AR404" s="289">
        <v>861468.69</v>
      </c>
      <c r="AS404" s="289">
        <v>209325.84</v>
      </c>
      <c r="AT404" s="289">
        <v>143137.34</v>
      </c>
      <c r="AU404" s="289">
        <v>81463.8</v>
      </c>
      <c r="AV404" s="289">
        <v>5186.55</v>
      </c>
      <c r="AW404" s="289">
        <v>71966.28</v>
      </c>
      <c r="AX404" s="289">
        <v>263849.28999999998</v>
      </c>
      <c r="AY404" s="289">
        <v>210223.91</v>
      </c>
      <c r="AZ404" s="289">
        <v>78788.89</v>
      </c>
      <c r="BA404" s="289">
        <v>811929.52</v>
      </c>
      <c r="BB404" s="289">
        <v>75346</v>
      </c>
      <c r="BC404" s="289">
        <v>62695</v>
      </c>
      <c r="BD404" s="289">
        <v>13657.62</v>
      </c>
      <c r="BE404" s="289">
        <v>25000</v>
      </c>
      <c r="BF404" s="289">
        <v>372110.51</v>
      </c>
      <c r="BG404" s="289">
        <v>304494</v>
      </c>
      <c r="BH404" s="289">
        <v>0</v>
      </c>
      <c r="BI404" s="289">
        <v>0</v>
      </c>
      <c r="BJ404" s="289">
        <v>0</v>
      </c>
      <c r="BK404" s="289">
        <v>0</v>
      </c>
      <c r="BL404" s="289">
        <v>0</v>
      </c>
      <c r="BM404" s="289">
        <v>0</v>
      </c>
      <c r="BN404" s="289">
        <v>0</v>
      </c>
      <c r="BO404" s="289">
        <v>0</v>
      </c>
      <c r="BP404" s="289">
        <v>0</v>
      </c>
      <c r="BQ404" s="289">
        <v>1439328.92</v>
      </c>
      <c r="BR404" s="289">
        <v>1425260.43</v>
      </c>
      <c r="BS404" s="289">
        <v>1439328.92</v>
      </c>
      <c r="BT404" s="289">
        <v>1425260.43</v>
      </c>
      <c r="BU404" s="289">
        <v>0</v>
      </c>
      <c r="BV404" s="289">
        <v>0</v>
      </c>
      <c r="BW404" s="289">
        <v>358535.49</v>
      </c>
      <c r="BX404" s="289">
        <v>0</v>
      </c>
      <c r="BY404" s="289">
        <v>0</v>
      </c>
      <c r="BZ404" s="289">
        <v>0</v>
      </c>
      <c r="CA404" s="289">
        <v>0</v>
      </c>
      <c r="CB404" s="289">
        <v>0</v>
      </c>
      <c r="CC404" s="289">
        <v>0</v>
      </c>
      <c r="CD404" s="289">
        <v>0</v>
      </c>
      <c r="CE404" s="289">
        <v>0</v>
      </c>
      <c r="CF404" s="289">
        <v>0</v>
      </c>
      <c r="CG404" s="289">
        <v>0</v>
      </c>
      <c r="CH404" s="289">
        <v>5705.51</v>
      </c>
      <c r="CI404" s="289">
        <v>0</v>
      </c>
      <c r="CJ404" s="289">
        <v>0</v>
      </c>
      <c r="CK404" s="289">
        <v>0</v>
      </c>
      <c r="CL404" s="289">
        <v>0</v>
      </c>
      <c r="CM404" s="289">
        <v>112183</v>
      </c>
      <c r="CN404" s="289">
        <v>0</v>
      </c>
      <c r="CO404" s="289">
        <v>0</v>
      </c>
      <c r="CP404" s="289">
        <v>0</v>
      </c>
      <c r="CQ404" s="289">
        <v>0</v>
      </c>
      <c r="CR404" s="289">
        <v>0</v>
      </c>
      <c r="CS404" s="289">
        <v>0</v>
      </c>
      <c r="CT404" s="289">
        <v>88030.16</v>
      </c>
      <c r="CU404" s="289">
        <v>0</v>
      </c>
      <c r="CV404" s="289">
        <v>0</v>
      </c>
      <c r="CW404" s="289">
        <v>0</v>
      </c>
      <c r="CX404" s="289">
        <v>3482.44</v>
      </c>
      <c r="CY404" s="289">
        <v>0</v>
      </c>
      <c r="CZ404" s="289">
        <v>0</v>
      </c>
      <c r="DA404" s="289">
        <v>0</v>
      </c>
      <c r="DB404" s="289">
        <v>0</v>
      </c>
      <c r="DC404" s="289">
        <v>0</v>
      </c>
      <c r="DD404" s="289">
        <v>0</v>
      </c>
      <c r="DE404" s="289">
        <v>0</v>
      </c>
      <c r="DF404" s="289">
        <v>0</v>
      </c>
      <c r="DG404" s="289">
        <v>0</v>
      </c>
      <c r="DH404" s="289">
        <v>0</v>
      </c>
      <c r="DI404" s="289">
        <v>519565.2</v>
      </c>
      <c r="DJ404" s="289">
        <v>0</v>
      </c>
      <c r="DK404" s="289">
        <v>0</v>
      </c>
      <c r="DL404" s="289">
        <v>30611.4</v>
      </c>
      <c r="DM404" s="289">
        <v>0</v>
      </c>
      <c r="DN404" s="289">
        <v>0</v>
      </c>
      <c r="DO404" s="289">
        <v>0</v>
      </c>
      <c r="DP404" s="289">
        <v>0</v>
      </c>
      <c r="DQ404" s="289">
        <v>0</v>
      </c>
      <c r="DR404" s="289">
        <v>0</v>
      </c>
      <c r="DS404" s="289">
        <v>0</v>
      </c>
      <c r="DT404" s="289">
        <v>0</v>
      </c>
      <c r="DU404" s="289">
        <v>0</v>
      </c>
      <c r="DV404" s="289">
        <v>17760</v>
      </c>
      <c r="DW404" s="289">
        <v>0</v>
      </c>
      <c r="DX404" s="289">
        <v>0</v>
      </c>
      <c r="DY404" s="289">
        <v>0</v>
      </c>
      <c r="DZ404" s="289">
        <v>0</v>
      </c>
      <c r="EA404" s="289">
        <v>0</v>
      </c>
      <c r="EB404" s="289">
        <v>0</v>
      </c>
      <c r="EC404" s="289">
        <v>0</v>
      </c>
      <c r="ED404" s="289">
        <v>181046.63</v>
      </c>
      <c r="EE404" s="289">
        <v>179995.01</v>
      </c>
      <c r="EF404" s="289">
        <v>165972.95000000001</v>
      </c>
      <c r="EG404" s="289">
        <v>142290.69</v>
      </c>
      <c r="EH404" s="289">
        <v>0</v>
      </c>
      <c r="EI404" s="289">
        <v>0</v>
      </c>
      <c r="EJ404" s="289">
        <v>0</v>
      </c>
      <c r="EK404" s="289">
        <v>24733.88</v>
      </c>
      <c r="EL404" s="289">
        <v>0</v>
      </c>
      <c r="EM404" s="289">
        <v>753221.64</v>
      </c>
      <c r="EN404" s="289">
        <v>46197.52</v>
      </c>
      <c r="EO404" s="289">
        <v>46197.52</v>
      </c>
      <c r="EP404" s="289">
        <v>0</v>
      </c>
      <c r="EQ404" s="289">
        <v>0</v>
      </c>
      <c r="ER404" s="289">
        <v>0</v>
      </c>
      <c r="ES404" s="289">
        <v>0</v>
      </c>
      <c r="ET404" s="289">
        <v>0</v>
      </c>
      <c r="EU404" s="289">
        <v>0</v>
      </c>
      <c r="EV404" s="289">
        <v>7194.17</v>
      </c>
      <c r="EW404" s="289">
        <v>199326.63</v>
      </c>
      <c r="EX404" s="289">
        <v>192132.46</v>
      </c>
      <c r="EY404" s="289">
        <v>0</v>
      </c>
      <c r="EZ404" s="289">
        <v>41664.129999999997</v>
      </c>
      <c r="FA404" s="289">
        <v>59806.98</v>
      </c>
      <c r="FB404" s="289">
        <v>48149</v>
      </c>
      <c r="FC404" s="289">
        <v>0</v>
      </c>
      <c r="FD404" s="289">
        <v>30006.15</v>
      </c>
      <c r="FE404" s="289">
        <v>0</v>
      </c>
      <c r="FF404" s="289">
        <v>0</v>
      </c>
      <c r="FG404" s="289">
        <v>0</v>
      </c>
      <c r="FH404" s="289">
        <v>0</v>
      </c>
      <c r="FI404" s="289">
        <v>0</v>
      </c>
      <c r="FJ404" s="289">
        <v>0</v>
      </c>
      <c r="FK404" s="289">
        <v>0</v>
      </c>
    </row>
    <row r="405" spans="1:167" x14ac:dyDescent="0.15">
      <c r="A405" s="287">
        <v>6370</v>
      </c>
      <c r="B405" s="287" t="s">
        <v>854</v>
      </c>
      <c r="C405" s="289">
        <v>0</v>
      </c>
      <c r="D405" s="289">
        <v>5789704.0099999998</v>
      </c>
      <c r="E405" s="289">
        <v>6731</v>
      </c>
      <c r="F405" s="289">
        <v>83</v>
      </c>
      <c r="G405" s="289">
        <v>55186.93</v>
      </c>
      <c r="H405" s="289">
        <v>5142.72</v>
      </c>
      <c r="I405" s="289">
        <v>141170.5</v>
      </c>
      <c r="J405" s="289">
        <v>0</v>
      </c>
      <c r="K405" s="289">
        <v>1470077.59</v>
      </c>
      <c r="L405" s="289">
        <v>0</v>
      </c>
      <c r="M405" s="289">
        <v>8785</v>
      </c>
      <c r="N405" s="289">
        <v>0</v>
      </c>
      <c r="O405" s="289">
        <v>0</v>
      </c>
      <c r="P405" s="289">
        <v>11419.16</v>
      </c>
      <c r="Q405" s="289">
        <v>0</v>
      </c>
      <c r="R405" s="289">
        <v>0</v>
      </c>
      <c r="S405" s="289">
        <v>0</v>
      </c>
      <c r="T405" s="289">
        <v>0</v>
      </c>
      <c r="U405" s="289">
        <v>124395.61</v>
      </c>
      <c r="V405" s="289">
        <v>10238115</v>
      </c>
      <c r="W405" s="289">
        <v>23260.27</v>
      </c>
      <c r="X405" s="289">
        <v>0</v>
      </c>
      <c r="Y405" s="289">
        <v>0</v>
      </c>
      <c r="Z405" s="289">
        <v>0</v>
      </c>
      <c r="AA405" s="289">
        <v>435001</v>
      </c>
      <c r="AB405" s="289">
        <v>0</v>
      </c>
      <c r="AC405" s="289">
        <v>0</v>
      </c>
      <c r="AD405" s="289">
        <v>37601.81</v>
      </c>
      <c r="AE405" s="289">
        <v>131000.04</v>
      </c>
      <c r="AF405" s="289">
        <v>0</v>
      </c>
      <c r="AG405" s="289">
        <v>400.01</v>
      </c>
      <c r="AH405" s="289">
        <v>11761.89</v>
      </c>
      <c r="AI405" s="289">
        <v>0</v>
      </c>
      <c r="AJ405" s="289">
        <v>0</v>
      </c>
      <c r="AK405" s="289">
        <v>19709.080000000002</v>
      </c>
      <c r="AL405" s="289">
        <v>72159.42</v>
      </c>
      <c r="AM405" s="289">
        <v>30143.88</v>
      </c>
      <c r="AN405" s="289">
        <v>85030.89</v>
      </c>
      <c r="AO405" s="289">
        <v>0</v>
      </c>
      <c r="AP405" s="289">
        <v>4286.8500000000004</v>
      </c>
      <c r="AQ405" s="289">
        <v>4595334.3899999997</v>
      </c>
      <c r="AR405" s="289">
        <v>2746111.38</v>
      </c>
      <c r="AS405" s="289">
        <v>428510.96</v>
      </c>
      <c r="AT405" s="289">
        <v>585911.24</v>
      </c>
      <c r="AU405" s="289">
        <v>460549.3</v>
      </c>
      <c r="AV405" s="289">
        <v>397.61</v>
      </c>
      <c r="AW405" s="289">
        <v>477243.25</v>
      </c>
      <c r="AX405" s="289">
        <v>767587.59</v>
      </c>
      <c r="AY405" s="289">
        <v>389907.93</v>
      </c>
      <c r="AZ405" s="289">
        <v>969455.02</v>
      </c>
      <c r="BA405" s="289">
        <v>2771080.66</v>
      </c>
      <c r="BB405" s="289">
        <v>935209.72</v>
      </c>
      <c r="BC405" s="289">
        <v>214420.97</v>
      </c>
      <c r="BD405" s="289">
        <v>281010.49</v>
      </c>
      <c r="BE405" s="289">
        <v>48129</v>
      </c>
      <c r="BF405" s="289">
        <v>1693754.19</v>
      </c>
      <c r="BG405" s="289">
        <v>890032.75</v>
      </c>
      <c r="BH405" s="289">
        <v>7224.88</v>
      </c>
      <c r="BI405" s="289">
        <v>0</v>
      </c>
      <c r="BJ405" s="289">
        <v>0</v>
      </c>
      <c r="BK405" s="289">
        <v>0</v>
      </c>
      <c r="BL405" s="289">
        <v>0</v>
      </c>
      <c r="BM405" s="289">
        <v>0</v>
      </c>
      <c r="BN405" s="289">
        <v>0</v>
      </c>
      <c r="BO405" s="289">
        <v>0</v>
      </c>
      <c r="BP405" s="289">
        <v>0</v>
      </c>
      <c r="BQ405" s="289">
        <v>2959350.3</v>
      </c>
      <c r="BR405" s="289">
        <v>3398644.63</v>
      </c>
      <c r="BS405" s="289">
        <v>2959350.3</v>
      </c>
      <c r="BT405" s="289">
        <v>3398644.63</v>
      </c>
      <c r="BU405" s="289">
        <v>0</v>
      </c>
      <c r="BV405" s="289">
        <v>0</v>
      </c>
      <c r="BW405" s="289">
        <v>1687005.84</v>
      </c>
      <c r="BX405" s="289">
        <v>0</v>
      </c>
      <c r="BY405" s="289">
        <v>0</v>
      </c>
      <c r="BZ405" s="289">
        <v>0</v>
      </c>
      <c r="CA405" s="289">
        <v>0</v>
      </c>
      <c r="CB405" s="289">
        <v>0</v>
      </c>
      <c r="CC405" s="289">
        <v>28819.35</v>
      </c>
      <c r="CD405" s="289">
        <v>0</v>
      </c>
      <c r="CE405" s="289">
        <v>0</v>
      </c>
      <c r="CF405" s="289">
        <v>0</v>
      </c>
      <c r="CG405" s="289">
        <v>0</v>
      </c>
      <c r="CH405" s="289">
        <v>13225.91</v>
      </c>
      <c r="CI405" s="289">
        <v>0</v>
      </c>
      <c r="CJ405" s="289">
        <v>0</v>
      </c>
      <c r="CK405" s="289">
        <v>0</v>
      </c>
      <c r="CL405" s="289">
        <v>0</v>
      </c>
      <c r="CM405" s="289">
        <v>620491</v>
      </c>
      <c r="CN405" s="289">
        <v>0</v>
      </c>
      <c r="CO405" s="289">
        <v>0</v>
      </c>
      <c r="CP405" s="289">
        <v>0</v>
      </c>
      <c r="CQ405" s="289">
        <v>0</v>
      </c>
      <c r="CR405" s="289">
        <v>0</v>
      </c>
      <c r="CS405" s="289">
        <v>0</v>
      </c>
      <c r="CT405" s="289">
        <v>318118.98</v>
      </c>
      <c r="CU405" s="289">
        <v>0</v>
      </c>
      <c r="CV405" s="289">
        <v>0</v>
      </c>
      <c r="CW405" s="289">
        <v>0</v>
      </c>
      <c r="CX405" s="289">
        <v>168199.86</v>
      </c>
      <c r="CY405" s="289">
        <v>0</v>
      </c>
      <c r="CZ405" s="289">
        <v>0</v>
      </c>
      <c r="DA405" s="289">
        <v>0</v>
      </c>
      <c r="DB405" s="289">
        <v>0</v>
      </c>
      <c r="DC405" s="289">
        <v>0</v>
      </c>
      <c r="DD405" s="289">
        <v>0</v>
      </c>
      <c r="DE405" s="289">
        <v>0</v>
      </c>
      <c r="DF405" s="289">
        <v>0</v>
      </c>
      <c r="DG405" s="289">
        <v>0</v>
      </c>
      <c r="DH405" s="289">
        <v>0</v>
      </c>
      <c r="DI405" s="289">
        <v>2042110.74</v>
      </c>
      <c r="DJ405" s="289">
        <v>0</v>
      </c>
      <c r="DK405" s="289">
        <v>0</v>
      </c>
      <c r="DL405" s="289">
        <v>304672.78999999998</v>
      </c>
      <c r="DM405" s="289">
        <v>138911.53</v>
      </c>
      <c r="DN405" s="289">
        <v>0</v>
      </c>
      <c r="DO405" s="289">
        <v>0</v>
      </c>
      <c r="DP405" s="289">
        <v>117670.97</v>
      </c>
      <c r="DQ405" s="289">
        <v>3472</v>
      </c>
      <c r="DR405" s="289">
        <v>0</v>
      </c>
      <c r="DS405" s="289">
        <v>0</v>
      </c>
      <c r="DT405" s="289">
        <v>6769.7</v>
      </c>
      <c r="DU405" s="289">
        <v>0</v>
      </c>
      <c r="DV405" s="289">
        <v>222253.21</v>
      </c>
      <c r="DW405" s="289">
        <v>0</v>
      </c>
      <c r="DX405" s="289">
        <v>192582.61</v>
      </c>
      <c r="DY405" s="289">
        <v>214081.16</v>
      </c>
      <c r="DZ405" s="289">
        <v>41843.46</v>
      </c>
      <c r="EA405" s="289">
        <v>17416.59</v>
      </c>
      <c r="EB405" s="289">
        <v>2928.32</v>
      </c>
      <c r="EC405" s="289">
        <v>0</v>
      </c>
      <c r="ED405" s="289">
        <v>1561362.28</v>
      </c>
      <c r="EE405" s="289">
        <v>964447.93</v>
      </c>
      <c r="EF405" s="289">
        <v>8777647.2100000009</v>
      </c>
      <c r="EG405" s="289">
        <v>2863020.56</v>
      </c>
      <c r="EH405" s="289">
        <v>6511541</v>
      </c>
      <c r="EI405" s="289">
        <v>0</v>
      </c>
      <c r="EJ405" s="289">
        <v>0</v>
      </c>
      <c r="EK405" s="289">
        <v>0</v>
      </c>
      <c r="EL405" s="289">
        <v>0</v>
      </c>
      <c r="EM405" s="289">
        <v>24356085.27</v>
      </c>
      <c r="EN405" s="289">
        <v>2500</v>
      </c>
      <c r="EO405" s="289">
        <v>18017794.440000001</v>
      </c>
      <c r="EP405" s="289">
        <v>20312777.66</v>
      </c>
      <c r="EQ405" s="289">
        <v>0</v>
      </c>
      <c r="ER405" s="289">
        <v>2297483.2200000002</v>
      </c>
      <c r="ES405" s="289">
        <v>0</v>
      </c>
      <c r="ET405" s="289">
        <v>0</v>
      </c>
      <c r="EU405" s="289">
        <v>6893.14</v>
      </c>
      <c r="EV405" s="289">
        <v>20445.43</v>
      </c>
      <c r="EW405" s="289">
        <v>987206.03</v>
      </c>
      <c r="EX405" s="289">
        <v>973289.19</v>
      </c>
      <c r="EY405" s="289">
        <v>364.55</v>
      </c>
      <c r="EZ405" s="289">
        <v>85020.32</v>
      </c>
      <c r="FA405" s="289">
        <v>63837.08</v>
      </c>
      <c r="FB405" s="289">
        <v>169176.29</v>
      </c>
      <c r="FC405" s="289">
        <v>0</v>
      </c>
      <c r="FD405" s="289">
        <v>190359.53</v>
      </c>
      <c r="FE405" s="289">
        <v>0</v>
      </c>
      <c r="FF405" s="289">
        <v>0</v>
      </c>
      <c r="FG405" s="289">
        <v>0</v>
      </c>
      <c r="FH405" s="289">
        <v>0</v>
      </c>
      <c r="FI405" s="289">
        <v>0</v>
      </c>
      <c r="FJ405" s="289">
        <v>0</v>
      </c>
      <c r="FK405" s="289">
        <v>0</v>
      </c>
    </row>
    <row r="406" spans="1:167" x14ac:dyDescent="0.15">
      <c r="A406" s="287">
        <v>6384</v>
      </c>
      <c r="B406" s="287" t="s">
        <v>855</v>
      </c>
      <c r="C406" s="289">
        <v>0</v>
      </c>
      <c r="D406" s="289">
        <v>4695457.41</v>
      </c>
      <c r="E406" s="289">
        <v>1862.97</v>
      </c>
      <c r="F406" s="289">
        <v>2458.8200000000002</v>
      </c>
      <c r="G406" s="289">
        <v>28899.49</v>
      </c>
      <c r="H406" s="289">
        <v>16655.330000000002</v>
      </c>
      <c r="I406" s="289">
        <v>70793.5</v>
      </c>
      <c r="J406" s="289">
        <v>0</v>
      </c>
      <c r="K406" s="289">
        <v>409683</v>
      </c>
      <c r="L406" s="289">
        <v>0</v>
      </c>
      <c r="M406" s="289">
        <v>0</v>
      </c>
      <c r="N406" s="289">
        <v>0</v>
      </c>
      <c r="O406" s="289">
        <v>0</v>
      </c>
      <c r="P406" s="289">
        <v>14314</v>
      </c>
      <c r="Q406" s="289">
        <v>0</v>
      </c>
      <c r="R406" s="289">
        <v>0</v>
      </c>
      <c r="S406" s="289">
        <v>0</v>
      </c>
      <c r="T406" s="289">
        <v>0</v>
      </c>
      <c r="U406" s="289">
        <v>73986.23</v>
      </c>
      <c r="V406" s="289">
        <v>3328240</v>
      </c>
      <c r="W406" s="289">
        <v>20949.29</v>
      </c>
      <c r="X406" s="289">
        <v>0</v>
      </c>
      <c r="Y406" s="289">
        <v>156659.31</v>
      </c>
      <c r="Z406" s="289">
        <v>10898.13</v>
      </c>
      <c r="AA406" s="289">
        <v>225577</v>
      </c>
      <c r="AB406" s="289">
        <v>0</v>
      </c>
      <c r="AC406" s="289">
        <v>0</v>
      </c>
      <c r="AD406" s="289">
        <v>42630</v>
      </c>
      <c r="AE406" s="289">
        <v>138494.35</v>
      </c>
      <c r="AF406" s="289">
        <v>0</v>
      </c>
      <c r="AG406" s="289">
        <v>0</v>
      </c>
      <c r="AH406" s="289">
        <v>33151.58</v>
      </c>
      <c r="AI406" s="289">
        <v>0</v>
      </c>
      <c r="AJ406" s="289">
        <v>0</v>
      </c>
      <c r="AK406" s="289">
        <v>0</v>
      </c>
      <c r="AL406" s="289">
        <v>15117.63</v>
      </c>
      <c r="AM406" s="289">
        <v>0</v>
      </c>
      <c r="AN406" s="289">
        <v>123009.85</v>
      </c>
      <c r="AO406" s="289">
        <v>0</v>
      </c>
      <c r="AP406" s="289">
        <v>3715.72</v>
      </c>
      <c r="AQ406" s="289">
        <v>1721309.58</v>
      </c>
      <c r="AR406" s="289">
        <v>2043877.23</v>
      </c>
      <c r="AS406" s="289">
        <v>390150.02</v>
      </c>
      <c r="AT406" s="289">
        <v>248532.93</v>
      </c>
      <c r="AU406" s="289">
        <v>249964.79</v>
      </c>
      <c r="AV406" s="289">
        <v>136038.16</v>
      </c>
      <c r="AW406" s="289">
        <v>165753.22</v>
      </c>
      <c r="AX406" s="289">
        <v>299263.12</v>
      </c>
      <c r="AY406" s="289">
        <v>312421.43</v>
      </c>
      <c r="AZ406" s="289">
        <v>430368.27</v>
      </c>
      <c r="BA406" s="289">
        <v>1979515.98</v>
      </c>
      <c r="BB406" s="289">
        <v>374349.61</v>
      </c>
      <c r="BC406" s="289">
        <v>144596.79</v>
      </c>
      <c r="BD406" s="289">
        <v>5039</v>
      </c>
      <c r="BE406" s="289">
        <v>750</v>
      </c>
      <c r="BF406" s="289">
        <v>1159541.53</v>
      </c>
      <c r="BG406" s="289">
        <v>515745.26</v>
      </c>
      <c r="BH406" s="289">
        <v>5035.3500000000004</v>
      </c>
      <c r="BI406" s="289">
        <v>0</v>
      </c>
      <c r="BJ406" s="289">
        <v>0</v>
      </c>
      <c r="BK406" s="289">
        <v>0</v>
      </c>
      <c r="BL406" s="289">
        <v>0</v>
      </c>
      <c r="BM406" s="289">
        <v>450000</v>
      </c>
      <c r="BN406" s="289">
        <v>450000</v>
      </c>
      <c r="BO406" s="289">
        <v>0</v>
      </c>
      <c r="BP406" s="289">
        <v>0</v>
      </c>
      <c r="BQ406" s="289">
        <v>5250890.3</v>
      </c>
      <c r="BR406" s="289">
        <v>4481191.6399999997</v>
      </c>
      <c r="BS406" s="289">
        <v>5700890.2999999998</v>
      </c>
      <c r="BT406" s="289">
        <v>4931191.6399999997</v>
      </c>
      <c r="BU406" s="289">
        <v>0</v>
      </c>
      <c r="BV406" s="289">
        <v>0</v>
      </c>
      <c r="BW406" s="289">
        <v>1100568.71</v>
      </c>
      <c r="BX406" s="289">
        <v>0</v>
      </c>
      <c r="BY406" s="289">
        <v>0</v>
      </c>
      <c r="BZ406" s="289">
        <v>0</v>
      </c>
      <c r="CA406" s="289">
        <v>0</v>
      </c>
      <c r="CB406" s="289">
        <v>0</v>
      </c>
      <c r="CC406" s="289">
        <v>22303.78</v>
      </c>
      <c r="CD406" s="289">
        <v>0</v>
      </c>
      <c r="CE406" s="289">
        <v>0</v>
      </c>
      <c r="CF406" s="289">
        <v>0</v>
      </c>
      <c r="CG406" s="289">
        <v>0</v>
      </c>
      <c r="CH406" s="289">
        <v>213.52</v>
      </c>
      <c r="CI406" s="289">
        <v>0</v>
      </c>
      <c r="CJ406" s="289">
        <v>0</v>
      </c>
      <c r="CK406" s="289">
        <v>0</v>
      </c>
      <c r="CL406" s="289">
        <v>0</v>
      </c>
      <c r="CM406" s="289">
        <v>337770</v>
      </c>
      <c r="CN406" s="289">
        <v>0</v>
      </c>
      <c r="CO406" s="289">
        <v>0</v>
      </c>
      <c r="CP406" s="289">
        <v>0</v>
      </c>
      <c r="CQ406" s="289">
        <v>0</v>
      </c>
      <c r="CR406" s="289">
        <v>0</v>
      </c>
      <c r="CS406" s="289">
        <v>0</v>
      </c>
      <c r="CT406" s="289">
        <v>223129.81</v>
      </c>
      <c r="CU406" s="289">
        <v>0</v>
      </c>
      <c r="CV406" s="289">
        <v>0</v>
      </c>
      <c r="CW406" s="289">
        <v>0</v>
      </c>
      <c r="CX406" s="289">
        <v>46101.919999999998</v>
      </c>
      <c r="CY406" s="289">
        <v>0</v>
      </c>
      <c r="CZ406" s="289">
        <v>0</v>
      </c>
      <c r="DA406" s="289">
        <v>0</v>
      </c>
      <c r="DB406" s="289">
        <v>0</v>
      </c>
      <c r="DC406" s="289">
        <v>0</v>
      </c>
      <c r="DD406" s="289">
        <v>0</v>
      </c>
      <c r="DE406" s="289">
        <v>0</v>
      </c>
      <c r="DF406" s="289">
        <v>0</v>
      </c>
      <c r="DG406" s="289">
        <v>0</v>
      </c>
      <c r="DH406" s="289">
        <v>0</v>
      </c>
      <c r="DI406" s="289">
        <v>1209751.3799999999</v>
      </c>
      <c r="DJ406" s="289">
        <v>0</v>
      </c>
      <c r="DK406" s="289">
        <v>0</v>
      </c>
      <c r="DL406" s="289">
        <v>177930.4</v>
      </c>
      <c r="DM406" s="289">
        <v>147941.48000000001</v>
      </c>
      <c r="DN406" s="289">
        <v>0</v>
      </c>
      <c r="DO406" s="289">
        <v>0</v>
      </c>
      <c r="DP406" s="289">
        <v>50834.32</v>
      </c>
      <c r="DQ406" s="289">
        <v>1272.69</v>
      </c>
      <c r="DR406" s="289">
        <v>0</v>
      </c>
      <c r="DS406" s="289">
        <v>0</v>
      </c>
      <c r="DT406" s="289">
        <v>0</v>
      </c>
      <c r="DU406" s="289">
        <v>0</v>
      </c>
      <c r="DV406" s="289">
        <v>142357.47</v>
      </c>
      <c r="DW406" s="289">
        <v>0</v>
      </c>
      <c r="DX406" s="289">
        <v>17895.330000000002</v>
      </c>
      <c r="DY406" s="289">
        <v>45863.360000000001</v>
      </c>
      <c r="DZ406" s="289">
        <v>47984.04</v>
      </c>
      <c r="EA406" s="289">
        <v>20016.009999999998</v>
      </c>
      <c r="EB406" s="289">
        <v>0</v>
      </c>
      <c r="EC406" s="289">
        <v>0</v>
      </c>
      <c r="ED406" s="289">
        <v>0</v>
      </c>
      <c r="EE406" s="289">
        <v>10036588.48</v>
      </c>
      <c r="EF406" s="289">
        <v>20474649.899999999</v>
      </c>
      <c r="EG406" s="289">
        <v>0</v>
      </c>
      <c r="EH406" s="289">
        <v>10438061.42</v>
      </c>
      <c r="EI406" s="289">
        <v>0</v>
      </c>
      <c r="EJ406" s="289">
        <v>0</v>
      </c>
      <c r="EK406" s="289">
        <v>0</v>
      </c>
      <c r="EL406" s="289">
        <v>0</v>
      </c>
      <c r="EM406" s="289">
        <v>29890078.629999999</v>
      </c>
      <c r="EN406" s="289">
        <v>241777.37</v>
      </c>
      <c r="EO406" s="289">
        <v>19649910.079999998</v>
      </c>
      <c r="EP406" s="289">
        <v>20157320.66</v>
      </c>
      <c r="EQ406" s="289">
        <v>0</v>
      </c>
      <c r="ER406" s="289">
        <v>749187.95</v>
      </c>
      <c r="ES406" s="289">
        <v>0</v>
      </c>
      <c r="ET406" s="289">
        <v>0</v>
      </c>
      <c r="EU406" s="289">
        <v>0</v>
      </c>
      <c r="EV406" s="289">
        <v>0</v>
      </c>
      <c r="EW406" s="289">
        <v>439915.34</v>
      </c>
      <c r="EX406" s="289">
        <v>439915.34</v>
      </c>
      <c r="EY406" s="289">
        <v>0</v>
      </c>
      <c r="EZ406" s="289">
        <v>27398.02</v>
      </c>
      <c r="FA406" s="289">
        <v>35287.230000000003</v>
      </c>
      <c r="FB406" s="289">
        <v>15090</v>
      </c>
      <c r="FC406" s="289">
        <v>7200.79</v>
      </c>
      <c r="FD406" s="289">
        <v>0</v>
      </c>
      <c r="FE406" s="289">
        <v>0</v>
      </c>
      <c r="FF406" s="289">
        <v>0</v>
      </c>
      <c r="FG406" s="289">
        <v>0</v>
      </c>
      <c r="FH406" s="289">
        <v>0</v>
      </c>
      <c r="FI406" s="289">
        <v>0</v>
      </c>
      <c r="FJ406" s="289">
        <v>0</v>
      </c>
      <c r="FK406" s="289">
        <v>0</v>
      </c>
    </row>
    <row r="407" spans="1:167" x14ac:dyDescent="0.15">
      <c r="A407" s="287">
        <v>6412</v>
      </c>
      <c r="B407" s="287" t="s">
        <v>856</v>
      </c>
      <c r="C407" s="289">
        <v>0</v>
      </c>
      <c r="D407" s="289">
        <v>2676982.67</v>
      </c>
      <c r="E407" s="289">
        <v>2563</v>
      </c>
      <c r="F407" s="289">
        <v>2596.0300000000002</v>
      </c>
      <c r="G407" s="289">
        <v>0</v>
      </c>
      <c r="H407" s="289">
        <v>545.4</v>
      </c>
      <c r="I407" s="289">
        <v>40988.17</v>
      </c>
      <c r="J407" s="289">
        <v>0</v>
      </c>
      <c r="K407" s="289">
        <v>996691.99</v>
      </c>
      <c r="L407" s="289">
        <v>0</v>
      </c>
      <c r="M407" s="289">
        <v>0</v>
      </c>
      <c r="N407" s="289">
        <v>0</v>
      </c>
      <c r="O407" s="289">
        <v>0</v>
      </c>
      <c r="P407" s="289">
        <v>0</v>
      </c>
      <c r="Q407" s="289">
        <v>0</v>
      </c>
      <c r="R407" s="289">
        <v>0</v>
      </c>
      <c r="S407" s="289">
        <v>0</v>
      </c>
      <c r="T407" s="289">
        <v>0</v>
      </c>
      <c r="U407" s="289">
        <v>31020.25</v>
      </c>
      <c r="V407" s="289">
        <v>2290707</v>
      </c>
      <c r="W407" s="289">
        <v>19404.2</v>
      </c>
      <c r="X407" s="289">
        <v>0</v>
      </c>
      <c r="Y407" s="289">
        <v>0</v>
      </c>
      <c r="Z407" s="289">
        <v>4499.28</v>
      </c>
      <c r="AA407" s="289">
        <v>110307</v>
      </c>
      <c r="AB407" s="289">
        <v>0</v>
      </c>
      <c r="AC407" s="289">
        <v>0</v>
      </c>
      <c r="AD407" s="289">
        <v>26406.400000000001</v>
      </c>
      <c r="AE407" s="289">
        <v>62618</v>
      </c>
      <c r="AF407" s="289">
        <v>0</v>
      </c>
      <c r="AG407" s="289">
        <v>0</v>
      </c>
      <c r="AH407" s="289">
        <v>19640.45</v>
      </c>
      <c r="AI407" s="289">
        <v>39502</v>
      </c>
      <c r="AJ407" s="289">
        <v>0</v>
      </c>
      <c r="AK407" s="289">
        <v>0</v>
      </c>
      <c r="AL407" s="289">
        <v>0</v>
      </c>
      <c r="AM407" s="289">
        <v>2584.67</v>
      </c>
      <c r="AN407" s="289">
        <v>26862</v>
      </c>
      <c r="AO407" s="289">
        <v>0</v>
      </c>
      <c r="AP407" s="289">
        <v>1250</v>
      </c>
      <c r="AQ407" s="289">
        <v>1491130.12</v>
      </c>
      <c r="AR407" s="289">
        <v>1134269.56</v>
      </c>
      <c r="AS407" s="289">
        <v>0</v>
      </c>
      <c r="AT407" s="289">
        <v>177557.06</v>
      </c>
      <c r="AU407" s="289">
        <v>15982.71</v>
      </c>
      <c r="AV407" s="289">
        <v>66137.070000000007</v>
      </c>
      <c r="AW407" s="289">
        <v>109993.83</v>
      </c>
      <c r="AX407" s="289">
        <v>88572.32</v>
      </c>
      <c r="AY407" s="289">
        <v>444063.06</v>
      </c>
      <c r="AZ407" s="289">
        <v>195198.03</v>
      </c>
      <c r="BA407" s="289">
        <v>830832.96</v>
      </c>
      <c r="BB407" s="289">
        <v>96757.41</v>
      </c>
      <c r="BC407" s="289">
        <v>78732</v>
      </c>
      <c r="BD407" s="289">
        <v>53956.959999999999</v>
      </c>
      <c r="BE407" s="289">
        <v>109133.64</v>
      </c>
      <c r="BF407" s="289">
        <v>765174.37</v>
      </c>
      <c r="BG407" s="289">
        <v>447695.38</v>
      </c>
      <c r="BH407" s="289">
        <v>7049.64</v>
      </c>
      <c r="BI407" s="289">
        <v>0</v>
      </c>
      <c r="BJ407" s="289">
        <v>0</v>
      </c>
      <c r="BK407" s="289">
        <v>0</v>
      </c>
      <c r="BL407" s="289">
        <v>0</v>
      </c>
      <c r="BM407" s="289">
        <v>0</v>
      </c>
      <c r="BN407" s="289">
        <v>0</v>
      </c>
      <c r="BO407" s="289">
        <v>0</v>
      </c>
      <c r="BP407" s="289">
        <v>0</v>
      </c>
      <c r="BQ407" s="289">
        <v>1027417.25</v>
      </c>
      <c r="BR407" s="289">
        <v>1270349.6399999999</v>
      </c>
      <c r="BS407" s="289">
        <v>1027417.25</v>
      </c>
      <c r="BT407" s="289">
        <v>1270349.6399999999</v>
      </c>
      <c r="BU407" s="289">
        <v>0</v>
      </c>
      <c r="BV407" s="289">
        <v>0</v>
      </c>
      <c r="BW407" s="289">
        <v>720074.37</v>
      </c>
      <c r="BX407" s="289">
        <v>0</v>
      </c>
      <c r="BY407" s="289">
        <v>0</v>
      </c>
      <c r="BZ407" s="289">
        <v>0</v>
      </c>
      <c r="CA407" s="289">
        <v>0</v>
      </c>
      <c r="CB407" s="289">
        <v>0</v>
      </c>
      <c r="CC407" s="289">
        <v>14293.23</v>
      </c>
      <c r="CD407" s="289">
        <v>0</v>
      </c>
      <c r="CE407" s="289">
        <v>0</v>
      </c>
      <c r="CF407" s="289">
        <v>0</v>
      </c>
      <c r="CG407" s="289">
        <v>0</v>
      </c>
      <c r="CH407" s="289">
        <v>1329.07</v>
      </c>
      <c r="CI407" s="289">
        <v>0</v>
      </c>
      <c r="CJ407" s="289">
        <v>0</v>
      </c>
      <c r="CK407" s="289">
        <v>0</v>
      </c>
      <c r="CL407" s="289">
        <v>0</v>
      </c>
      <c r="CM407" s="289">
        <v>232719</v>
      </c>
      <c r="CN407" s="289">
        <v>0</v>
      </c>
      <c r="CO407" s="289">
        <v>0</v>
      </c>
      <c r="CP407" s="289">
        <v>0</v>
      </c>
      <c r="CQ407" s="289">
        <v>0</v>
      </c>
      <c r="CR407" s="289">
        <v>0</v>
      </c>
      <c r="CS407" s="289">
        <v>0</v>
      </c>
      <c r="CT407" s="289">
        <v>85481.1</v>
      </c>
      <c r="CU407" s="289">
        <v>0</v>
      </c>
      <c r="CV407" s="289">
        <v>0</v>
      </c>
      <c r="CW407" s="289">
        <v>0</v>
      </c>
      <c r="CX407" s="289">
        <v>34877.51</v>
      </c>
      <c r="CY407" s="289">
        <v>0</v>
      </c>
      <c r="CZ407" s="289">
        <v>0</v>
      </c>
      <c r="DA407" s="289">
        <v>0</v>
      </c>
      <c r="DB407" s="289">
        <v>0</v>
      </c>
      <c r="DC407" s="289">
        <v>0</v>
      </c>
      <c r="DD407" s="289">
        <v>0</v>
      </c>
      <c r="DE407" s="289">
        <v>0</v>
      </c>
      <c r="DF407" s="289">
        <v>0</v>
      </c>
      <c r="DG407" s="289">
        <v>0</v>
      </c>
      <c r="DH407" s="289">
        <v>0</v>
      </c>
      <c r="DI407" s="289">
        <v>753662.39</v>
      </c>
      <c r="DJ407" s="289">
        <v>0</v>
      </c>
      <c r="DK407" s="289">
        <v>0</v>
      </c>
      <c r="DL407" s="289">
        <v>104518.42</v>
      </c>
      <c r="DM407" s="289">
        <v>109315.65</v>
      </c>
      <c r="DN407" s="289">
        <v>1062</v>
      </c>
      <c r="DO407" s="289">
        <v>0</v>
      </c>
      <c r="DP407" s="289">
        <v>28725.55</v>
      </c>
      <c r="DQ407" s="289">
        <v>845</v>
      </c>
      <c r="DR407" s="289">
        <v>0</v>
      </c>
      <c r="DS407" s="289">
        <v>0</v>
      </c>
      <c r="DT407" s="289">
        <v>0</v>
      </c>
      <c r="DU407" s="289">
        <v>0</v>
      </c>
      <c r="DV407" s="289">
        <v>90645.27</v>
      </c>
      <c r="DW407" s="289">
        <v>0</v>
      </c>
      <c r="DX407" s="289">
        <v>3660.54</v>
      </c>
      <c r="DY407" s="289">
        <v>29811.99</v>
      </c>
      <c r="DZ407" s="289">
        <v>46394.5</v>
      </c>
      <c r="EA407" s="289">
        <v>19200.580000000002</v>
      </c>
      <c r="EB407" s="289">
        <v>1042.47</v>
      </c>
      <c r="EC407" s="289">
        <v>0</v>
      </c>
      <c r="ED407" s="289">
        <v>416904.96000000002</v>
      </c>
      <c r="EE407" s="289">
        <v>441134.72</v>
      </c>
      <c r="EF407" s="289">
        <v>605215.06000000006</v>
      </c>
      <c r="EG407" s="289">
        <v>580985.30000000005</v>
      </c>
      <c r="EH407" s="289">
        <v>0</v>
      </c>
      <c r="EI407" s="289">
        <v>0</v>
      </c>
      <c r="EJ407" s="289">
        <v>0</v>
      </c>
      <c r="EK407" s="289">
        <v>0</v>
      </c>
      <c r="EL407" s="289">
        <v>0</v>
      </c>
      <c r="EM407" s="289">
        <v>643821.01</v>
      </c>
      <c r="EN407" s="289">
        <v>2321</v>
      </c>
      <c r="EO407" s="289">
        <v>45103.25</v>
      </c>
      <c r="EP407" s="289">
        <v>45103.25</v>
      </c>
      <c r="EQ407" s="289">
        <v>0</v>
      </c>
      <c r="ER407" s="289">
        <v>0</v>
      </c>
      <c r="ES407" s="289">
        <v>0</v>
      </c>
      <c r="ET407" s="289">
        <v>2321</v>
      </c>
      <c r="EU407" s="289">
        <v>0</v>
      </c>
      <c r="EV407" s="289">
        <v>8780.9599999999991</v>
      </c>
      <c r="EW407" s="289">
        <v>203483.91</v>
      </c>
      <c r="EX407" s="289">
        <v>194702.95</v>
      </c>
      <c r="EY407" s="289">
        <v>0</v>
      </c>
      <c r="EZ407" s="289">
        <v>51354.52</v>
      </c>
      <c r="FA407" s="289">
        <v>37521.21</v>
      </c>
      <c r="FB407" s="289">
        <v>62515</v>
      </c>
      <c r="FC407" s="289">
        <v>0</v>
      </c>
      <c r="FD407" s="289">
        <v>76348.31</v>
      </c>
      <c r="FE407" s="289">
        <v>0</v>
      </c>
      <c r="FF407" s="289">
        <v>0</v>
      </c>
      <c r="FG407" s="289">
        <v>0</v>
      </c>
      <c r="FH407" s="289">
        <v>0</v>
      </c>
      <c r="FI407" s="289">
        <v>0</v>
      </c>
      <c r="FJ407" s="289">
        <v>0</v>
      </c>
      <c r="FK407" s="289">
        <v>0</v>
      </c>
    </row>
    <row r="408" spans="1:167" x14ac:dyDescent="0.15">
      <c r="A408" s="287">
        <v>6419</v>
      </c>
      <c r="B408" s="287" t="s">
        <v>857</v>
      </c>
      <c r="C408" s="289">
        <v>0</v>
      </c>
      <c r="D408" s="289">
        <v>20142195</v>
      </c>
      <c r="E408" s="289">
        <v>0</v>
      </c>
      <c r="F408" s="289">
        <v>0</v>
      </c>
      <c r="G408" s="289">
        <v>39442</v>
      </c>
      <c r="H408" s="289">
        <v>68648.820000000007</v>
      </c>
      <c r="I408" s="289">
        <v>712784.89</v>
      </c>
      <c r="J408" s="289">
        <v>12527.59</v>
      </c>
      <c r="K408" s="289">
        <v>304560.71999999997</v>
      </c>
      <c r="L408" s="289">
        <v>0</v>
      </c>
      <c r="M408" s="289">
        <v>0</v>
      </c>
      <c r="N408" s="289">
        <v>0</v>
      </c>
      <c r="O408" s="289">
        <v>0</v>
      </c>
      <c r="P408" s="289">
        <v>17943.07</v>
      </c>
      <c r="Q408" s="289">
        <v>0</v>
      </c>
      <c r="R408" s="289">
        <v>0</v>
      </c>
      <c r="S408" s="289">
        <v>0</v>
      </c>
      <c r="T408" s="289">
        <v>0</v>
      </c>
      <c r="U408" s="289">
        <v>2051640.24</v>
      </c>
      <c r="V408" s="289">
        <v>9193326</v>
      </c>
      <c r="W408" s="289">
        <v>24007</v>
      </c>
      <c r="X408" s="289">
        <v>0</v>
      </c>
      <c r="Y408" s="289">
        <v>0</v>
      </c>
      <c r="Z408" s="289">
        <v>0</v>
      </c>
      <c r="AA408" s="289">
        <v>697677</v>
      </c>
      <c r="AB408" s="289">
        <v>0</v>
      </c>
      <c r="AC408" s="289">
        <v>0</v>
      </c>
      <c r="AD408" s="289">
        <v>33477.599999999999</v>
      </c>
      <c r="AE408" s="289">
        <v>209243.11</v>
      </c>
      <c r="AF408" s="289">
        <v>0</v>
      </c>
      <c r="AG408" s="289">
        <v>0</v>
      </c>
      <c r="AH408" s="289">
        <v>0</v>
      </c>
      <c r="AI408" s="289">
        <v>0</v>
      </c>
      <c r="AJ408" s="289">
        <v>0</v>
      </c>
      <c r="AK408" s="289">
        <v>350</v>
      </c>
      <c r="AL408" s="289">
        <v>0</v>
      </c>
      <c r="AM408" s="289">
        <v>20558.88</v>
      </c>
      <c r="AN408" s="289">
        <v>9003</v>
      </c>
      <c r="AO408" s="289">
        <v>0</v>
      </c>
      <c r="AP408" s="289">
        <v>8134.36</v>
      </c>
      <c r="AQ408" s="289">
        <v>7788261.5300000003</v>
      </c>
      <c r="AR408" s="289">
        <v>7489220.9699999997</v>
      </c>
      <c r="AS408" s="289">
        <v>198528.32</v>
      </c>
      <c r="AT408" s="289">
        <v>875266.16</v>
      </c>
      <c r="AU408" s="289">
        <v>427899.55</v>
      </c>
      <c r="AV408" s="289">
        <v>376354.72</v>
      </c>
      <c r="AW408" s="289">
        <v>1095383.31</v>
      </c>
      <c r="AX408" s="289">
        <v>1300359.51</v>
      </c>
      <c r="AY408" s="289">
        <v>410667.26</v>
      </c>
      <c r="AZ408" s="289">
        <v>1783436.63</v>
      </c>
      <c r="BA408" s="289">
        <v>4613297.3</v>
      </c>
      <c r="BB408" s="289">
        <v>391641.27</v>
      </c>
      <c r="BC408" s="289">
        <v>331615.33</v>
      </c>
      <c r="BD408" s="289">
        <v>0</v>
      </c>
      <c r="BE408" s="289">
        <v>208279.45</v>
      </c>
      <c r="BF408" s="289">
        <v>5791932.4000000004</v>
      </c>
      <c r="BG408" s="289">
        <v>239342.34</v>
      </c>
      <c r="BH408" s="289">
        <v>6639</v>
      </c>
      <c r="BI408" s="289">
        <v>0</v>
      </c>
      <c r="BJ408" s="289">
        <v>8643.1200000000008</v>
      </c>
      <c r="BK408" s="289">
        <v>0</v>
      </c>
      <c r="BL408" s="289">
        <v>0</v>
      </c>
      <c r="BM408" s="289">
        <v>0</v>
      </c>
      <c r="BN408" s="289">
        <v>0</v>
      </c>
      <c r="BO408" s="289">
        <v>0</v>
      </c>
      <c r="BP408" s="289">
        <v>0</v>
      </c>
      <c r="BQ408" s="289">
        <v>11303134.91</v>
      </c>
      <c r="BR408" s="289">
        <v>11511886.02</v>
      </c>
      <c r="BS408" s="289">
        <v>11303134.91</v>
      </c>
      <c r="BT408" s="289">
        <v>11520529.140000001</v>
      </c>
      <c r="BU408" s="289">
        <v>0</v>
      </c>
      <c r="BV408" s="289">
        <v>0</v>
      </c>
      <c r="BW408" s="289">
        <v>2786932.4</v>
      </c>
      <c r="BX408" s="289">
        <v>0</v>
      </c>
      <c r="BY408" s="289">
        <v>0</v>
      </c>
      <c r="BZ408" s="289">
        <v>0</v>
      </c>
      <c r="CA408" s="289">
        <v>0</v>
      </c>
      <c r="CB408" s="289">
        <v>0</v>
      </c>
      <c r="CC408" s="289">
        <v>10782.97</v>
      </c>
      <c r="CD408" s="289">
        <v>0</v>
      </c>
      <c r="CE408" s="289">
        <v>0</v>
      </c>
      <c r="CF408" s="289">
        <v>0</v>
      </c>
      <c r="CG408" s="289">
        <v>0</v>
      </c>
      <c r="CH408" s="289">
        <v>37831.379999999997</v>
      </c>
      <c r="CI408" s="289">
        <v>0</v>
      </c>
      <c r="CJ408" s="289">
        <v>0</v>
      </c>
      <c r="CK408" s="289">
        <v>0</v>
      </c>
      <c r="CL408" s="289">
        <v>0</v>
      </c>
      <c r="CM408" s="289">
        <v>873578</v>
      </c>
      <c r="CN408" s="289">
        <v>0</v>
      </c>
      <c r="CO408" s="289">
        <v>0</v>
      </c>
      <c r="CP408" s="289">
        <v>0</v>
      </c>
      <c r="CQ408" s="289">
        <v>0</v>
      </c>
      <c r="CR408" s="289">
        <v>0</v>
      </c>
      <c r="CS408" s="289">
        <v>0</v>
      </c>
      <c r="CT408" s="289">
        <v>478774.35</v>
      </c>
      <c r="CU408" s="289">
        <v>0</v>
      </c>
      <c r="CV408" s="289">
        <v>0</v>
      </c>
      <c r="CW408" s="289">
        <v>0</v>
      </c>
      <c r="CX408" s="289">
        <v>0</v>
      </c>
      <c r="CY408" s="289">
        <v>0</v>
      </c>
      <c r="CZ408" s="289">
        <v>0</v>
      </c>
      <c r="DA408" s="289">
        <v>0</v>
      </c>
      <c r="DB408" s="289">
        <v>0</v>
      </c>
      <c r="DC408" s="289">
        <v>0</v>
      </c>
      <c r="DD408" s="289">
        <v>0</v>
      </c>
      <c r="DE408" s="289">
        <v>0</v>
      </c>
      <c r="DF408" s="289">
        <v>0</v>
      </c>
      <c r="DG408" s="289">
        <v>0</v>
      </c>
      <c r="DH408" s="289">
        <v>0</v>
      </c>
      <c r="DI408" s="289">
        <v>3024253.18</v>
      </c>
      <c r="DJ408" s="289">
        <v>0</v>
      </c>
      <c r="DK408" s="289">
        <v>0</v>
      </c>
      <c r="DL408" s="289">
        <v>478694.32</v>
      </c>
      <c r="DM408" s="289">
        <v>153217.85</v>
      </c>
      <c r="DN408" s="289">
        <v>0</v>
      </c>
      <c r="DO408" s="289">
        <v>0</v>
      </c>
      <c r="DP408" s="289">
        <v>200580.73</v>
      </c>
      <c r="DQ408" s="289">
        <v>0</v>
      </c>
      <c r="DR408" s="289">
        <v>0</v>
      </c>
      <c r="DS408" s="289">
        <v>0</v>
      </c>
      <c r="DT408" s="289">
        <v>6694.31</v>
      </c>
      <c r="DU408" s="289">
        <v>0</v>
      </c>
      <c r="DV408" s="289">
        <v>310958.71000000002</v>
      </c>
      <c r="DW408" s="289">
        <v>13500</v>
      </c>
      <c r="DX408" s="289">
        <v>89321.54</v>
      </c>
      <c r="DY408" s="289">
        <v>125519.79</v>
      </c>
      <c r="DZ408" s="289">
        <v>111459.45</v>
      </c>
      <c r="EA408" s="289">
        <v>75261.2</v>
      </c>
      <c r="EB408" s="289">
        <v>0</v>
      </c>
      <c r="EC408" s="289">
        <v>0</v>
      </c>
      <c r="ED408" s="289">
        <v>333033.34999999998</v>
      </c>
      <c r="EE408" s="289">
        <v>324520.21000000002</v>
      </c>
      <c r="EF408" s="289">
        <v>1918380.62</v>
      </c>
      <c r="EG408" s="289">
        <v>1926893.76</v>
      </c>
      <c r="EH408" s="289">
        <v>0</v>
      </c>
      <c r="EI408" s="289">
        <v>0</v>
      </c>
      <c r="EJ408" s="289">
        <v>0</v>
      </c>
      <c r="EK408" s="289">
        <v>0</v>
      </c>
      <c r="EL408" s="289">
        <v>0</v>
      </c>
      <c r="EM408" s="289">
        <v>11990000</v>
      </c>
      <c r="EN408" s="289">
        <v>559859.62</v>
      </c>
      <c r="EO408" s="289">
        <v>3569886.93</v>
      </c>
      <c r="EP408" s="289">
        <v>3010027.31</v>
      </c>
      <c r="EQ408" s="289">
        <v>0</v>
      </c>
      <c r="ER408" s="289">
        <v>0</v>
      </c>
      <c r="ES408" s="289">
        <v>0</v>
      </c>
      <c r="ET408" s="289">
        <v>0</v>
      </c>
      <c r="EU408" s="289">
        <v>35752.720000000001</v>
      </c>
      <c r="EV408" s="289">
        <v>32321.47</v>
      </c>
      <c r="EW408" s="289">
        <v>31535.46</v>
      </c>
      <c r="EX408" s="289">
        <v>34966.71</v>
      </c>
      <c r="EY408" s="289">
        <v>0</v>
      </c>
      <c r="EZ408" s="289">
        <v>1660965.41</v>
      </c>
      <c r="FA408" s="289">
        <v>1952150.12</v>
      </c>
      <c r="FB408" s="289">
        <v>1870943.09</v>
      </c>
      <c r="FC408" s="289">
        <v>321291.51</v>
      </c>
      <c r="FD408" s="289">
        <v>1258466.8700000001</v>
      </c>
      <c r="FE408" s="289">
        <v>0</v>
      </c>
      <c r="FF408" s="289">
        <v>0</v>
      </c>
      <c r="FG408" s="289">
        <v>0</v>
      </c>
      <c r="FH408" s="289">
        <v>0</v>
      </c>
      <c r="FI408" s="289">
        <v>0</v>
      </c>
      <c r="FJ408" s="289">
        <v>0</v>
      </c>
      <c r="FK408" s="289">
        <v>0</v>
      </c>
    </row>
    <row r="409" spans="1:167" x14ac:dyDescent="0.15">
      <c r="A409" s="287">
        <v>6426</v>
      </c>
      <c r="B409" s="287" t="s">
        <v>858</v>
      </c>
      <c r="C409" s="289">
        <v>29.17</v>
      </c>
      <c r="D409" s="289">
        <v>1819160</v>
      </c>
      <c r="E409" s="289">
        <v>5789.7</v>
      </c>
      <c r="F409" s="289">
        <v>23445.74</v>
      </c>
      <c r="G409" s="289">
        <v>27618.77</v>
      </c>
      <c r="H409" s="289">
        <v>4625.7299999999996</v>
      </c>
      <c r="I409" s="289">
        <v>16794.68</v>
      </c>
      <c r="J409" s="289">
        <v>0</v>
      </c>
      <c r="K409" s="289">
        <v>345017.67</v>
      </c>
      <c r="L409" s="289">
        <v>0</v>
      </c>
      <c r="M409" s="289">
        <v>0</v>
      </c>
      <c r="N409" s="289">
        <v>0</v>
      </c>
      <c r="O409" s="289">
        <v>0</v>
      </c>
      <c r="P409" s="289">
        <v>20430.3</v>
      </c>
      <c r="Q409" s="289">
        <v>0</v>
      </c>
      <c r="R409" s="289">
        <v>0</v>
      </c>
      <c r="S409" s="289">
        <v>0</v>
      </c>
      <c r="T409" s="289">
        <v>6352.97</v>
      </c>
      <c r="U409" s="289">
        <v>81029.14</v>
      </c>
      <c r="V409" s="289">
        <v>5326101</v>
      </c>
      <c r="W409" s="289">
        <v>12567.52</v>
      </c>
      <c r="X409" s="289">
        <v>0</v>
      </c>
      <c r="Y409" s="289">
        <v>261844.85</v>
      </c>
      <c r="Z409" s="289">
        <v>320.75</v>
      </c>
      <c r="AA409" s="289">
        <v>210180.19</v>
      </c>
      <c r="AB409" s="289">
        <v>0</v>
      </c>
      <c r="AC409" s="289">
        <v>0</v>
      </c>
      <c r="AD409" s="289">
        <v>142479.74</v>
      </c>
      <c r="AE409" s="289">
        <v>233713.03</v>
      </c>
      <c r="AF409" s="289">
        <v>0</v>
      </c>
      <c r="AG409" s="289">
        <v>0</v>
      </c>
      <c r="AH409" s="289">
        <v>21132.44</v>
      </c>
      <c r="AI409" s="289">
        <v>0</v>
      </c>
      <c r="AJ409" s="289">
        <v>0</v>
      </c>
      <c r="AK409" s="289">
        <v>43287.79</v>
      </c>
      <c r="AL409" s="289">
        <v>884669.45</v>
      </c>
      <c r="AM409" s="289">
        <v>11044.26</v>
      </c>
      <c r="AN409" s="289">
        <v>25541.13</v>
      </c>
      <c r="AO409" s="289">
        <v>0</v>
      </c>
      <c r="AP409" s="289">
        <v>223.9</v>
      </c>
      <c r="AQ409" s="289">
        <v>1814075.68</v>
      </c>
      <c r="AR409" s="289">
        <v>1670381.87</v>
      </c>
      <c r="AS409" s="289">
        <v>341211.18</v>
      </c>
      <c r="AT409" s="289">
        <v>122848.5</v>
      </c>
      <c r="AU409" s="289">
        <v>204467.17</v>
      </c>
      <c r="AV409" s="289">
        <v>83531.62</v>
      </c>
      <c r="AW409" s="289">
        <v>184409.72</v>
      </c>
      <c r="AX409" s="289">
        <v>440852.28</v>
      </c>
      <c r="AY409" s="289">
        <v>328783.2</v>
      </c>
      <c r="AZ409" s="289">
        <v>414952.55</v>
      </c>
      <c r="BA409" s="289">
        <v>2510906.4500000002</v>
      </c>
      <c r="BB409" s="289">
        <v>222519.13</v>
      </c>
      <c r="BC409" s="289">
        <v>68596.53</v>
      </c>
      <c r="BD409" s="289">
        <v>100252.5</v>
      </c>
      <c r="BE409" s="289">
        <v>161653.15</v>
      </c>
      <c r="BF409" s="289">
        <v>557160.54</v>
      </c>
      <c r="BG409" s="289">
        <v>438551.2</v>
      </c>
      <c r="BH409" s="289">
        <v>293.99</v>
      </c>
      <c r="BI409" s="289">
        <v>160430.04999999999</v>
      </c>
      <c r="BJ409" s="289">
        <v>166931.37</v>
      </c>
      <c r="BK409" s="289">
        <v>0</v>
      </c>
      <c r="BL409" s="289">
        <v>0</v>
      </c>
      <c r="BM409" s="289">
        <v>0</v>
      </c>
      <c r="BN409" s="289">
        <v>0</v>
      </c>
      <c r="BO409" s="289">
        <v>0</v>
      </c>
      <c r="BP409" s="289">
        <v>0</v>
      </c>
      <c r="BQ409" s="289">
        <v>311306.59000000003</v>
      </c>
      <c r="BR409" s="289">
        <v>162757.93</v>
      </c>
      <c r="BS409" s="289">
        <v>471736.64</v>
      </c>
      <c r="BT409" s="289">
        <v>329689.3</v>
      </c>
      <c r="BU409" s="289">
        <v>0</v>
      </c>
      <c r="BV409" s="289">
        <v>0</v>
      </c>
      <c r="BW409" s="289">
        <v>535943.52</v>
      </c>
      <c r="BX409" s="289">
        <v>0</v>
      </c>
      <c r="BY409" s="289">
        <v>0</v>
      </c>
      <c r="BZ409" s="289">
        <v>0</v>
      </c>
      <c r="CA409" s="289">
        <v>0</v>
      </c>
      <c r="CB409" s="289">
        <v>8156.67</v>
      </c>
      <c r="CC409" s="289">
        <v>0</v>
      </c>
      <c r="CD409" s="289">
        <v>0</v>
      </c>
      <c r="CE409" s="289">
        <v>0</v>
      </c>
      <c r="CF409" s="289">
        <v>0</v>
      </c>
      <c r="CG409" s="289">
        <v>0</v>
      </c>
      <c r="CH409" s="289">
        <v>9266.94</v>
      </c>
      <c r="CI409" s="289">
        <v>0</v>
      </c>
      <c r="CJ409" s="289">
        <v>0</v>
      </c>
      <c r="CK409" s="289">
        <v>0</v>
      </c>
      <c r="CL409" s="289">
        <v>0</v>
      </c>
      <c r="CM409" s="289">
        <v>174128</v>
      </c>
      <c r="CN409" s="289">
        <v>0</v>
      </c>
      <c r="CO409" s="289">
        <v>0</v>
      </c>
      <c r="CP409" s="289">
        <v>0</v>
      </c>
      <c r="CQ409" s="289">
        <v>0</v>
      </c>
      <c r="CR409" s="289">
        <v>0</v>
      </c>
      <c r="CS409" s="289">
        <v>0</v>
      </c>
      <c r="CT409" s="289">
        <v>169435.46</v>
      </c>
      <c r="CU409" s="289">
        <v>0</v>
      </c>
      <c r="CV409" s="289">
        <v>0</v>
      </c>
      <c r="CW409" s="289">
        <v>0</v>
      </c>
      <c r="CX409" s="289">
        <v>37783.360000000001</v>
      </c>
      <c r="CY409" s="289">
        <v>0</v>
      </c>
      <c r="CZ409" s="289">
        <v>0</v>
      </c>
      <c r="DA409" s="289">
        <v>0</v>
      </c>
      <c r="DB409" s="289">
        <v>0</v>
      </c>
      <c r="DC409" s="289">
        <v>0</v>
      </c>
      <c r="DD409" s="289">
        <v>0</v>
      </c>
      <c r="DE409" s="289">
        <v>0</v>
      </c>
      <c r="DF409" s="289">
        <v>0</v>
      </c>
      <c r="DG409" s="289">
        <v>0</v>
      </c>
      <c r="DH409" s="289">
        <v>0</v>
      </c>
      <c r="DI409" s="289">
        <v>728993.39</v>
      </c>
      <c r="DJ409" s="289">
        <v>0</v>
      </c>
      <c r="DK409" s="289">
        <v>0</v>
      </c>
      <c r="DL409" s="289">
        <v>107506.33</v>
      </c>
      <c r="DM409" s="289">
        <v>54882.66</v>
      </c>
      <c r="DN409" s="289">
        <v>0</v>
      </c>
      <c r="DO409" s="289">
        <v>0</v>
      </c>
      <c r="DP409" s="289">
        <v>4430.3999999999996</v>
      </c>
      <c r="DQ409" s="289">
        <v>764.15</v>
      </c>
      <c r="DR409" s="289">
        <v>0</v>
      </c>
      <c r="DS409" s="289">
        <v>0</v>
      </c>
      <c r="DT409" s="289">
        <v>0</v>
      </c>
      <c r="DU409" s="289">
        <v>0</v>
      </c>
      <c r="DV409" s="289">
        <v>38137.019999999997</v>
      </c>
      <c r="DW409" s="289">
        <v>0</v>
      </c>
      <c r="DX409" s="289">
        <v>96869.51</v>
      </c>
      <c r="DY409" s="289">
        <v>97993.75</v>
      </c>
      <c r="DZ409" s="289">
        <v>289990.64</v>
      </c>
      <c r="EA409" s="289">
        <v>233120.77</v>
      </c>
      <c r="EB409" s="289">
        <v>55745.63</v>
      </c>
      <c r="EC409" s="289">
        <v>0</v>
      </c>
      <c r="ED409" s="289">
        <v>215203.49</v>
      </c>
      <c r="EE409" s="289">
        <v>209231.55</v>
      </c>
      <c r="EF409" s="289">
        <v>1024397.23</v>
      </c>
      <c r="EG409" s="289">
        <v>1030340</v>
      </c>
      <c r="EH409" s="289">
        <v>0</v>
      </c>
      <c r="EI409" s="289">
        <v>0</v>
      </c>
      <c r="EJ409" s="289">
        <v>0</v>
      </c>
      <c r="EK409" s="289">
        <v>0</v>
      </c>
      <c r="EL409" s="289">
        <v>29.17</v>
      </c>
      <c r="EM409" s="289">
        <v>12560639.27</v>
      </c>
      <c r="EN409" s="289">
        <v>0</v>
      </c>
      <c r="EO409" s="289">
        <v>0</v>
      </c>
      <c r="EP409" s="289">
        <v>0</v>
      </c>
      <c r="EQ409" s="289">
        <v>0</v>
      </c>
      <c r="ER409" s="289">
        <v>0</v>
      </c>
      <c r="ES409" s="289">
        <v>0</v>
      </c>
      <c r="ET409" s="289">
        <v>0</v>
      </c>
      <c r="EU409" s="289">
        <v>24851.82</v>
      </c>
      <c r="EV409" s="289">
        <v>60336.67</v>
      </c>
      <c r="EW409" s="289">
        <v>442057.71</v>
      </c>
      <c r="EX409" s="289">
        <v>406536.76</v>
      </c>
      <c r="EY409" s="289">
        <v>36.1</v>
      </c>
      <c r="EZ409" s="289">
        <v>0</v>
      </c>
      <c r="FA409" s="289">
        <v>0</v>
      </c>
      <c r="FB409" s="289">
        <v>0</v>
      </c>
      <c r="FC409" s="289">
        <v>0</v>
      </c>
      <c r="FD409" s="289">
        <v>0</v>
      </c>
      <c r="FE409" s="289">
        <v>0</v>
      </c>
      <c r="FF409" s="289">
        <v>0</v>
      </c>
      <c r="FG409" s="289">
        <v>0</v>
      </c>
      <c r="FH409" s="289">
        <v>65639.91</v>
      </c>
      <c r="FI409" s="289">
        <v>15543.72</v>
      </c>
      <c r="FJ409" s="289">
        <v>33658.28</v>
      </c>
      <c r="FK409" s="289">
        <v>16437.91</v>
      </c>
    </row>
    <row r="410" spans="1:167" x14ac:dyDescent="0.15">
      <c r="A410" s="287">
        <v>6440</v>
      </c>
      <c r="B410" s="287" t="s">
        <v>859</v>
      </c>
      <c r="C410" s="289">
        <v>0</v>
      </c>
      <c r="D410" s="289">
        <v>1998693</v>
      </c>
      <c r="E410" s="289">
        <v>0</v>
      </c>
      <c r="F410" s="289">
        <v>2132.4699999999998</v>
      </c>
      <c r="G410" s="289">
        <v>3109.23</v>
      </c>
      <c r="H410" s="289">
        <v>2532.65</v>
      </c>
      <c r="I410" s="289">
        <v>8836.16</v>
      </c>
      <c r="J410" s="289">
        <v>0</v>
      </c>
      <c r="K410" s="289">
        <v>64866</v>
      </c>
      <c r="L410" s="289">
        <v>0</v>
      </c>
      <c r="M410" s="289">
        <v>0</v>
      </c>
      <c r="N410" s="289">
        <v>0</v>
      </c>
      <c r="O410" s="289">
        <v>0</v>
      </c>
      <c r="P410" s="289">
        <v>0</v>
      </c>
      <c r="Q410" s="289">
        <v>0</v>
      </c>
      <c r="R410" s="289">
        <v>0</v>
      </c>
      <c r="S410" s="289">
        <v>0</v>
      </c>
      <c r="T410" s="289">
        <v>0</v>
      </c>
      <c r="U410" s="289">
        <v>13565.46</v>
      </c>
      <c r="V410" s="289">
        <v>296905</v>
      </c>
      <c r="W410" s="289">
        <v>3862.7</v>
      </c>
      <c r="X410" s="289">
        <v>0</v>
      </c>
      <c r="Y410" s="289">
        <v>78329.66</v>
      </c>
      <c r="Z410" s="289">
        <v>12084.95</v>
      </c>
      <c r="AA410" s="289">
        <v>137924.53</v>
      </c>
      <c r="AB410" s="289">
        <v>0</v>
      </c>
      <c r="AC410" s="289">
        <v>0</v>
      </c>
      <c r="AD410" s="289">
        <v>12073.09</v>
      </c>
      <c r="AE410" s="289">
        <v>58881.64</v>
      </c>
      <c r="AF410" s="289">
        <v>0</v>
      </c>
      <c r="AG410" s="289">
        <v>0</v>
      </c>
      <c r="AH410" s="289">
        <v>35052.050000000003</v>
      </c>
      <c r="AI410" s="289">
        <v>11360</v>
      </c>
      <c r="AJ410" s="289">
        <v>0</v>
      </c>
      <c r="AK410" s="289">
        <v>0</v>
      </c>
      <c r="AL410" s="289">
        <v>0</v>
      </c>
      <c r="AM410" s="289">
        <v>0</v>
      </c>
      <c r="AN410" s="289">
        <v>32530.28</v>
      </c>
      <c r="AO410" s="289">
        <v>0</v>
      </c>
      <c r="AP410" s="289">
        <v>527.92999999999995</v>
      </c>
      <c r="AQ410" s="289">
        <v>447721.93</v>
      </c>
      <c r="AR410" s="289">
        <v>409133.84</v>
      </c>
      <c r="AS410" s="289">
        <v>187906.02</v>
      </c>
      <c r="AT410" s="289">
        <v>65717.89</v>
      </c>
      <c r="AU410" s="289">
        <v>55565.279999999999</v>
      </c>
      <c r="AV410" s="289">
        <v>0</v>
      </c>
      <c r="AW410" s="289">
        <v>62749.440000000002</v>
      </c>
      <c r="AX410" s="289">
        <v>33335.89</v>
      </c>
      <c r="AY410" s="289">
        <v>208944.94</v>
      </c>
      <c r="AZ410" s="289">
        <v>0</v>
      </c>
      <c r="BA410" s="289">
        <v>560814.81999999995</v>
      </c>
      <c r="BB410" s="289">
        <v>25380.94</v>
      </c>
      <c r="BC410" s="289">
        <v>38162</v>
      </c>
      <c r="BD410" s="289">
        <v>0</v>
      </c>
      <c r="BE410" s="289">
        <v>34640.14</v>
      </c>
      <c r="BF410" s="289">
        <v>336924</v>
      </c>
      <c r="BG410" s="289">
        <v>223662.99</v>
      </c>
      <c r="BH410" s="289">
        <v>0</v>
      </c>
      <c r="BI410" s="289">
        <v>0</v>
      </c>
      <c r="BJ410" s="289">
        <v>0</v>
      </c>
      <c r="BK410" s="289">
        <v>0</v>
      </c>
      <c r="BL410" s="289">
        <v>0</v>
      </c>
      <c r="BM410" s="289">
        <v>0</v>
      </c>
      <c r="BN410" s="289">
        <v>0</v>
      </c>
      <c r="BO410" s="289">
        <v>500000</v>
      </c>
      <c r="BP410" s="289">
        <v>500000</v>
      </c>
      <c r="BQ410" s="289">
        <v>952374.71</v>
      </c>
      <c r="BR410" s="289">
        <v>1034981.39</v>
      </c>
      <c r="BS410" s="289">
        <v>1452374.71</v>
      </c>
      <c r="BT410" s="289">
        <v>1534981.39</v>
      </c>
      <c r="BU410" s="289">
        <v>0</v>
      </c>
      <c r="BV410" s="289">
        <v>0</v>
      </c>
      <c r="BW410" s="289">
        <v>293791.40000000002</v>
      </c>
      <c r="BX410" s="289">
        <v>0</v>
      </c>
      <c r="BY410" s="289">
        <v>0</v>
      </c>
      <c r="BZ410" s="289">
        <v>0</v>
      </c>
      <c r="CA410" s="289">
        <v>0</v>
      </c>
      <c r="CB410" s="289">
        <v>0</v>
      </c>
      <c r="CC410" s="289">
        <v>0</v>
      </c>
      <c r="CD410" s="289">
        <v>0</v>
      </c>
      <c r="CE410" s="289">
        <v>0</v>
      </c>
      <c r="CF410" s="289">
        <v>0</v>
      </c>
      <c r="CG410" s="289">
        <v>0</v>
      </c>
      <c r="CH410" s="289">
        <v>27538.49</v>
      </c>
      <c r="CI410" s="289">
        <v>0</v>
      </c>
      <c r="CJ410" s="289">
        <v>0</v>
      </c>
      <c r="CK410" s="289">
        <v>0</v>
      </c>
      <c r="CL410" s="289">
        <v>0</v>
      </c>
      <c r="CM410" s="289">
        <v>58156</v>
      </c>
      <c r="CN410" s="289">
        <v>0</v>
      </c>
      <c r="CO410" s="289">
        <v>0</v>
      </c>
      <c r="CP410" s="289">
        <v>0</v>
      </c>
      <c r="CQ410" s="289">
        <v>0</v>
      </c>
      <c r="CR410" s="289">
        <v>0</v>
      </c>
      <c r="CS410" s="289">
        <v>0</v>
      </c>
      <c r="CT410" s="289">
        <v>41319.269999999997</v>
      </c>
      <c r="CU410" s="289">
        <v>0</v>
      </c>
      <c r="CV410" s="289">
        <v>0</v>
      </c>
      <c r="CW410" s="289">
        <v>0</v>
      </c>
      <c r="CX410" s="289">
        <v>12205.24</v>
      </c>
      <c r="CY410" s="289">
        <v>0</v>
      </c>
      <c r="CZ410" s="289">
        <v>0</v>
      </c>
      <c r="DA410" s="289">
        <v>0</v>
      </c>
      <c r="DB410" s="289">
        <v>0</v>
      </c>
      <c r="DC410" s="289">
        <v>0</v>
      </c>
      <c r="DD410" s="289">
        <v>0</v>
      </c>
      <c r="DE410" s="289">
        <v>0</v>
      </c>
      <c r="DF410" s="289">
        <v>0</v>
      </c>
      <c r="DG410" s="289">
        <v>0</v>
      </c>
      <c r="DH410" s="289">
        <v>0</v>
      </c>
      <c r="DI410" s="289">
        <v>165907.14000000001</v>
      </c>
      <c r="DJ410" s="289">
        <v>0</v>
      </c>
      <c r="DK410" s="289">
        <v>0</v>
      </c>
      <c r="DL410" s="289">
        <v>55409.599999999999</v>
      </c>
      <c r="DM410" s="289">
        <v>71955.83</v>
      </c>
      <c r="DN410" s="289">
        <v>0</v>
      </c>
      <c r="DO410" s="289">
        <v>0</v>
      </c>
      <c r="DP410" s="289">
        <v>2431.27</v>
      </c>
      <c r="DQ410" s="289">
        <v>0</v>
      </c>
      <c r="DR410" s="289">
        <v>0</v>
      </c>
      <c r="DS410" s="289">
        <v>0</v>
      </c>
      <c r="DT410" s="289">
        <v>0</v>
      </c>
      <c r="DU410" s="289">
        <v>0</v>
      </c>
      <c r="DV410" s="289">
        <v>137306.56</v>
      </c>
      <c r="DW410" s="289">
        <v>0</v>
      </c>
      <c r="DX410" s="289">
        <v>48799.15</v>
      </c>
      <c r="DY410" s="289">
        <v>51968</v>
      </c>
      <c r="DZ410" s="289">
        <v>22558.19</v>
      </c>
      <c r="EA410" s="289">
        <v>17023.09</v>
      </c>
      <c r="EB410" s="289">
        <v>2366.25</v>
      </c>
      <c r="EC410" s="289">
        <v>0</v>
      </c>
      <c r="ED410" s="289">
        <v>27552.35</v>
      </c>
      <c r="EE410" s="289">
        <v>27552.35</v>
      </c>
      <c r="EF410" s="289">
        <v>210100</v>
      </c>
      <c r="EG410" s="289">
        <v>210100</v>
      </c>
      <c r="EH410" s="289">
        <v>0</v>
      </c>
      <c r="EI410" s="289">
        <v>0</v>
      </c>
      <c r="EJ410" s="289">
        <v>0</v>
      </c>
      <c r="EK410" s="289">
        <v>0</v>
      </c>
      <c r="EL410" s="289">
        <v>0</v>
      </c>
      <c r="EM410" s="289">
        <v>2095000</v>
      </c>
      <c r="EN410" s="289">
        <v>0</v>
      </c>
      <c r="EO410" s="289">
        <v>0</v>
      </c>
      <c r="EP410" s="289">
        <v>0</v>
      </c>
      <c r="EQ410" s="289">
        <v>0</v>
      </c>
      <c r="ER410" s="289">
        <v>0</v>
      </c>
      <c r="ES410" s="289">
        <v>0</v>
      </c>
      <c r="ET410" s="289">
        <v>0</v>
      </c>
      <c r="EU410" s="289">
        <v>0</v>
      </c>
      <c r="EV410" s="289">
        <v>0</v>
      </c>
      <c r="EW410" s="289">
        <v>154879.01</v>
      </c>
      <c r="EX410" s="289">
        <v>151034.01</v>
      </c>
      <c r="EY410" s="289">
        <v>3845</v>
      </c>
      <c r="EZ410" s="289">
        <v>366.11</v>
      </c>
      <c r="FA410" s="289">
        <v>366.11</v>
      </c>
      <c r="FB410" s="289">
        <v>0</v>
      </c>
      <c r="FC410" s="289">
        <v>0</v>
      </c>
      <c r="FD410" s="289">
        <v>0</v>
      </c>
      <c r="FE410" s="289">
        <v>0</v>
      </c>
      <c r="FF410" s="289">
        <v>0</v>
      </c>
      <c r="FG410" s="289">
        <v>0</v>
      </c>
      <c r="FH410" s="289">
        <v>0</v>
      </c>
      <c r="FI410" s="289">
        <v>0</v>
      </c>
      <c r="FJ410" s="289">
        <v>0</v>
      </c>
      <c r="FK410" s="289">
        <v>0</v>
      </c>
    </row>
    <row r="411" spans="1:167" x14ac:dyDescent="0.15">
      <c r="A411" s="287">
        <v>6461</v>
      </c>
      <c r="B411" s="287" t="s">
        <v>860</v>
      </c>
      <c r="C411" s="289">
        <v>0</v>
      </c>
      <c r="D411" s="289">
        <v>12451691.66</v>
      </c>
      <c r="E411" s="289">
        <v>0</v>
      </c>
      <c r="F411" s="289">
        <v>7142.68</v>
      </c>
      <c r="G411" s="289">
        <v>35452.75</v>
      </c>
      <c r="H411" s="289">
        <v>15901.35</v>
      </c>
      <c r="I411" s="289">
        <v>120048.02</v>
      </c>
      <c r="J411" s="289">
        <v>14720</v>
      </c>
      <c r="K411" s="289">
        <v>869932.22</v>
      </c>
      <c r="L411" s="289">
        <v>0</v>
      </c>
      <c r="M411" s="289">
        <v>0</v>
      </c>
      <c r="N411" s="289">
        <v>0</v>
      </c>
      <c r="O411" s="289">
        <v>0</v>
      </c>
      <c r="P411" s="289">
        <v>271.01</v>
      </c>
      <c r="Q411" s="289">
        <v>0</v>
      </c>
      <c r="R411" s="289">
        <v>0</v>
      </c>
      <c r="S411" s="289">
        <v>0</v>
      </c>
      <c r="T411" s="289">
        <v>0</v>
      </c>
      <c r="U411" s="289">
        <v>151352.10999999999</v>
      </c>
      <c r="V411" s="289">
        <v>7648513</v>
      </c>
      <c r="W411" s="289">
        <v>42080.26</v>
      </c>
      <c r="X411" s="289">
        <v>0</v>
      </c>
      <c r="Y411" s="289">
        <v>203657.11</v>
      </c>
      <c r="Z411" s="289">
        <v>65382.46</v>
      </c>
      <c r="AA411" s="289">
        <v>500483</v>
      </c>
      <c r="AB411" s="289">
        <v>0</v>
      </c>
      <c r="AC411" s="289">
        <v>0</v>
      </c>
      <c r="AD411" s="289">
        <v>139919.07</v>
      </c>
      <c r="AE411" s="289">
        <v>381222.16</v>
      </c>
      <c r="AF411" s="289">
        <v>0</v>
      </c>
      <c r="AG411" s="289">
        <v>0</v>
      </c>
      <c r="AH411" s="289">
        <v>29546.61</v>
      </c>
      <c r="AI411" s="289">
        <v>0</v>
      </c>
      <c r="AJ411" s="289">
        <v>0</v>
      </c>
      <c r="AK411" s="289">
        <v>10000</v>
      </c>
      <c r="AL411" s="289">
        <v>0</v>
      </c>
      <c r="AM411" s="289">
        <v>45288</v>
      </c>
      <c r="AN411" s="289">
        <v>30588.44</v>
      </c>
      <c r="AO411" s="289">
        <v>0</v>
      </c>
      <c r="AP411" s="289">
        <v>4752.21</v>
      </c>
      <c r="AQ411" s="289">
        <v>4594856.76</v>
      </c>
      <c r="AR411" s="289">
        <v>4405563.29</v>
      </c>
      <c r="AS411" s="289">
        <v>563636.29</v>
      </c>
      <c r="AT411" s="289">
        <v>604689.72</v>
      </c>
      <c r="AU411" s="289">
        <v>452672.81</v>
      </c>
      <c r="AV411" s="289">
        <v>185179.35</v>
      </c>
      <c r="AW411" s="289">
        <v>723719.6</v>
      </c>
      <c r="AX411" s="289">
        <v>935828.21</v>
      </c>
      <c r="AY411" s="289">
        <v>419460.36</v>
      </c>
      <c r="AZ411" s="289">
        <v>1058665.56</v>
      </c>
      <c r="BA411" s="289">
        <v>3825388.72</v>
      </c>
      <c r="BB411" s="289">
        <v>629601.38</v>
      </c>
      <c r="BC411" s="289">
        <v>179128.34</v>
      </c>
      <c r="BD411" s="289">
        <v>92190.8</v>
      </c>
      <c r="BE411" s="289">
        <v>449349.05</v>
      </c>
      <c r="BF411" s="289">
        <v>2094661.08</v>
      </c>
      <c r="BG411" s="289">
        <v>1513226.22</v>
      </c>
      <c r="BH411" s="289">
        <v>8541.7199999999993</v>
      </c>
      <c r="BI411" s="289">
        <v>29243.75</v>
      </c>
      <c r="BJ411" s="289">
        <v>26147.06</v>
      </c>
      <c r="BK411" s="289">
        <v>0</v>
      </c>
      <c r="BL411" s="289">
        <v>0</v>
      </c>
      <c r="BM411" s="289">
        <v>0</v>
      </c>
      <c r="BN411" s="289">
        <v>0</v>
      </c>
      <c r="BO411" s="289">
        <v>0</v>
      </c>
      <c r="BP411" s="289">
        <v>0</v>
      </c>
      <c r="BQ411" s="289">
        <v>4993045.91</v>
      </c>
      <c r="BR411" s="289">
        <v>5027727.46</v>
      </c>
      <c r="BS411" s="289">
        <v>5022289.66</v>
      </c>
      <c r="BT411" s="289">
        <v>5053874.5199999996</v>
      </c>
      <c r="BU411" s="289">
        <v>0</v>
      </c>
      <c r="BV411" s="289">
        <v>0</v>
      </c>
      <c r="BW411" s="289">
        <v>2023183.08</v>
      </c>
      <c r="BX411" s="289">
        <v>0</v>
      </c>
      <c r="BY411" s="289">
        <v>0</v>
      </c>
      <c r="BZ411" s="289">
        <v>0</v>
      </c>
      <c r="CA411" s="289">
        <v>0</v>
      </c>
      <c r="CB411" s="289">
        <v>0</v>
      </c>
      <c r="CC411" s="289">
        <v>0</v>
      </c>
      <c r="CD411" s="289">
        <v>0</v>
      </c>
      <c r="CE411" s="289">
        <v>0</v>
      </c>
      <c r="CF411" s="289">
        <v>0</v>
      </c>
      <c r="CG411" s="289">
        <v>0</v>
      </c>
      <c r="CH411" s="289">
        <v>25864.959999999999</v>
      </c>
      <c r="CI411" s="289">
        <v>0</v>
      </c>
      <c r="CJ411" s="289">
        <v>0</v>
      </c>
      <c r="CK411" s="289">
        <v>0</v>
      </c>
      <c r="CL411" s="289">
        <v>4060.8</v>
      </c>
      <c r="CM411" s="289">
        <v>650422</v>
      </c>
      <c r="CN411" s="289">
        <v>34463</v>
      </c>
      <c r="CO411" s="289">
        <v>0</v>
      </c>
      <c r="CP411" s="289">
        <v>0</v>
      </c>
      <c r="CQ411" s="289">
        <v>0</v>
      </c>
      <c r="CR411" s="289">
        <v>575.70000000000005</v>
      </c>
      <c r="CS411" s="289">
        <v>9902</v>
      </c>
      <c r="CT411" s="289">
        <v>372545.24</v>
      </c>
      <c r="CU411" s="289">
        <v>0</v>
      </c>
      <c r="CV411" s="289">
        <v>0</v>
      </c>
      <c r="CW411" s="289">
        <v>0</v>
      </c>
      <c r="CX411" s="289">
        <v>91485.26</v>
      </c>
      <c r="CY411" s="289">
        <v>0</v>
      </c>
      <c r="CZ411" s="289">
        <v>0</v>
      </c>
      <c r="DA411" s="289">
        <v>0</v>
      </c>
      <c r="DB411" s="289">
        <v>0</v>
      </c>
      <c r="DC411" s="289">
        <v>0</v>
      </c>
      <c r="DD411" s="289">
        <v>2002</v>
      </c>
      <c r="DE411" s="289">
        <v>0</v>
      </c>
      <c r="DF411" s="289">
        <v>0</v>
      </c>
      <c r="DG411" s="289">
        <v>0</v>
      </c>
      <c r="DH411" s="289">
        <v>0</v>
      </c>
      <c r="DI411" s="289">
        <v>2048854.66</v>
      </c>
      <c r="DJ411" s="289">
        <v>0</v>
      </c>
      <c r="DK411" s="289">
        <v>0</v>
      </c>
      <c r="DL411" s="289">
        <v>433787.78</v>
      </c>
      <c r="DM411" s="289">
        <v>197206.09</v>
      </c>
      <c r="DN411" s="289">
        <v>0</v>
      </c>
      <c r="DO411" s="289">
        <v>0</v>
      </c>
      <c r="DP411" s="289">
        <v>140661.56</v>
      </c>
      <c r="DQ411" s="289">
        <v>74.87</v>
      </c>
      <c r="DR411" s="289">
        <v>0</v>
      </c>
      <c r="DS411" s="289">
        <v>0</v>
      </c>
      <c r="DT411" s="289">
        <v>0</v>
      </c>
      <c r="DU411" s="289">
        <v>0</v>
      </c>
      <c r="DV411" s="289">
        <v>393919.08</v>
      </c>
      <c r="DW411" s="289">
        <v>0</v>
      </c>
      <c r="DX411" s="289">
        <v>179537.52</v>
      </c>
      <c r="DY411" s="289">
        <v>252778.91</v>
      </c>
      <c r="DZ411" s="289">
        <v>397222.23</v>
      </c>
      <c r="EA411" s="289">
        <v>247146.07</v>
      </c>
      <c r="EB411" s="289">
        <v>76834.77</v>
      </c>
      <c r="EC411" s="289">
        <v>0</v>
      </c>
      <c r="ED411" s="289">
        <v>486872.91</v>
      </c>
      <c r="EE411" s="289">
        <v>2074136.16</v>
      </c>
      <c r="EF411" s="289">
        <v>3366063.25</v>
      </c>
      <c r="EG411" s="289">
        <v>1778800</v>
      </c>
      <c r="EH411" s="289">
        <v>0</v>
      </c>
      <c r="EI411" s="289">
        <v>0</v>
      </c>
      <c r="EJ411" s="289">
        <v>0</v>
      </c>
      <c r="EK411" s="289">
        <v>0</v>
      </c>
      <c r="EL411" s="289">
        <v>0</v>
      </c>
      <c r="EM411" s="289">
        <v>27900991.02</v>
      </c>
      <c r="EN411" s="289">
        <v>610271.16</v>
      </c>
      <c r="EO411" s="289">
        <v>22241684.030000001</v>
      </c>
      <c r="EP411" s="289">
        <v>23655771.739999998</v>
      </c>
      <c r="EQ411" s="289">
        <v>0</v>
      </c>
      <c r="ER411" s="289">
        <v>2024358.87</v>
      </c>
      <c r="ES411" s="289">
        <v>0</v>
      </c>
      <c r="ET411" s="289">
        <v>0</v>
      </c>
      <c r="EU411" s="289">
        <v>280122.86</v>
      </c>
      <c r="EV411" s="289">
        <v>309389.40999999997</v>
      </c>
      <c r="EW411" s="289">
        <v>959994.68</v>
      </c>
      <c r="EX411" s="289">
        <v>930728.13</v>
      </c>
      <c r="EY411" s="289">
        <v>0</v>
      </c>
      <c r="EZ411" s="289">
        <v>79981.95</v>
      </c>
      <c r="FA411" s="289">
        <v>97197.77</v>
      </c>
      <c r="FB411" s="289">
        <v>282145</v>
      </c>
      <c r="FC411" s="289">
        <v>15219.9</v>
      </c>
      <c r="FD411" s="289">
        <v>249709.28</v>
      </c>
      <c r="FE411" s="289">
        <v>0</v>
      </c>
      <c r="FF411" s="289">
        <v>0</v>
      </c>
      <c r="FG411" s="289">
        <v>0</v>
      </c>
      <c r="FH411" s="289">
        <v>25000</v>
      </c>
      <c r="FI411" s="289">
        <v>0</v>
      </c>
      <c r="FJ411" s="289">
        <v>18831.04</v>
      </c>
      <c r="FK411" s="289">
        <v>6168.96</v>
      </c>
    </row>
    <row r="412" spans="1:167" x14ac:dyDescent="0.15">
      <c r="A412" s="287">
        <v>6470</v>
      </c>
      <c r="B412" s="287" t="s">
        <v>861</v>
      </c>
      <c r="C412" s="289">
        <v>45935.7</v>
      </c>
      <c r="D412" s="289">
        <v>16042717</v>
      </c>
      <c r="E412" s="289">
        <v>4499.3</v>
      </c>
      <c r="F412" s="289">
        <v>8443.1</v>
      </c>
      <c r="G412" s="289">
        <v>17194</v>
      </c>
      <c r="H412" s="289">
        <v>19607.87</v>
      </c>
      <c r="I412" s="289">
        <v>428589.17</v>
      </c>
      <c r="J412" s="289">
        <v>7321.05</v>
      </c>
      <c r="K412" s="289">
        <v>3203466.95</v>
      </c>
      <c r="L412" s="289">
        <v>0</v>
      </c>
      <c r="M412" s="289">
        <v>0</v>
      </c>
      <c r="N412" s="289">
        <v>0</v>
      </c>
      <c r="O412" s="289">
        <v>0</v>
      </c>
      <c r="P412" s="289">
        <v>0</v>
      </c>
      <c r="Q412" s="289">
        <v>0</v>
      </c>
      <c r="R412" s="289">
        <v>0</v>
      </c>
      <c r="S412" s="289">
        <v>0</v>
      </c>
      <c r="T412" s="289">
        <v>0</v>
      </c>
      <c r="U412" s="289">
        <v>444224.43</v>
      </c>
      <c r="V412" s="289">
        <v>6953934</v>
      </c>
      <c r="W412" s="289">
        <v>41579.74</v>
      </c>
      <c r="X412" s="289">
        <v>0</v>
      </c>
      <c r="Y412" s="289">
        <v>0</v>
      </c>
      <c r="Z412" s="289">
        <v>0</v>
      </c>
      <c r="AA412" s="289">
        <v>585295</v>
      </c>
      <c r="AB412" s="289">
        <v>0</v>
      </c>
      <c r="AC412" s="289">
        <v>0</v>
      </c>
      <c r="AD412" s="289">
        <v>41190.44</v>
      </c>
      <c r="AE412" s="289">
        <v>294720.28000000003</v>
      </c>
      <c r="AF412" s="289">
        <v>0</v>
      </c>
      <c r="AG412" s="289">
        <v>0</v>
      </c>
      <c r="AH412" s="289">
        <v>69222.59</v>
      </c>
      <c r="AI412" s="289">
        <v>0</v>
      </c>
      <c r="AJ412" s="289">
        <v>0</v>
      </c>
      <c r="AK412" s="289">
        <v>42788.53</v>
      </c>
      <c r="AL412" s="289">
        <v>0</v>
      </c>
      <c r="AM412" s="289">
        <v>28083.85</v>
      </c>
      <c r="AN412" s="289">
        <v>146424.22</v>
      </c>
      <c r="AO412" s="289">
        <v>0</v>
      </c>
      <c r="AP412" s="289">
        <v>32655.23</v>
      </c>
      <c r="AQ412" s="289">
        <v>4289839.16</v>
      </c>
      <c r="AR412" s="289">
        <v>5929089.9299999997</v>
      </c>
      <c r="AS412" s="289">
        <v>352954</v>
      </c>
      <c r="AT412" s="289">
        <v>649855.22</v>
      </c>
      <c r="AU412" s="289">
        <v>514176.82</v>
      </c>
      <c r="AV412" s="289">
        <v>174815.04</v>
      </c>
      <c r="AW412" s="289">
        <v>834512.59</v>
      </c>
      <c r="AX412" s="289">
        <v>1146057.2</v>
      </c>
      <c r="AY412" s="289">
        <v>486149.94</v>
      </c>
      <c r="AZ412" s="289">
        <v>1408771.6</v>
      </c>
      <c r="BA412" s="289">
        <v>5646999.8799999999</v>
      </c>
      <c r="BB412" s="289">
        <v>1784200.2</v>
      </c>
      <c r="BC412" s="289">
        <v>260150.77</v>
      </c>
      <c r="BD412" s="289">
        <v>65812.320000000007</v>
      </c>
      <c r="BE412" s="289">
        <v>553627.39</v>
      </c>
      <c r="BF412" s="289">
        <v>3779030.07</v>
      </c>
      <c r="BG412" s="289">
        <v>749284.83</v>
      </c>
      <c r="BH412" s="289">
        <v>28766.959999999999</v>
      </c>
      <c r="BI412" s="289">
        <v>19623.919999999998</v>
      </c>
      <c r="BJ412" s="289">
        <v>25708.59</v>
      </c>
      <c r="BK412" s="289">
        <v>983368.59</v>
      </c>
      <c r="BL412" s="289">
        <v>983368.59</v>
      </c>
      <c r="BM412" s="289">
        <v>0</v>
      </c>
      <c r="BN412" s="289">
        <v>0</v>
      </c>
      <c r="BO412" s="289">
        <v>0</v>
      </c>
      <c r="BP412" s="289">
        <v>0</v>
      </c>
      <c r="BQ412" s="289">
        <v>5700433.25</v>
      </c>
      <c r="BR412" s="289">
        <v>5498147.1100000003</v>
      </c>
      <c r="BS412" s="289">
        <v>6703425.7599999998</v>
      </c>
      <c r="BT412" s="289">
        <v>6507224.29</v>
      </c>
      <c r="BU412" s="289">
        <v>0</v>
      </c>
      <c r="BV412" s="289">
        <v>0</v>
      </c>
      <c r="BW412" s="289">
        <v>3778930.07</v>
      </c>
      <c r="BX412" s="289">
        <v>0</v>
      </c>
      <c r="BY412" s="289">
        <v>0</v>
      </c>
      <c r="BZ412" s="289">
        <v>0</v>
      </c>
      <c r="CA412" s="289">
        <v>0</v>
      </c>
      <c r="CB412" s="289">
        <v>0</v>
      </c>
      <c r="CC412" s="289">
        <v>0</v>
      </c>
      <c r="CD412" s="289">
        <v>0</v>
      </c>
      <c r="CE412" s="289">
        <v>0</v>
      </c>
      <c r="CF412" s="289">
        <v>0</v>
      </c>
      <c r="CG412" s="289">
        <v>0</v>
      </c>
      <c r="CH412" s="289">
        <v>19717.03</v>
      </c>
      <c r="CI412" s="289">
        <v>0</v>
      </c>
      <c r="CJ412" s="289">
        <v>0</v>
      </c>
      <c r="CK412" s="289">
        <v>0</v>
      </c>
      <c r="CL412" s="289">
        <v>0</v>
      </c>
      <c r="CM412" s="289">
        <v>1137321</v>
      </c>
      <c r="CN412" s="289">
        <v>34689</v>
      </c>
      <c r="CO412" s="289">
        <v>0</v>
      </c>
      <c r="CP412" s="289">
        <v>0</v>
      </c>
      <c r="CQ412" s="289">
        <v>0</v>
      </c>
      <c r="CR412" s="289">
        <v>390</v>
      </c>
      <c r="CS412" s="289">
        <v>9968</v>
      </c>
      <c r="CT412" s="289">
        <v>619914.9</v>
      </c>
      <c r="CU412" s="289">
        <v>0</v>
      </c>
      <c r="CV412" s="289">
        <v>0</v>
      </c>
      <c r="CW412" s="289">
        <v>0</v>
      </c>
      <c r="CX412" s="289">
        <v>98254.44</v>
      </c>
      <c r="CY412" s="289">
        <v>0</v>
      </c>
      <c r="CZ412" s="289">
        <v>0</v>
      </c>
      <c r="DA412" s="289">
        <v>0</v>
      </c>
      <c r="DB412" s="289">
        <v>191.52</v>
      </c>
      <c r="DC412" s="289">
        <v>4233.26</v>
      </c>
      <c r="DD412" s="289">
        <v>18219.66</v>
      </c>
      <c r="DE412" s="289">
        <v>0</v>
      </c>
      <c r="DF412" s="289">
        <v>0</v>
      </c>
      <c r="DG412" s="289">
        <v>1018.42</v>
      </c>
      <c r="DH412" s="289">
        <v>0</v>
      </c>
      <c r="DI412" s="289">
        <v>4276618.6100000003</v>
      </c>
      <c r="DJ412" s="289">
        <v>0</v>
      </c>
      <c r="DK412" s="289">
        <v>0</v>
      </c>
      <c r="DL412" s="289">
        <v>592303.80000000005</v>
      </c>
      <c r="DM412" s="289">
        <v>297203.28000000003</v>
      </c>
      <c r="DN412" s="289">
        <v>0</v>
      </c>
      <c r="DO412" s="289">
        <v>0</v>
      </c>
      <c r="DP412" s="289">
        <v>245826.08</v>
      </c>
      <c r="DQ412" s="289">
        <v>7571.89</v>
      </c>
      <c r="DR412" s="289">
        <v>0</v>
      </c>
      <c r="DS412" s="289">
        <v>0</v>
      </c>
      <c r="DT412" s="289">
        <v>0</v>
      </c>
      <c r="DU412" s="289">
        <v>0</v>
      </c>
      <c r="DV412" s="289">
        <v>265287.03000000003</v>
      </c>
      <c r="DW412" s="289">
        <v>35999.769999999997</v>
      </c>
      <c r="DX412" s="289">
        <v>36084.04</v>
      </c>
      <c r="DY412" s="289">
        <v>32415.27</v>
      </c>
      <c r="DZ412" s="289">
        <v>19672</v>
      </c>
      <c r="EA412" s="289">
        <v>6325.4</v>
      </c>
      <c r="EB412" s="289">
        <v>17015.37</v>
      </c>
      <c r="EC412" s="289">
        <v>0</v>
      </c>
      <c r="ED412" s="289">
        <v>45367</v>
      </c>
      <c r="EE412" s="289">
        <v>0</v>
      </c>
      <c r="EF412" s="289">
        <v>55000</v>
      </c>
      <c r="EG412" s="289">
        <v>55000</v>
      </c>
      <c r="EH412" s="289">
        <v>0</v>
      </c>
      <c r="EI412" s="289">
        <v>0</v>
      </c>
      <c r="EJ412" s="289">
        <v>0</v>
      </c>
      <c r="EK412" s="289">
        <v>0</v>
      </c>
      <c r="EL412" s="289">
        <v>45367</v>
      </c>
      <c r="EM412" s="289">
        <v>610000</v>
      </c>
      <c r="EN412" s="289">
        <v>897830.59</v>
      </c>
      <c r="EO412" s="289">
        <v>555227.21</v>
      </c>
      <c r="EP412" s="289">
        <v>440108.17</v>
      </c>
      <c r="EQ412" s="289">
        <v>0</v>
      </c>
      <c r="ER412" s="289">
        <v>782711.55</v>
      </c>
      <c r="ES412" s="289">
        <v>0</v>
      </c>
      <c r="ET412" s="289">
        <v>0</v>
      </c>
      <c r="EU412" s="289">
        <v>100114.67</v>
      </c>
      <c r="EV412" s="289">
        <v>136105.4</v>
      </c>
      <c r="EW412" s="289">
        <v>997247.26</v>
      </c>
      <c r="EX412" s="289">
        <v>959754.9</v>
      </c>
      <c r="EY412" s="289">
        <v>1501.63</v>
      </c>
      <c r="EZ412" s="289">
        <v>100.4</v>
      </c>
      <c r="FA412" s="289">
        <v>24.32</v>
      </c>
      <c r="FB412" s="289">
        <v>0</v>
      </c>
      <c r="FC412" s="289">
        <v>0</v>
      </c>
      <c r="FD412" s="289">
        <v>76.08</v>
      </c>
      <c r="FE412" s="289">
        <v>0</v>
      </c>
      <c r="FF412" s="289">
        <v>0</v>
      </c>
      <c r="FG412" s="289">
        <v>0</v>
      </c>
      <c r="FH412" s="289">
        <v>162164.20000000001</v>
      </c>
      <c r="FI412" s="289">
        <v>51162.84</v>
      </c>
      <c r="FJ412" s="289">
        <v>59303.75</v>
      </c>
      <c r="FK412" s="289">
        <v>51697.61</v>
      </c>
    </row>
    <row r="413" spans="1:167" x14ac:dyDescent="0.15">
      <c r="A413" s="287">
        <v>6475</v>
      </c>
      <c r="B413" s="287" t="s">
        <v>862</v>
      </c>
      <c r="C413" s="289">
        <v>6176.38</v>
      </c>
      <c r="D413" s="289">
        <v>5062159</v>
      </c>
      <c r="E413" s="289">
        <v>0</v>
      </c>
      <c r="F413" s="289">
        <v>15539.17</v>
      </c>
      <c r="G413" s="289">
        <v>19778.16</v>
      </c>
      <c r="H413" s="289">
        <v>31517.23</v>
      </c>
      <c r="I413" s="289">
        <v>15586.99</v>
      </c>
      <c r="J413" s="289">
        <v>0</v>
      </c>
      <c r="K413" s="289">
        <v>559097.28</v>
      </c>
      <c r="L413" s="289">
        <v>0</v>
      </c>
      <c r="M413" s="289">
        <v>0</v>
      </c>
      <c r="N413" s="289">
        <v>0</v>
      </c>
      <c r="O413" s="289">
        <v>0</v>
      </c>
      <c r="P413" s="289">
        <v>6179.75</v>
      </c>
      <c r="Q413" s="289">
        <v>0</v>
      </c>
      <c r="R413" s="289">
        <v>0</v>
      </c>
      <c r="S413" s="289">
        <v>0</v>
      </c>
      <c r="T413" s="289">
        <v>9000</v>
      </c>
      <c r="U413" s="289">
        <v>56031.360000000001</v>
      </c>
      <c r="V413" s="289">
        <v>414551</v>
      </c>
      <c r="W413" s="289">
        <v>7001.25</v>
      </c>
      <c r="X413" s="289">
        <v>0</v>
      </c>
      <c r="Y413" s="289">
        <v>203657.11</v>
      </c>
      <c r="Z413" s="289">
        <v>20614.53</v>
      </c>
      <c r="AA413" s="289">
        <v>331172.14</v>
      </c>
      <c r="AB413" s="289">
        <v>0</v>
      </c>
      <c r="AC413" s="289">
        <v>0</v>
      </c>
      <c r="AD413" s="289">
        <v>112176.04</v>
      </c>
      <c r="AE413" s="289">
        <v>182922.79</v>
      </c>
      <c r="AF413" s="289">
        <v>0</v>
      </c>
      <c r="AG413" s="289">
        <v>0</v>
      </c>
      <c r="AH413" s="289">
        <v>13699.56</v>
      </c>
      <c r="AI413" s="289">
        <v>57736.67</v>
      </c>
      <c r="AJ413" s="289">
        <v>0</v>
      </c>
      <c r="AK413" s="289">
        <v>7371.5</v>
      </c>
      <c r="AL413" s="289">
        <v>0</v>
      </c>
      <c r="AM413" s="289">
        <v>0</v>
      </c>
      <c r="AN413" s="289">
        <v>34134.239999999998</v>
      </c>
      <c r="AO413" s="289">
        <v>0</v>
      </c>
      <c r="AP413" s="289">
        <v>262.60000000000002</v>
      </c>
      <c r="AQ413" s="289">
        <v>1398682.75</v>
      </c>
      <c r="AR413" s="289">
        <v>1466993.49</v>
      </c>
      <c r="AS413" s="289">
        <v>249371.53</v>
      </c>
      <c r="AT413" s="289">
        <v>213158.83</v>
      </c>
      <c r="AU413" s="289">
        <v>166806.97</v>
      </c>
      <c r="AV413" s="289">
        <v>19602.84</v>
      </c>
      <c r="AW413" s="289">
        <v>83671.679999999993</v>
      </c>
      <c r="AX413" s="289">
        <v>291613.12</v>
      </c>
      <c r="AY413" s="289">
        <v>192333.09</v>
      </c>
      <c r="AZ413" s="289">
        <v>367710.77</v>
      </c>
      <c r="BA413" s="289">
        <v>1293129.3799999999</v>
      </c>
      <c r="BB413" s="289">
        <v>209612.37</v>
      </c>
      <c r="BC413" s="289">
        <v>103449.5</v>
      </c>
      <c r="BD413" s="289">
        <v>0</v>
      </c>
      <c r="BE413" s="289">
        <v>43246.71</v>
      </c>
      <c r="BF413" s="289">
        <v>366056.27</v>
      </c>
      <c r="BG413" s="289">
        <v>552689.9</v>
      </c>
      <c r="BH413" s="289">
        <v>1000</v>
      </c>
      <c r="BI413" s="289">
        <v>0</v>
      </c>
      <c r="BJ413" s="289">
        <v>0</v>
      </c>
      <c r="BK413" s="289">
        <v>0</v>
      </c>
      <c r="BL413" s="289">
        <v>0</v>
      </c>
      <c r="BM413" s="289">
        <v>0</v>
      </c>
      <c r="BN413" s="289">
        <v>0</v>
      </c>
      <c r="BO413" s="289">
        <v>0</v>
      </c>
      <c r="BP413" s="289">
        <v>70000</v>
      </c>
      <c r="BQ413" s="289">
        <v>5998691.5199999996</v>
      </c>
      <c r="BR413" s="289">
        <v>6075927.0700000003</v>
      </c>
      <c r="BS413" s="289">
        <v>5998691.5199999996</v>
      </c>
      <c r="BT413" s="289">
        <v>6145927.0700000003</v>
      </c>
      <c r="BU413" s="289">
        <v>0</v>
      </c>
      <c r="BV413" s="289">
        <v>0</v>
      </c>
      <c r="BW413" s="289">
        <v>346913.26</v>
      </c>
      <c r="BX413" s="289">
        <v>0</v>
      </c>
      <c r="BY413" s="289">
        <v>0</v>
      </c>
      <c r="BZ413" s="289">
        <v>0</v>
      </c>
      <c r="CA413" s="289">
        <v>0</v>
      </c>
      <c r="CB413" s="289">
        <v>0</v>
      </c>
      <c r="CC413" s="289">
        <v>0</v>
      </c>
      <c r="CD413" s="289">
        <v>0</v>
      </c>
      <c r="CE413" s="289">
        <v>0</v>
      </c>
      <c r="CF413" s="289">
        <v>0</v>
      </c>
      <c r="CG413" s="289">
        <v>0</v>
      </c>
      <c r="CH413" s="289">
        <v>61659.1</v>
      </c>
      <c r="CI413" s="289">
        <v>0</v>
      </c>
      <c r="CJ413" s="289">
        <v>177929.31</v>
      </c>
      <c r="CK413" s="289">
        <v>0</v>
      </c>
      <c r="CL413" s="289">
        <v>0</v>
      </c>
      <c r="CM413" s="289">
        <v>59951</v>
      </c>
      <c r="CN413" s="289">
        <v>0</v>
      </c>
      <c r="CO413" s="289">
        <v>0</v>
      </c>
      <c r="CP413" s="289">
        <v>0</v>
      </c>
      <c r="CQ413" s="289">
        <v>0</v>
      </c>
      <c r="CR413" s="289">
        <v>115.14</v>
      </c>
      <c r="CS413" s="289">
        <v>0</v>
      </c>
      <c r="CT413" s="289">
        <v>90177.45</v>
      </c>
      <c r="CU413" s="289">
        <v>0</v>
      </c>
      <c r="CV413" s="289">
        <v>0</v>
      </c>
      <c r="CW413" s="289">
        <v>0</v>
      </c>
      <c r="CX413" s="289">
        <v>46103.66</v>
      </c>
      <c r="CY413" s="289">
        <v>0</v>
      </c>
      <c r="CZ413" s="289">
        <v>0</v>
      </c>
      <c r="DA413" s="289">
        <v>0</v>
      </c>
      <c r="DB413" s="289">
        <v>0</v>
      </c>
      <c r="DC413" s="289">
        <v>0</v>
      </c>
      <c r="DD413" s="289">
        <v>0</v>
      </c>
      <c r="DE413" s="289">
        <v>0</v>
      </c>
      <c r="DF413" s="289">
        <v>0</v>
      </c>
      <c r="DG413" s="289">
        <v>0</v>
      </c>
      <c r="DH413" s="289">
        <v>0</v>
      </c>
      <c r="DI413" s="289">
        <v>435747.72</v>
      </c>
      <c r="DJ413" s="289">
        <v>0</v>
      </c>
      <c r="DK413" s="289">
        <v>0</v>
      </c>
      <c r="DL413" s="289">
        <v>108216.56</v>
      </c>
      <c r="DM413" s="289">
        <v>23791.95</v>
      </c>
      <c r="DN413" s="289">
        <v>0</v>
      </c>
      <c r="DO413" s="289">
        <v>0</v>
      </c>
      <c r="DP413" s="289">
        <v>16891.830000000002</v>
      </c>
      <c r="DQ413" s="289">
        <v>8840</v>
      </c>
      <c r="DR413" s="289">
        <v>0</v>
      </c>
      <c r="DS413" s="289">
        <v>0</v>
      </c>
      <c r="DT413" s="289">
        <v>0</v>
      </c>
      <c r="DU413" s="289">
        <v>0</v>
      </c>
      <c r="DV413" s="289">
        <v>184486.98</v>
      </c>
      <c r="DW413" s="289">
        <v>0</v>
      </c>
      <c r="DX413" s="289">
        <v>13688.37</v>
      </c>
      <c r="DY413" s="289">
        <v>16777.22</v>
      </c>
      <c r="DZ413" s="289">
        <v>28286.85</v>
      </c>
      <c r="EA413" s="289">
        <v>25198</v>
      </c>
      <c r="EB413" s="289">
        <v>0</v>
      </c>
      <c r="EC413" s="289">
        <v>0</v>
      </c>
      <c r="ED413" s="289">
        <v>1302.43</v>
      </c>
      <c r="EE413" s="289">
        <v>28315.43</v>
      </c>
      <c r="EF413" s="289">
        <v>561288.82999999996</v>
      </c>
      <c r="EG413" s="289">
        <v>532973.32999999996</v>
      </c>
      <c r="EH413" s="289">
        <v>0</v>
      </c>
      <c r="EI413" s="289">
        <v>0</v>
      </c>
      <c r="EJ413" s="289">
        <v>0</v>
      </c>
      <c r="EK413" s="289">
        <v>0</v>
      </c>
      <c r="EL413" s="289">
        <v>1302.5</v>
      </c>
      <c r="EM413" s="289">
        <v>2770000</v>
      </c>
      <c r="EN413" s="289">
        <v>0</v>
      </c>
      <c r="EO413" s="289">
        <v>2077038.37</v>
      </c>
      <c r="EP413" s="289">
        <v>3289687.46</v>
      </c>
      <c r="EQ413" s="289">
        <v>0</v>
      </c>
      <c r="ER413" s="289">
        <v>1212649.0900000001</v>
      </c>
      <c r="ES413" s="289">
        <v>0</v>
      </c>
      <c r="ET413" s="289">
        <v>0</v>
      </c>
      <c r="EU413" s="289">
        <v>7913.67</v>
      </c>
      <c r="EV413" s="289">
        <v>0</v>
      </c>
      <c r="EW413" s="289">
        <v>284137.58</v>
      </c>
      <c r="EX413" s="289">
        <v>292051.25</v>
      </c>
      <c r="EY413" s="289">
        <v>0</v>
      </c>
      <c r="EZ413" s="289">
        <v>0</v>
      </c>
      <c r="FA413" s="289">
        <v>-5583.22</v>
      </c>
      <c r="FB413" s="289">
        <v>3879</v>
      </c>
      <c r="FC413" s="289">
        <v>0</v>
      </c>
      <c r="FD413" s="289">
        <v>9462.2199999999993</v>
      </c>
      <c r="FE413" s="289">
        <v>0</v>
      </c>
      <c r="FF413" s="289">
        <v>0</v>
      </c>
      <c r="FG413" s="289">
        <v>0</v>
      </c>
      <c r="FH413" s="289">
        <v>0</v>
      </c>
      <c r="FI413" s="289">
        <v>0</v>
      </c>
      <c r="FJ413" s="289">
        <v>0</v>
      </c>
      <c r="FK413" s="289">
        <v>0</v>
      </c>
    </row>
    <row r="414" spans="1:167" x14ac:dyDescent="0.15">
      <c r="A414" s="287">
        <v>6482</v>
      </c>
      <c r="B414" s="287" t="s">
        <v>863</v>
      </c>
      <c r="C414" s="289">
        <v>0</v>
      </c>
      <c r="D414" s="289">
        <v>6553208</v>
      </c>
      <c r="E414" s="289">
        <v>0</v>
      </c>
      <c r="F414" s="289">
        <v>3859.75</v>
      </c>
      <c r="G414" s="289">
        <v>14570.05</v>
      </c>
      <c r="H414" s="289">
        <v>19585.759999999998</v>
      </c>
      <c r="I414" s="289">
        <v>49249.9</v>
      </c>
      <c r="J414" s="289">
        <v>0</v>
      </c>
      <c r="K414" s="289">
        <v>1470299</v>
      </c>
      <c r="L414" s="289">
        <v>0</v>
      </c>
      <c r="M414" s="289">
        <v>0</v>
      </c>
      <c r="N414" s="289">
        <v>0</v>
      </c>
      <c r="O414" s="289">
        <v>0</v>
      </c>
      <c r="P414" s="289">
        <v>0</v>
      </c>
      <c r="Q414" s="289">
        <v>0</v>
      </c>
      <c r="R414" s="289">
        <v>0</v>
      </c>
      <c r="S414" s="289">
        <v>0</v>
      </c>
      <c r="T414" s="289">
        <v>0</v>
      </c>
      <c r="U414" s="289">
        <v>22814.63</v>
      </c>
      <c r="V414" s="289">
        <v>23934</v>
      </c>
      <c r="W414" s="289">
        <v>6112</v>
      </c>
      <c r="X414" s="289">
        <v>0</v>
      </c>
      <c r="Y414" s="289">
        <v>0</v>
      </c>
      <c r="Z414" s="289">
        <v>0</v>
      </c>
      <c r="AA414" s="289">
        <v>139292</v>
      </c>
      <c r="AB414" s="289">
        <v>0</v>
      </c>
      <c r="AC414" s="289">
        <v>0</v>
      </c>
      <c r="AD414" s="289">
        <v>13720</v>
      </c>
      <c r="AE414" s="289">
        <v>96059.57</v>
      </c>
      <c r="AF414" s="289">
        <v>0</v>
      </c>
      <c r="AG414" s="289">
        <v>0</v>
      </c>
      <c r="AH414" s="289">
        <v>0</v>
      </c>
      <c r="AI414" s="289">
        <v>0</v>
      </c>
      <c r="AJ414" s="289">
        <v>0</v>
      </c>
      <c r="AK414" s="289">
        <v>83458.52</v>
      </c>
      <c r="AL414" s="289">
        <v>0</v>
      </c>
      <c r="AM414" s="289">
        <v>21243</v>
      </c>
      <c r="AN414" s="289">
        <v>0</v>
      </c>
      <c r="AO414" s="289">
        <v>0</v>
      </c>
      <c r="AP414" s="289">
        <v>0</v>
      </c>
      <c r="AQ414" s="289">
        <v>2071552.5</v>
      </c>
      <c r="AR414" s="289">
        <v>2155220.2599999998</v>
      </c>
      <c r="AS414" s="289">
        <v>326752.64000000001</v>
      </c>
      <c r="AT414" s="289">
        <v>146628.43</v>
      </c>
      <c r="AU414" s="289">
        <v>92939.47</v>
      </c>
      <c r="AV414" s="289">
        <v>1499.4</v>
      </c>
      <c r="AW414" s="289">
        <v>162449.69</v>
      </c>
      <c r="AX414" s="289">
        <v>200455.88</v>
      </c>
      <c r="AY414" s="289">
        <v>365975.91</v>
      </c>
      <c r="AZ414" s="289">
        <v>532843.18000000005</v>
      </c>
      <c r="BA414" s="289">
        <v>1150063.3600000001</v>
      </c>
      <c r="BB414" s="289">
        <v>12181.71</v>
      </c>
      <c r="BC414" s="289">
        <v>82168.5</v>
      </c>
      <c r="BD414" s="289">
        <v>29802</v>
      </c>
      <c r="BE414" s="289">
        <v>60991.55</v>
      </c>
      <c r="BF414" s="289">
        <v>403731.62</v>
      </c>
      <c r="BG414" s="289">
        <v>485226.15</v>
      </c>
      <c r="BH414" s="289">
        <v>0</v>
      </c>
      <c r="BI414" s="289">
        <v>0</v>
      </c>
      <c r="BJ414" s="289">
        <v>0</v>
      </c>
      <c r="BK414" s="289">
        <v>0</v>
      </c>
      <c r="BL414" s="289">
        <v>0</v>
      </c>
      <c r="BM414" s="289">
        <v>0</v>
      </c>
      <c r="BN414" s="289">
        <v>0</v>
      </c>
      <c r="BO414" s="289">
        <v>0</v>
      </c>
      <c r="BP414" s="289">
        <v>0</v>
      </c>
      <c r="BQ414" s="289">
        <v>1787216.08</v>
      </c>
      <c r="BR414" s="289">
        <v>2024140.01</v>
      </c>
      <c r="BS414" s="289">
        <v>1787216.08</v>
      </c>
      <c r="BT414" s="289">
        <v>2024140.01</v>
      </c>
      <c r="BU414" s="289">
        <v>0</v>
      </c>
      <c r="BV414" s="289">
        <v>0</v>
      </c>
      <c r="BW414" s="289">
        <v>403731.62</v>
      </c>
      <c r="BX414" s="289">
        <v>0</v>
      </c>
      <c r="BY414" s="289">
        <v>0</v>
      </c>
      <c r="BZ414" s="289">
        <v>0</v>
      </c>
      <c r="CA414" s="289">
        <v>0</v>
      </c>
      <c r="CB414" s="289">
        <v>0</v>
      </c>
      <c r="CC414" s="289">
        <v>0</v>
      </c>
      <c r="CD414" s="289">
        <v>0</v>
      </c>
      <c r="CE414" s="289">
        <v>0</v>
      </c>
      <c r="CF414" s="289">
        <v>0</v>
      </c>
      <c r="CG414" s="289">
        <v>0</v>
      </c>
      <c r="CH414" s="289">
        <v>0</v>
      </c>
      <c r="CI414" s="289">
        <v>58163.55</v>
      </c>
      <c r="CJ414" s="289">
        <v>0</v>
      </c>
      <c r="CK414" s="289">
        <v>0</v>
      </c>
      <c r="CL414" s="289">
        <v>0</v>
      </c>
      <c r="CM414" s="289">
        <v>85000</v>
      </c>
      <c r="CN414" s="289">
        <v>0</v>
      </c>
      <c r="CO414" s="289">
        <v>0</v>
      </c>
      <c r="CP414" s="289">
        <v>0</v>
      </c>
      <c r="CQ414" s="289">
        <v>0</v>
      </c>
      <c r="CR414" s="289">
        <v>0</v>
      </c>
      <c r="CS414" s="289">
        <v>0</v>
      </c>
      <c r="CT414" s="289">
        <v>139092.5</v>
      </c>
      <c r="CU414" s="289">
        <v>0</v>
      </c>
      <c r="CV414" s="289">
        <v>0</v>
      </c>
      <c r="CW414" s="289">
        <v>0</v>
      </c>
      <c r="CX414" s="289">
        <v>0</v>
      </c>
      <c r="CY414" s="289">
        <v>0</v>
      </c>
      <c r="CZ414" s="289">
        <v>0</v>
      </c>
      <c r="DA414" s="289">
        <v>0</v>
      </c>
      <c r="DB414" s="289">
        <v>0</v>
      </c>
      <c r="DC414" s="289">
        <v>0</v>
      </c>
      <c r="DD414" s="289">
        <v>0</v>
      </c>
      <c r="DE414" s="289">
        <v>0</v>
      </c>
      <c r="DF414" s="289">
        <v>0</v>
      </c>
      <c r="DG414" s="289">
        <v>0</v>
      </c>
      <c r="DH414" s="289">
        <v>0</v>
      </c>
      <c r="DI414" s="289">
        <v>492044.26</v>
      </c>
      <c r="DJ414" s="289">
        <v>0</v>
      </c>
      <c r="DK414" s="289">
        <v>0</v>
      </c>
      <c r="DL414" s="289">
        <v>105652.94</v>
      </c>
      <c r="DM414" s="289">
        <v>27594.12</v>
      </c>
      <c r="DN414" s="289">
        <v>0</v>
      </c>
      <c r="DO414" s="289">
        <v>0</v>
      </c>
      <c r="DP414" s="289">
        <v>19594.189999999999</v>
      </c>
      <c r="DQ414" s="289">
        <v>0</v>
      </c>
      <c r="DR414" s="289">
        <v>0</v>
      </c>
      <c r="DS414" s="289">
        <v>0</v>
      </c>
      <c r="DT414" s="289">
        <v>0</v>
      </c>
      <c r="DU414" s="289">
        <v>0</v>
      </c>
      <c r="DV414" s="289">
        <v>41102.160000000003</v>
      </c>
      <c r="DW414" s="289">
        <v>0</v>
      </c>
      <c r="DX414" s="289">
        <v>0</v>
      </c>
      <c r="DY414" s="289">
        <v>0</v>
      </c>
      <c r="DZ414" s="289">
        <v>0</v>
      </c>
      <c r="EA414" s="289">
        <v>0</v>
      </c>
      <c r="EB414" s="289">
        <v>0</v>
      </c>
      <c r="EC414" s="289">
        <v>0</v>
      </c>
      <c r="ED414" s="289">
        <v>415612.12</v>
      </c>
      <c r="EE414" s="289">
        <v>408356.81</v>
      </c>
      <c r="EF414" s="289">
        <v>1839154.45</v>
      </c>
      <c r="EG414" s="289">
        <v>1752338.76</v>
      </c>
      <c r="EH414" s="289">
        <v>0</v>
      </c>
      <c r="EI414" s="289">
        <v>0</v>
      </c>
      <c r="EJ414" s="289">
        <v>0</v>
      </c>
      <c r="EK414" s="289">
        <v>94071</v>
      </c>
      <c r="EL414" s="289">
        <v>0</v>
      </c>
      <c r="EM414" s="289">
        <v>21400000</v>
      </c>
      <c r="EN414" s="289">
        <v>4100984.77</v>
      </c>
      <c r="EO414" s="289">
        <v>841653.43</v>
      </c>
      <c r="EP414" s="289">
        <v>5168.04</v>
      </c>
      <c r="EQ414" s="289">
        <v>0</v>
      </c>
      <c r="ER414" s="289">
        <v>3264499.38</v>
      </c>
      <c r="ES414" s="289">
        <v>0</v>
      </c>
      <c r="ET414" s="289">
        <v>0</v>
      </c>
      <c r="EU414" s="289">
        <v>9745.74</v>
      </c>
      <c r="EV414" s="289">
        <v>16238.37</v>
      </c>
      <c r="EW414" s="289">
        <v>271439.86</v>
      </c>
      <c r="EX414" s="289">
        <v>264947.23</v>
      </c>
      <c r="EY414" s="289">
        <v>0</v>
      </c>
      <c r="EZ414" s="289">
        <v>404992.04</v>
      </c>
      <c r="FA414" s="289">
        <v>400009.54</v>
      </c>
      <c r="FB414" s="289">
        <v>6540.68</v>
      </c>
      <c r="FC414" s="289">
        <v>11523.18</v>
      </c>
      <c r="FD414" s="289">
        <v>0</v>
      </c>
      <c r="FE414" s="289">
        <v>0</v>
      </c>
      <c r="FF414" s="289">
        <v>0</v>
      </c>
      <c r="FG414" s="289">
        <v>0</v>
      </c>
      <c r="FH414" s="289">
        <v>0</v>
      </c>
      <c r="FI414" s="289">
        <v>0</v>
      </c>
      <c r="FJ414" s="289">
        <v>0</v>
      </c>
      <c r="FK414" s="289">
        <v>0</v>
      </c>
    </row>
    <row r="415" spans="1:167" x14ac:dyDescent="0.15">
      <c r="A415" s="287">
        <v>6545</v>
      </c>
      <c r="B415" s="287" t="s">
        <v>864</v>
      </c>
      <c r="C415" s="289">
        <v>0</v>
      </c>
      <c r="D415" s="289">
        <v>6993432.7800000003</v>
      </c>
      <c r="E415" s="289">
        <v>137251.25</v>
      </c>
      <c r="F415" s="289">
        <v>1800</v>
      </c>
      <c r="G415" s="289">
        <v>47180.67</v>
      </c>
      <c r="H415" s="289">
        <v>8840.66</v>
      </c>
      <c r="I415" s="289">
        <v>136518.78</v>
      </c>
      <c r="J415" s="289">
        <v>2179.13</v>
      </c>
      <c r="K415" s="289">
        <v>817912.58</v>
      </c>
      <c r="L415" s="289">
        <v>0</v>
      </c>
      <c r="M415" s="289">
        <v>0</v>
      </c>
      <c r="N415" s="289">
        <v>0</v>
      </c>
      <c r="O415" s="289">
        <v>0</v>
      </c>
      <c r="P415" s="289">
        <v>1883</v>
      </c>
      <c r="Q415" s="289">
        <v>0</v>
      </c>
      <c r="R415" s="289">
        <v>2500</v>
      </c>
      <c r="S415" s="289">
        <v>0</v>
      </c>
      <c r="T415" s="289">
        <v>0</v>
      </c>
      <c r="U415" s="289">
        <v>88791.14</v>
      </c>
      <c r="V415" s="289">
        <v>5254977</v>
      </c>
      <c r="W415" s="289">
        <v>20976.54</v>
      </c>
      <c r="X415" s="289">
        <v>0</v>
      </c>
      <c r="Y415" s="289">
        <v>0</v>
      </c>
      <c r="Z415" s="289">
        <v>2217.73</v>
      </c>
      <c r="AA415" s="289">
        <v>277319.88</v>
      </c>
      <c r="AB415" s="289">
        <v>0</v>
      </c>
      <c r="AC415" s="289">
        <v>0</v>
      </c>
      <c r="AD415" s="289">
        <v>20200</v>
      </c>
      <c r="AE415" s="289">
        <v>103100.62</v>
      </c>
      <c r="AF415" s="289">
        <v>0</v>
      </c>
      <c r="AG415" s="289">
        <v>0</v>
      </c>
      <c r="AH415" s="289">
        <v>73283.63</v>
      </c>
      <c r="AI415" s="289">
        <v>0</v>
      </c>
      <c r="AJ415" s="289">
        <v>0</v>
      </c>
      <c r="AK415" s="289">
        <v>1110114</v>
      </c>
      <c r="AL415" s="289">
        <v>0</v>
      </c>
      <c r="AM415" s="289">
        <v>5</v>
      </c>
      <c r="AN415" s="289">
        <v>41382.6</v>
      </c>
      <c r="AO415" s="289">
        <v>0</v>
      </c>
      <c r="AP415" s="289">
        <v>8505.2000000000007</v>
      </c>
      <c r="AQ415" s="289">
        <v>110637.6</v>
      </c>
      <c r="AR415" s="289">
        <v>4440222.12</v>
      </c>
      <c r="AS415" s="289">
        <v>1053287.3400000001</v>
      </c>
      <c r="AT415" s="289">
        <v>351725.04</v>
      </c>
      <c r="AU415" s="289">
        <v>462632.66</v>
      </c>
      <c r="AV415" s="289">
        <v>19999.669999999998</v>
      </c>
      <c r="AW415" s="289">
        <v>644236.65</v>
      </c>
      <c r="AX415" s="289">
        <v>771469.3</v>
      </c>
      <c r="AY415" s="289">
        <v>379133.18</v>
      </c>
      <c r="AZ415" s="289">
        <v>513641.58</v>
      </c>
      <c r="BA415" s="289">
        <v>2718087.5</v>
      </c>
      <c r="BB415" s="289">
        <v>463705.65</v>
      </c>
      <c r="BC415" s="289">
        <v>139704.9</v>
      </c>
      <c r="BD415" s="289">
        <v>20639.88</v>
      </c>
      <c r="BE415" s="289">
        <v>106253.7</v>
      </c>
      <c r="BF415" s="289">
        <v>1604791.8</v>
      </c>
      <c r="BG415" s="289">
        <v>694219.95</v>
      </c>
      <c r="BH415" s="289">
        <v>3223.69</v>
      </c>
      <c r="BI415" s="289">
        <v>0</v>
      </c>
      <c r="BJ415" s="289">
        <v>0</v>
      </c>
      <c r="BK415" s="289">
        <v>0</v>
      </c>
      <c r="BL415" s="289">
        <v>0</v>
      </c>
      <c r="BM415" s="289">
        <v>0</v>
      </c>
      <c r="BN415" s="289">
        <v>163653.48000000001</v>
      </c>
      <c r="BO415" s="289">
        <v>4288433.38</v>
      </c>
      <c r="BP415" s="289">
        <v>4777539.88</v>
      </c>
      <c r="BQ415" s="289">
        <v>0</v>
      </c>
      <c r="BR415" s="289">
        <v>0</v>
      </c>
      <c r="BS415" s="289">
        <v>4288433.38</v>
      </c>
      <c r="BT415" s="289">
        <v>4941193.3600000003</v>
      </c>
      <c r="BU415" s="289">
        <v>0</v>
      </c>
      <c r="BV415" s="289">
        <v>0</v>
      </c>
      <c r="BW415" s="289">
        <v>1604791.8</v>
      </c>
      <c r="BX415" s="289">
        <v>0</v>
      </c>
      <c r="BY415" s="289">
        <v>0</v>
      </c>
      <c r="BZ415" s="289">
        <v>0</v>
      </c>
      <c r="CA415" s="289">
        <v>0</v>
      </c>
      <c r="CB415" s="289">
        <v>28754.560000000001</v>
      </c>
      <c r="CC415" s="289">
        <v>0</v>
      </c>
      <c r="CD415" s="289">
        <v>0</v>
      </c>
      <c r="CE415" s="289">
        <v>0</v>
      </c>
      <c r="CF415" s="289">
        <v>0</v>
      </c>
      <c r="CG415" s="289">
        <v>0</v>
      </c>
      <c r="CH415" s="289">
        <v>86698.13</v>
      </c>
      <c r="CI415" s="289">
        <v>0</v>
      </c>
      <c r="CJ415" s="289">
        <v>0</v>
      </c>
      <c r="CK415" s="289">
        <v>0</v>
      </c>
      <c r="CL415" s="289">
        <v>0</v>
      </c>
      <c r="CM415" s="289">
        <v>530484</v>
      </c>
      <c r="CN415" s="289">
        <v>44415</v>
      </c>
      <c r="CO415" s="289">
        <v>0</v>
      </c>
      <c r="CP415" s="289">
        <v>0</v>
      </c>
      <c r="CQ415" s="289">
        <v>0</v>
      </c>
      <c r="CR415" s="289">
        <v>1093.83</v>
      </c>
      <c r="CS415" s="289">
        <v>12764</v>
      </c>
      <c r="CT415" s="289">
        <v>135724.4</v>
      </c>
      <c r="CU415" s="289">
        <v>0</v>
      </c>
      <c r="CV415" s="289">
        <v>0</v>
      </c>
      <c r="CW415" s="289">
        <v>0</v>
      </c>
      <c r="CX415" s="289">
        <v>0</v>
      </c>
      <c r="CY415" s="289">
        <v>0</v>
      </c>
      <c r="CZ415" s="289">
        <v>0</v>
      </c>
      <c r="DA415" s="289">
        <v>0</v>
      </c>
      <c r="DB415" s="289">
        <v>0</v>
      </c>
      <c r="DC415" s="289">
        <v>0</v>
      </c>
      <c r="DD415" s="289">
        <v>0</v>
      </c>
      <c r="DE415" s="289">
        <v>0</v>
      </c>
      <c r="DF415" s="289">
        <v>0</v>
      </c>
      <c r="DG415" s="289">
        <v>0</v>
      </c>
      <c r="DH415" s="289">
        <v>0</v>
      </c>
      <c r="DI415" s="289">
        <v>1693928.88</v>
      </c>
      <c r="DJ415" s="289">
        <v>0</v>
      </c>
      <c r="DK415" s="289">
        <v>0</v>
      </c>
      <c r="DL415" s="289">
        <v>255652.24</v>
      </c>
      <c r="DM415" s="289">
        <v>116559.69</v>
      </c>
      <c r="DN415" s="289">
        <v>0</v>
      </c>
      <c r="DO415" s="289">
        <v>0</v>
      </c>
      <c r="DP415" s="289">
        <v>206801.93</v>
      </c>
      <c r="DQ415" s="289">
        <v>3542.52</v>
      </c>
      <c r="DR415" s="289">
        <v>2098.38</v>
      </c>
      <c r="DS415" s="289">
        <v>0</v>
      </c>
      <c r="DT415" s="289">
        <v>0</v>
      </c>
      <c r="DU415" s="289">
        <v>0</v>
      </c>
      <c r="DV415" s="289">
        <v>68407.42</v>
      </c>
      <c r="DW415" s="289">
        <v>97734.66</v>
      </c>
      <c r="DX415" s="289">
        <v>880</v>
      </c>
      <c r="DY415" s="289">
        <v>880</v>
      </c>
      <c r="DZ415" s="289">
        <v>0</v>
      </c>
      <c r="EA415" s="289">
        <v>0</v>
      </c>
      <c r="EB415" s="289">
        <v>0</v>
      </c>
      <c r="EC415" s="289">
        <v>0</v>
      </c>
      <c r="ED415" s="289">
        <v>1392735.57</v>
      </c>
      <c r="EE415" s="289">
        <v>1746134.52</v>
      </c>
      <c r="EF415" s="289">
        <v>4847635.45</v>
      </c>
      <c r="EG415" s="289">
        <v>4492276.1900000004</v>
      </c>
      <c r="EH415" s="289">
        <v>1960.31</v>
      </c>
      <c r="EI415" s="289">
        <v>0</v>
      </c>
      <c r="EJ415" s="289">
        <v>0</v>
      </c>
      <c r="EK415" s="289">
        <v>0</v>
      </c>
      <c r="EL415" s="289">
        <v>0</v>
      </c>
      <c r="EM415" s="289">
        <v>29774434.149999999</v>
      </c>
      <c r="EN415" s="289">
        <v>1090458.53</v>
      </c>
      <c r="EO415" s="289">
        <v>1350632.01</v>
      </c>
      <c r="EP415" s="289">
        <v>411669.59</v>
      </c>
      <c r="EQ415" s="289">
        <v>0</v>
      </c>
      <c r="ER415" s="289">
        <v>0</v>
      </c>
      <c r="ES415" s="289">
        <v>0</v>
      </c>
      <c r="ET415" s="289">
        <v>151496.10999999999</v>
      </c>
      <c r="EU415" s="289">
        <v>104711.4</v>
      </c>
      <c r="EV415" s="289">
        <v>110475.68</v>
      </c>
      <c r="EW415" s="289">
        <v>697838.17</v>
      </c>
      <c r="EX415" s="289">
        <v>692073.89</v>
      </c>
      <c r="EY415" s="289">
        <v>0</v>
      </c>
      <c r="EZ415" s="289">
        <v>107579.74</v>
      </c>
      <c r="FA415" s="289">
        <v>152103.24</v>
      </c>
      <c r="FB415" s="289">
        <v>154818.73000000001</v>
      </c>
      <c r="FC415" s="289">
        <v>33250.019999999997</v>
      </c>
      <c r="FD415" s="289">
        <v>77045.210000000006</v>
      </c>
      <c r="FE415" s="289">
        <v>0</v>
      </c>
      <c r="FF415" s="289">
        <v>0</v>
      </c>
      <c r="FG415" s="289">
        <v>0</v>
      </c>
      <c r="FH415" s="289">
        <v>0</v>
      </c>
      <c r="FI415" s="289">
        <v>0</v>
      </c>
      <c r="FJ415" s="289">
        <v>0</v>
      </c>
      <c r="FK415" s="289">
        <v>0</v>
      </c>
    </row>
    <row r="416" spans="1:167" x14ac:dyDescent="0.15">
      <c r="A416" s="287">
        <v>6608</v>
      </c>
      <c r="B416" s="287" t="s">
        <v>865</v>
      </c>
      <c r="C416" s="289">
        <v>0</v>
      </c>
      <c r="D416" s="289">
        <v>7063484.3799999999</v>
      </c>
      <c r="E416" s="289">
        <v>4175.78</v>
      </c>
      <c r="F416" s="289">
        <v>51968.89</v>
      </c>
      <c r="G416" s="289">
        <v>34840.32</v>
      </c>
      <c r="H416" s="289">
        <v>12001.54</v>
      </c>
      <c r="I416" s="289">
        <v>146662.54999999999</v>
      </c>
      <c r="J416" s="289">
        <v>0</v>
      </c>
      <c r="K416" s="289">
        <v>1280015.22</v>
      </c>
      <c r="L416" s="289">
        <v>0</v>
      </c>
      <c r="M416" s="289">
        <v>0</v>
      </c>
      <c r="N416" s="289">
        <v>0</v>
      </c>
      <c r="O416" s="289">
        <v>0</v>
      </c>
      <c r="P416" s="289">
        <v>5515</v>
      </c>
      <c r="Q416" s="289">
        <v>0</v>
      </c>
      <c r="R416" s="289">
        <v>0</v>
      </c>
      <c r="S416" s="289">
        <v>0</v>
      </c>
      <c r="T416" s="289">
        <v>0</v>
      </c>
      <c r="U416" s="289">
        <v>122005.09</v>
      </c>
      <c r="V416" s="289">
        <v>6443524</v>
      </c>
      <c r="W416" s="289">
        <v>12195</v>
      </c>
      <c r="X416" s="289">
        <v>0</v>
      </c>
      <c r="Y416" s="289">
        <v>0</v>
      </c>
      <c r="Z416" s="289">
        <v>14160.41</v>
      </c>
      <c r="AA416" s="289">
        <v>379735.62</v>
      </c>
      <c r="AB416" s="289">
        <v>0</v>
      </c>
      <c r="AC416" s="289">
        <v>0</v>
      </c>
      <c r="AD416" s="289">
        <v>28448</v>
      </c>
      <c r="AE416" s="289">
        <v>75003</v>
      </c>
      <c r="AF416" s="289">
        <v>0</v>
      </c>
      <c r="AG416" s="289">
        <v>0</v>
      </c>
      <c r="AH416" s="289">
        <v>54199.24</v>
      </c>
      <c r="AI416" s="289">
        <v>0</v>
      </c>
      <c r="AJ416" s="289">
        <v>0</v>
      </c>
      <c r="AK416" s="289">
        <v>0</v>
      </c>
      <c r="AL416" s="289">
        <v>91200</v>
      </c>
      <c r="AM416" s="289">
        <v>29192.38</v>
      </c>
      <c r="AN416" s="289">
        <v>29868.42</v>
      </c>
      <c r="AO416" s="289">
        <v>0</v>
      </c>
      <c r="AP416" s="289">
        <v>5406.16</v>
      </c>
      <c r="AQ416" s="289">
        <v>2559271.84</v>
      </c>
      <c r="AR416" s="289">
        <v>4041461.07</v>
      </c>
      <c r="AS416" s="289">
        <v>474832.76</v>
      </c>
      <c r="AT416" s="289">
        <v>407293.6</v>
      </c>
      <c r="AU416" s="289">
        <v>364425.34</v>
      </c>
      <c r="AV416" s="289">
        <v>0</v>
      </c>
      <c r="AW416" s="289">
        <v>465881.22</v>
      </c>
      <c r="AX416" s="289">
        <v>466756.93</v>
      </c>
      <c r="AY416" s="289">
        <v>645133.12</v>
      </c>
      <c r="AZ416" s="289">
        <v>798524.69</v>
      </c>
      <c r="BA416" s="289">
        <v>3035062.29</v>
      </c>
      <c r="BB416" s="289">
        <v>380650.62</v>
      </c>
      <c r="BC416" s="289">
        <v>149836.60999999999</v>
      </c>
      <c r="BD416" s="289">
        <v>166400</v>
      </c>
      <c r="BE416" s="289">
        <v>143581.53</v>
      </c>
      <c r="BF416" s="289">
        <v>1331669.05</v>
      </c>
      <c r="BG416" s="289">
        <v>716578.4</v>
      </c>
      <c r="BH416" s="289">
        <v>1004.52</v>
      </c>
      <c r="BI416" s="289">
        <v>0</v>
      </c>
      <c r="BJ416" s="289">
        <v>0</v>
      </c>
      <c r="BK416" s="289">
        <v>0</v>
      </c>
      <c r="BL416" s="289">
        <v>0</v>
      </c>
      <c r="BM416" s="289">
        <v>0</v>
      </c>
      <c r="BN416" s="289">
        <v>0</v>
      </c>
      <c r="BO416" s="289">
        <v>4710081.59</v>
      </c>
      <c r="BP416" s="289">
        <v>4445319</v>
      </c>
      <c r="BQ416" s="289">
        <v>0</v>
      </c>
      <c r="BR416" s="289">
        <v>0</v>
      </c>
      <c r="BS416" s="289">
        <v>4710081.59</v>
      </c>
      <c r="BT416" s="289">
        <v>4445319</v>
      </c>
      <c r="BU416" s="289">
        <v>0</v>
      </c>
      <c r="BV416" s="289">
        <v>0</v>
      </c>
      <c r="BW416" s="289">
        <v>1329643.05</v>
      </c>
      <c r="BX416" s="289">
        <v>0</v>
      </c>
      <c r="BY416" s="289">
        <v>0</v>
      </c>
      <c r="BZ416" s="289">
        <v>0</v>
      </c>
      <c r="CA416" s="289">
        <v>0</v>
      </c>
      <c r="CB416" s="289">
        <v>0</v>
      </c>
      <c r="CC416" s="289">
        <v>0</v>
      </c>
      <c r="CD416" s="289">
        <v>0</v>
      </c>
      <c r="CE416" s="289">
        <v>0</v>
      </c>
      <c r="CF416" s="289">
        <v>0</v>
      </c>
      <c r="CG416" s="289">
        <v>0</v>
      </c>
      <c r="CH416" s="289">
        <v>12602.12</v>
      </c>
      <c r="CI416" s="289">
        <v>0</v>
      </c>
      <c r="CJ416" s="289">
        <v>0</v>
      </c>
      <c r="CK416" s="289">
        <v>0</v>
      </c>
      <c r="CL416" s="289">
        <v>0</v>
      </c>
      <c r="CM416" s="289">
        <v>472455</v>
      </c>
      <c r="CN416" s="289">
        <v>0</v>
      </c>
      <c r="CO416" s="289">
        <v>0</v>
      </c>
      <c r="CP416" s="289">
        <v>0</v>
      </c>
      <c r="CQ416" s="289">
        <v>0</v>
      </c>
      <c r="CR416" s="289">
        <v>0</v>
      </c>
      <c r="CS416" s="289">
        <v>0</v>
      </c>
      <c r="CT416" s="289">
        <v>274963.40999999997</v>
      </c>
      <c r="CU416" s="289">
        <v>0</v>
      </c>
      <c r="CV416" s="289">
        <v>0</v>
      </c>
      <c r="CW416" s="289">
        <v>0</v>
      </c>
      <c r="CX416" s="289">
        <v>61679.97</v>
      </c>
      <c r="CY416" s="289">
        <v>0</v>
      </c>
      <c r="CZ416" s="289">
        <v>0</v>
      </c>
      <c r="DA416" s="289">
        <v>0</v>
      </c>
      <c r="DB416" s="289">
        <v>0</v>
      </c>
      <c r="DC416" s="289">
        <v>0</v>
      </c>
      <c r="DD416" s="289">
        <v>0</v>
      </c>
      <c r="DE416" s="289">
        <v>0</v>
      </c>
      <c r="DF416" s="289">
        <v>0</v>
      </c>
      <c r="DG416" s="289">
        <v>0</v>
      </c>
      <c r="DH416" s="289">
        <v>0</v>
      </c>
      <c r="DI416" s="289">
        <v>1593444.28</v>
      </c>
      <c r="DJ416" s="289">
        <v>0</v>
      </c>
      <c r="DK416" s="289">
        <v>0</v>
      </c>
      <c r="DL416" s="289">
        <v>144314.76999999999</v>
      </c>
      <c r="DM416" s="289">
        <v>122358.15</v>
      </c>
      <c r="DN416" s="289">
        <v>17583.900000000001</v>
      </c>
      <c r="DO416" s="289">
        <v>0</v>
      </c>
      <c r="DP416" s="289">
        <v>159049.51999999999</v>
      </c>
      <c r="DQ416" s="289">
        <v>12.15</v>
      </c>
      <c r="DR416" s="289">
        <v>0</v>
      </c>
      <c r="DS416" s="289">
        <v>0</v>
      </c>
      <c r="DT416" s="289">
        <v>0</v>
      </c>
      <c r="DU416" s="289">
        <v>0</v>
      </c>
      <c r="DV416" s="289">
        <v>114580.78</v>
      </c>
      <c r="DW416" s="289">
        <v>0</v>
      </c>
      <c r="DX416" s="289">
        <v>7719</v>
      </c>
      <c r="DY416" s="289">
        <v>9922.49</v>
      </c>
      <c r="DZ416" s="289">
        <v>40547.46</v>
      </c>
      <c r="EA416" s="289">
        <v>33659.22</v>
      </c>
      <c r="EB416" s="289">
        <v>4684.75</v>
      </c>
      <c r="EC416" s="289">
        <v>0</v>
      </c>
      <c r="ED416" s="289">
        <v>129523.48</v>
      </c>
      <c r="EE416" s="289">
        <v>230135.48</v>
      </c>
      <c r="EF416" s="289">
        <v>11925678.119999999</v>
      </c>
      <c r="EG416" s="289">
        <v>1604278.32</v>
      </c>
      <c r="EH416" s="289">
        <v>10028711.300000001</v>
      </c>
      <c r="EI416" s="289">
        <v>0</v>
      </c>
      <c r="EJ416" s="289">
        <v>0</v>
      </c>
      <c r="EK416" s="289">
        <v>192076.5</v>
      </c>
      <c r="EL416" s="289">
        <v>0</v>
      </c>
      <c r="EM416" s="289">
        <v>16346200</v>
      </c>
      <c r="EN416" s="289">
        <v>10396562.49</v>
      </c>
      <c r="EO416" s="289">
        <v>5894228.8899999997</v>
      </c>
      <c r="EP416" s="289">
        <v>2863982.3</v>
      </c>
      <c r="EQ416" s="289">
        <v>0</v>
      </c>
      <c r="ER416" s="289">
        <v>7032558.4100000001</v>
      </c>
      <c r="ES416" s="289">
        <v>0</v>
      </c>
      <c r="ET416" s="289">
        <v>333757.49</v>
      </c>
      <c r="EU416" s="289">
        <v>129955.08</v>
      </c>
      <c r="EV416" s="289">
        <v>143486.75</v>
      </c>
      <c r="EW416" s="289">
        <v>633538.92000000004</v>
      </c>
      <c r="EX416" s="289">
        <v>620007.25</v>
      </c>
      <c r="EY416" s="289">
        <v>0</v>
      </c>
      <c r="EZ416" s="289">
        <v>2231.1999999999998</v>
      </c>
      <c r="FA416" s="289">
        <v>2081.1999999999998</v>
      </c>
      <c r="FB416" s="289">
        <v>0</v>
      </c>
      <c r="FC416" s="289">
        <v>0</v>
      </c>
      <c r="FD416" s="289">
        <v>150</v>
      </c>
      <c r="FE416" s="289">
        <v>0</v>
      </c>
      <c r="FF416" s="289">
        <v>0</v>
      </c>
      <c r="FG416" s="289">
        <v>0</v>
      </c>
      <c r="FH416" s="289">
        <v>0</v>
      </c>
      <c r="FI416" s="289">
        <v>0</v>
      </c>
      <c r="FJ416" s="289">
        <v>0</v>
      </c>
      <c r="FK416" s="289">
        <v>0</v>
      </c>
    </row>
    <row r="417" spans="1:167" x14ac:dyDescent="0.15">
      <c r="A417" s="287">
        <v>6615</v>
      </c>
      <c r="B417" s="287" t="s">
        <v>866</v>
      </c>
      <c r="C417" s="289">
        <v>0</v>
      </c>
      <c r="D417" s="289">
        <v>3623852</v>
      </c>
      <c r="E417" s="289">
        <v>0</v>
      </c>
      <c r="F417" s="289">
        <v>0</v>
      </c>
      <c r="G417" s="289">
        <v>2387.5100000000002</v>
      </c>
      <c r="H417" s="289">
        <v>1851.21</v>
      </c>
      <c r="I417" s="289">
        <v>259</v>
      </c>
      <c r="J417" s="289">
        <v>2445.71</v>
      </c>
      <c r="K417" s="289">
        <v>61854.46</v>
      </c>
      <c r="L417" s="289">
        <v>11763</v>
      </c>
      <c r="M417" s="289">
        <v>0</v>
      </c>
      <c r="N417" s="289">
        <v>47195</v>
      </c>
      <c r="O417" s="289">
        <v>0</v>
      </c>
      <c r="P417" s="289">
        <v>1500</v>
      </c>
      <c r="Q417" s="289">
        <v>0</v>
      </c>
      <c r="R417" s="289">
        <v>0</v>
      </c>
      <c r="S417" s="289">
        <v>0</v>
      </c>
      <c r="T417" s="289">
        <v>0</v>
      </c>
      <c r="U417" s="289">
        <v>32085.439999999999</v>
      </c>
      <c r="V417" s="289">
        <v>132413</v>
      </c>
      <c r="W417" s="289">
        <v>3708.25</v>
      </c>
      <c r="X417" s="289">
        <v>0</v>
      </c>
      <c r="Y417" s="289">
        <v>107423.53</v>
      </c>
      <c r="Z417" s="289">
        <v>18327.080000000002</v>
      </c>
      <c r="AA417" s="289">
        <v>198626.78</v>
      </c>
      <c r="AB417" s="289">
        <v>0</v>
      </c>
      <c r="AC417" s="289">
        <v>255.34</v>
      </c>
      <c r="AD417" s="289">
        <v>79419</v>
      </c>
      <c r="AE417" s="289">
        <v>140102</v>
      </c>
      <c r="AF417" s="289">
        <v>0</v>
      </c>
      <c r="AG417" s="289">
        <v>0</v>
      </c>
      <c r="AH417" s="289">
        <v>39344.870000000003</v>
      </c>
      <c r="AI417" s="289">
        <v>7220</v>
      </c>
      <c r="AJ417" s="289">
        <v>0</v>
      </c>
      <c r="AK417" s="289">
        <v>18906.48</v>
      </c>
      <c r="AL417" s="289">
        <v>0</v>
      </c>
      <c r="AM417" s="289">
        <v>4369.53</v>
      </c>
      <c r="AN417" s="289">
        <v>10251.1</v>
      </c>
      <c r="AO417" s="289">
        <v>0</v>
      </c>
      <c r="AP417" s="289">
        <v>0</v>
      </c>
      <c r="AQ417" s="289">
        <v>776046.27</v>
      </c>
      <c r="AR417" s="289">
        <v>701245.06</v>
      </c>
      <c r="AS417" s="289">
        <v>187999.68</v>
      </c>
      <c r="AT417" s="289">
        <v>93918.94</v>
      </c>
      <c r="AU417" s="289">
        <v>95117.73</v>
      </c>
      <c r="AV417" s="289">
        <v>0</v>
      </c>
      <c r="AW417" s="289">
        <v>87773.43</v>
      </c>
      <c r="AX417" s="289">
        <v>34103.910000000003</v>
      </c>
      <c r="AY417" s="289">
        <v>187067.84</v>
      </c>
      <c r="AZ417" s="289">
        <v>174669.26</v>
      </c>
      <c r="BA417" s="289">
        <v>1130620.32</v>
      </c>
      <c r="BB417" s="289">
        <v>91149.14</v>
      </c>
      <c r="BC417" s="289">
        <v>71803.16</v>
      </c>
      <c r="BD417" s="289">
        <v>6735.48</v>
      </c>
      <c r="BE417" s="289">
        <v>20156</v>
      </c>
      <c r="BF417" s="289">
        <v>283013.93</v>
      </c>
      <c r="BG417" s="289">
        <v>436159.25</v>
      </c>
      <c r="BH417" s="289">
        <v>0</v>
      </c>
      <c r="BI417" s="289">
        <v>25338.59</v>
      </c>
      <c r="BJ417" s="289">
        <v>42942.11</v>
      </c>
      <c r="BK417" s="289">
        <v>0</v>
      </c>
      <c r="BL417" s="289">
        <v>0</v>
      </c>
      <c r="BM417" s="289">
        <v>0</v>
      </c>
      <c r="BN417" s="289">
        <v>0</v>
      </c>
      <c r="BO417" s="289">
        <v>1480000</v>
      </c>
      <c r="BP417" s="289">
        <v>1480000</v>
      </c>
      <c r="BQ417" s="289">
        <v>838132.99</v>
      </c>
      <c r="BR417" s="289">
        <v>988510.36</v>
      </c>
      <c r="BS417" s="289">
        <v>2343471.58</v>
      </c>
      <c r="BT417" s="289">
        <v>2511452.4700000002</v>
      </c>
      <c r="BU417" s="289">
        <v>0</v>
      </c>
      <c r="BV417" s="289">
        <v>0</v>
      </c>
      <c r="BW417" s="289">
        <v>269809.90999999997</v>
      </c>
      <c r="BX417" s="289">
        <v>0</v>
      </c>
      <c r="BY417" s="289">
        <v>0</v>
      </c>
      <c r="BZ417" s="289">
        <v>0</v>
      </c>
      <c r="CA417" s="289">
        <v>0</v>
      </c>
      <c r="CB417" s="289">
        <v>0</v>
      </c>
      <c r="CC417" s="289">
        <v>0</v>
      </c>
      <c r="CD417" s="289">
        <v>0</v>
      </c>
      <c r="CE417" s="289">
        <v>0</v>
      </c>
      <c r="CF417" s="289">
        <v>0</v>
      </c>
      <c r="CG417" s="289">
        <v>0</v>
      </c>
      <c r="CH417" s="289">
        <v>20291</v>
      </c>
      <c r="CI417" s="289">
        <v>0</v>
      </c>
      <c r="CJ417" s="289">
        <v>0</v>
      </c>
      <c r="CK417" s="289">
        <v>0</v>
      </c>
      <c r="CL417" s="289">
        <v>0</v>
      </c>
      <c r="CM417" s="289">
        <v>103163</v>
      </c>
      <c r="CN417" s="289">
        <v>0</v>
      </c>
      <c r="CO417" s="289">
        <v>0</v>
      </c>
      <c r="CP417" s="289">
        <v>0</v>
      </c>
      <c r="CQ417" s="289">
        <v>0</v>
      </c>
      <c r="CR417" s="289">
        <v>0</v>
      </c>
      <c r="CS417" s="289">
        <v>0</v>
      </c>
      <c r="CT417" s="289">
        <v>85614</v>
      </c>
      <c r="CU417" s="289">
        <v>0</v>
      </c>
      <c r="CV417" s="289">
        <v>0</v>
      </c>
      <c r="CW417" s="289">
        <v>0</v>
      </c>
      <c r="CX417" s="289">
        <v>32250.03</v>
      </c>
      <c r="CY417" s="289">
        <v>0</v>
      </c>
      <c r="CZ417" s="289">
        <v>0</v>
      </c>
      <c r="DA417" s="289">
        <v>0</v>
      </c>
      <c r="DB417" s="289">
        <v>0</v>
      </c>
      <c r="DC417" s="289">
        <v>0</v>
      </c>
      <c r="DD417" s="289">
        <v>0</v>
      </c>
      <c r="DE417" s="289">
        <v>0</v>
      </c>
      <c r="DF417" s="289">
        <v>0</v>
      </c>
      <c r="DG417" s="289">
        <v>0</v>
      </c>
      <c r="DH417" s="289">
        <v>0</v>
      </c>
      <c r="DI417" s="289">
        <v>358016.95</v>
      </c>
      <c r="DJ417" s="289">
        <v>0</v>
      </c>
      <c r="DK417" s="289">
        <v>0</v>
      </c>
      <c r="DL417" s="289">
        <v>75733.98</v>
      </c>
      <c r="DM417" s="289">
        <v>68497.77</v>
      </c>
      <c r="DN417" s="289">
        <v>0</v>
      </c>
      <c r="DO417" s="289">
        <v>0</v>
      </c>
      <c r="DP417" s="289">
        <v>582.12</v>
      </c>
      <c r="DQ417" s="289">
        <v>0</v>
      </c>
      <c r="DR417" s="289">
        <v>0</v>
      </c>
      <c r="DS417" s="289">
        <v>0</v>
      </c>
      <c r="DT417" s="289">
        <v>7202.12</v>
      </c>
      <c r="DU417" s="289">
        <v>0</v>
      </c>
      <c r="DV417" s="289">
        <v>0</v>
      </c>
      <c r="DW417" s="289">
        <v>1095</v>
      </c>
      <c r="DX417" s="289">
        <v>0</v>
      </c>
      <c r="DY417" s="289">
        <v>0</v>
      </c>
      <c r="DZ417" s="289">
        <v>500</v>
      </c>
      <c r="EA417" s="289">
        <v>500</v>
      </c>
      <c r="EB417" s="289">
        <v>0</v>
      </c>
      <c r="EC417" s="289">
        <v>0</v>
      </c>
      <c r="ED417" s="289">
        <v>0</v>
      </c>
      <c r="EE417" s="289">
        <v>0</v>
      </c>
      <c r="EF417" s="289">
        <v>0</v>
      </c>
      <c r="EG417" s="289">
        <v>0</v>
      </c>
      <c r="EH417" s="289">
        <v>0</v>
      </c>
      <c r="EI417" s="289">
        <v>0</v>
      </c>
      <c r="EJ417" s="289">
        <v>0</v>
      </c>
      <c r="EK417" s="289">
        <v>0</v>
      </c>
      <c r="EL417" s="289">
        <v>0</v>
      </c>
      <c r="EM417" s="289">
        <v>1544.37</v>
      </c>
      <c r="EN417" s="289">
        <v>0</v>
      </c>
      <c r="EO417" s="289">
        <v>0</v>
      </c>
      <c r="EP417" s="289">
        <v>0</v>
      </c>
      <c r="EQ417" s="289">
        <v>0</v>
      </c>
      <c r="ER417" s="289">
        <v>0</v>
      </c>
      <c r="ES417" s="289">
        <v>0</v>
      </c>
      <c r="ET417" s="289">
        <v>0</v>
      </c>
      <c r="EU417" s="289">
        <v>0</v>
      </c>
      <c r="EV417" s="289">
        <v>0</v>
      </c>
      <c r="EW417" s="289">
        <v>203429.56</v>
      </c>
      <c r="EX417" s="289">
        <v>203429.56</v>
      </c>
      <c r="EY417" s="289">
        <v>0</v>
      </c>
      <c r="EZ417" s="289">
        <v>18563.68</v>
      </c>
      <c r="FA417" s="289">
        <v>7357.96</v>
      </c>
      <c r="FB417" s="289">
        <v>130957</v>
      </c>
      <c r="FC417" s="289">
        <v>88456.22</v>
      </c>
      <c r="FD417" s="289">
        <v>53706.5</v>
      </c>
      <c r="FE417" s="289">
        <v>0</v>
      </c>
      <c r="FF417" s="289">
        <v>0</v>
      </c>
      <c r="FG417" s="289">
        <v>0</v>
      </c>
      <c r="FH417" s="289">
        <v>0</v>
      </c>
      <c r="FI417" s="289">
        <v>0</v>
      </c>
      <c r="FJ417" s="289">
        <v>0</v>
      </c>
      <c r="FK417" s="289">
        <v>0</v>
      </c>
    </row>
    <row r="418" spans="1:167" x14ac:dyDescent="0.15">
      <c r="A418" s="287">
        <v>6678</v>
      </c>
      <c r="B418" s="287" t="s">
        <v>867</v>
      </c>
      <c r="C418" s="289">
        <v>0</v>
      </c>
      <c r="D418" s="289">
        <v>16833707.07</v>
      </c>
      <c r="E418" s="289">
        <v>0</v>
      </c>
      <c r="F418" s="289">
        <v>1538.78</v>
      </c>
      <c r="G418" s="289">
        <v>22153</v>
      </c>
      <c r="H418" s="289">
        <v>23686.74</v>
      </c>
      <c r="I418" s="289">
        <v>50136.21</v>
      </c>
      <c r="J418" s="289">
        <v>3433.5</v>
      </c>
      <c r="K418" s="289">
        <v>469050</v>
      </c>
      <c r="L418" s="289">
        <v>0</v>
      </c>
      <c r="M418" s="289">
        <v>0</v>
      </c>
      <c r="N418" s="289">
        <v>0</v>
      </c>
      <c r="O418" s="289">
        <v>0</v>
      </c>
      <c r="P418" s="289">
        <v>24221.01</v>
      </c>
      <c r="Q418" s="289">
        <v>0</v>
      </c>
      <c r="R418" s="289">
        <v>0</v>
      </c>
      <c r="S418" s="289">
        <v>0</v>
      </c>
      <c r="T418" s="289">
        <v>26042.29</v>
      </c>
      <c r="U418" s="289">
        <v>141661.85999999999</v>
      </c>
      <c r="V418" s="289">
        <v>714062</v>
      </c>
      <c r="W418" s="289">
        <v>20066</v>
      </c>
      <c r="X418" s="289">
        <v>0</v>
      </c>
      <c r="Y418" s="289">
        <v>644541.18000000005</v>
      </c>
      <c r="Z418" s="289">
        <v>91290.4</v>
      </c>
      <c r="AA418" s="289">
        <v>467754</v>
      </c>
      <c r="AB418" s="289">
        <v>0</v>
      </c>
      <c r="AC418" s="289">
        <v>0</v>
      </c>
      <c r="AD418" s="289">
        <v>154894.39000000001</v>
      </c>
      <c r="AE418" s="289">
        <v>337285.47</v>
      </c>
      <c r="AF418" s="289">
        <v>0</v>
      </c>
      <c r="AG418" s="289">
        <v>0</v>
      </c>
      <c r="AH418" s="289">
        <v>49325.26</v>
      </c>
      <c r="AI418" s="289">
        <v>0</v>
      </c>
      <c r="AJ418" s="289">
        <v>0</v>
      </c>
      <c r="AK418" s="289">
        <v>119737.1</v>
      </c>
      <c r="AL418" s="289">
        <v>0</v>
      </c>
      <c r="AM418" s="289">
        <v>0</v>
      </c>
      <c r="AN418" s="289">
        <v>64689.67</v>
      </c>
      <c r="AO418" s="289">
        <v>0</v>
      </c>
      <c r="AP418" s="289">
        <v>8710.27</v>
      </c>
      <c r="AQ418" s="289">
        <v>3687155.01</v>
      </c>
      <c r="AR418" s="289">
        <v>4493523.7</v>
      </c>
      <c r="AS418" s="289">
        <v>390848.11</v>
      </c>
      <c r="AT418" s="289">
        <v>608219.75</v>
      </c>
      <c r="AU418" s="289">
        <v>303203.99</v>
      </c>
      <c r="AV418" s="289">
        <v>357221.29</v>
      </c>
      <c r="AW418" s="289">
        <v>492421.33</v>
      </c>
      <c r="AX418" s="289">
        <v>933926.48</v>
      </c>
      <c r="AY418" s="289">
        <v>464828.33</v>
      </c>
      <c r="AZ418" s="289">
        <v>1114906.56</v>
      </c>
      <c r="BA418" s="289">
        <v>3363771.84</v>
      </c>
      <c r="BB418" s="289">
        <v>557653.07999999996</v>
      </c>
      <c r="BC418" s="289">
        <v>185478.01</v>
      </c>
      <c r="BD418" s="289">
        <v>4631.24</v>
      </c>
      <c r="BE418" s="289">
        <v>133452.10999999999</v>
      </c>
      <c r="BF418" s="289">
        <v>1645125.21</v>
      </c>
      <c r="BG418" s="289">
        <v>914083.16</v>
      </c>
      <c r="BH418" s="289">
        <v>18304.78</v>
      </c>
      <c r="BI418" s="289">
        <v>0</v>
      </c>
      <c r="BJ418" s="289">
        <v>0</v>
      </c>
      <c r="BK418" s="289">
        <v>147457.74</v>
      </c>
      <c r="BL418" s="289">
        <v>163767.4</v>
      </c>
      <c r="BM418" s="289">
        <v>0</v>
      </c>
      <c r="BN418" s="289">
        <v>0</v>
      </c>
      <c r="BO418" s="289">
        <v>0</v>
      </c>
      <c r="BP418" s="289">
        <v>600000</v>
      </c>
      <c r="BQ418" s="289">
        <v>6020291.2199999997</v>
      </c>
      <c r="BR418" s="289">
        <v>6003213.7800000003</v>
      </c>
      <c r="BS418" s="289">
        <v>6167748.96</v>
      </c>
      <c r="BT418" s="289">
        <v>6766981.1799999997</v>
      </c>
      <c r="BU418" s="289">
        <v>0</v>
      </c>
      <c r="BV418" s="289">
        <v>0</v>
      </c>
      <c r="BW418" s="289">
        <v>1545125.21</v>
      </c>
      <c r="BX418" s="289">
        <v>0</v>
      </c>
      <c r="BY418" s="289">
        <v>0</v>
      </c>
      <c r="BZ418" s="289">
        <v>0</v>
      </c>
      <c r="CA418" s="289">
        <v>0</v>
      </c>
      <c r="CB418" s="289">
        <v>0</v>
      </c>
      <c r="CC418" s="289">
        <v>0</v>
      </c>
      <c r="CD418" s="289">
        <v>0</v>
      </c>
      <c r="CE418" s="289">
        <v>0</v>
      </c>
      <c r="CF418" s="289">
        <v>0</v>
      </c>
      <c r="CG418" s="289">
        <v>0</v>
      </c>
      <c r="CH418" s="289">
        <v>12354.96</v>
      </c>
      <c r="CI418" s="289">
        <v>0</v>
      </c>
      <c r="CJ418" s="289">
        <v>0</v>
      </c>
      <c r="CK418" s="289">
        <v>0</v>
      </c>
      <c r="CL418" s="289">
        <v>0</v>
      </c>
      <c r="CM418" s="289">
        <v>507419</v>
      </c>
      <c r="CN418" s="289">
        <v>0</v>
      </c>
      <c r="CO418" s="289">
        <v>0</v>
      </c>
      <c r="CP418" s="289">
        <v>0</v>
      </c>
      <c r="CQ418" s="289">
        <v>0</v>
      </c>
      <c r="CR418" s="289">
        <v>0</v>
      </c>
      <c r="CS418" s="289">
        <v>0</v>
      </c>
      <c r="CT418" s="289">
        <v>305219.05</v>
      </c>
      <c r="CU418" s="289">
        <v>0</v>
      </c>
      <c r="CV418" s="289">
        <v>0</v>
      </c>
      <c r="CW418" s="289">
        <v>0</v>
      </c>
      <c r="CX418" s="289">
        <v>81221.02</v>
      </c>
      <c r="CY418" s="289">
        <v>0</v>
      </c>
      <c r="CZ418" s="289">
        <v>0</v>
      </c>
      <c r="DA418" s="289">
        <v>0</v>
      </c>
      <c r="DB418" s="289">
        <v>0</v>
      </c>
      <c r="DC418" s="289">
        <v>0</v>
      </c>
      <c r="DD418" s="289">
        <v>0</v>
      </c>
      <c r="DE418" s="289">
        <v>0</v>
      </c>
      <c r="DF418" s="289">
        <v>0</v>
      </c>
      <c r="DG418" s="289">
        <v>0</v>
      </c>
      <c r="DH418" s="289">
        <v>0</v>
      </c>
      <c r="DI418" s="289">
        <v>1796393.98</v>
      </c>
      <c r="DJ418" s="289">
        <v>0</v>
      </c>
      <c r="DK418" s="289">
        <v>0</v>
      </c>
      <c r="DL418" s="289">
        <v>225463.96</v>
      </c>
      <c r="DM418" s="289">
        <v>187242.81</v>
      </c>
      <c r="DN418" s="289">
        <v>0</v>
      </c>
      <c r="DO418" s="289">
        <v>0</v>
      </c>
      <c r="DP418" s="289">
        <v>85307.51</v>
      </c>
      <c r="DQ418" s="289">
        <v>1809</v>
      </c>
      <c r="DR418" s="289">
        <v>0</v>
      </c>
      <c r="DS418" s="289">
        <v>0</v>
      </c>
      <c r="DT418" s="289">
        <v>0</v>
      </c>
      <c r="DU418" s="289">
        <v>0</v>
      </c>
      <c r="DV418" s="289">
        <v>155121.98000000001</v>
      </c>
      <c r="DW418" s="289">
        <v>0</v>
      </c>
      <c r="DX418" s="289">
        <v>151988.29</v>
      </c>
      <c r="DY418" s="289">
        <v>192973.83</v>
      </c>
      <c r="DZ418" s="289">
        <v>70826.83</v>
      </c>
      <c r="EA418" s="289">
        <v>10151.549999999999</v>
      </c>
      <c r="EB418" s="289">
        <v>19689.740000000002</v>
      </c>
      <c r="EC418" s="289">
        <v>0</v>
      </c>
      <c r="ED418" s="289">
        <v>430392.11</v>
      </c>
      <c r="EE418" s="289">
        <v>415568.73</v>
      </c>
      <c r="EF418" s="289">
        <v>245069.87</v>
      </c>
      <c r="EG418" s="289">
        <v>259893.25</v>
      </c>
      <c r="EH418" s="289">
        <v>0</v>
      </c>
      <c r="EI418" s="289">
        <v>0</v>
      </c>
      <c r="EJ418" s="289">
        <v>0</v>
      </c>
      <c r="EK418" s="289">
        <v>0</v>
      </c>
      <c r="EL418" s="289">
        <v>0</v>
      </c>
      <c r="EM418" s="289">
        <v>1035000</v>
      </c>
      <c r="EN418" s="289">
        <v>0</v>
      </c>
      <c r="EO418" s="289">
        <v>100000</v>
      </c>
      <c r="EP418" s="289">
        <v>100000</v>
      </c>
      <c r="EQ418" s="289">
        <v>0</v>
      </c>
      <c r="ER418" s="289">
        <v>0</v>
      </c>
      <c r="ES418" s="289">
        <v>0</v>
      </c>
      <c r="ET418" s="289">
        <v>0</v>
      </c>
      <c r="EU418" s="289">
        <v>95240.3</v>
      </c>
      <c r="EV418" s="289">
        <v>108605.6</v>
      </c>
      <c r="EW418" s="289">
        <v>820076.77</v>
      </c>
      <c r="EX418" s="289">
        <v>806711.47</v>
      </c>
      <c r="EY418" s="289">
        <v>0</v>
      </c>
      <c r="EZ418" s="289">
        <v>25459.06</v>
      </c>
      <c r="FA418" s="289">
        <v>25459.06</v>
      </c>
      <c r="FB418" s="289">
        <v>0</v>
      </c>
      <c r="FC418" s="289">
        <v>0</v>
      </c>
      <c r="FD418" s="289">
        <v>0</v>
      </c>
      <c r="FE418" s="289">
        <v>0</v>
      </c>
      <c r="FF418" s="289">
        <v>0</v>
      </c>
      <c r="FG418" s="289">
        <v>0</v>
      </c>
      <c r="FH418" s="289">
        <v>0</v>
      </c>
      <c r="FI418" s="289">
        <v>0</v>
      </c>
      <c r="FJ418" s="289">
        <v>0</v>
      </c>
      <c r="FK418" s="289">
        <v>0</v>
      </c>
    </row>
    <row r="419" spans="1:167" x14ac:dyDescent="0.15">
      <c r="A419" s="287">
        <v>6685</v>
      </c>
      <c r="B419" s="287" t="s">
        <v>868</v>
      </c>
      <c r="C419" s="289">
        <v>35533.19</v>
      </c>
      <c r="D419" s="289">
        <v>21002435.890000001</v>
      </c>
      <c r="E419" s="289">
        <v>23074</v>
      </c>
      <c r="F419" s="289">
        <v>8539.7900000000009</v>
      </c>
      <c r="G419" s="289">
        <v>57264.26</v>
      </c>
      <c r="H419" s="289">
        <v>80295.16</v>
      </c>
      <c r="I419" s="289">
        <v>314766.02</v>
      </c>
      <c r="J419" s="289">
        <v>0</v>
      </c>
      <c r="K419" s="289">
        <v>1695429.79</v>
      </c>
      <c r="L419" s="289">
        <v>0</v>
      </c>
      <c r="M419" s="289">
        <v>0</v>
      </c>
      <c r="N419" s="289">
        <v>0</v>
      </c>
      <c r="O419" s="289">
        <v>0</v>
      </c>
      <c r="P419" s="289">
        <v>0</v>
      </c>
      <c r="Q419" s="289">
        <v>0</v>
      </c>
      <c r="R419" s="289">
        <v>0</v>
      </c>
      <c r="S419" s="289">
        <v>0</v>
      </c>
      <c r="T419" s="289">
        <v>108644</v>
      </c>
      <c r="U419" s="289">
        <v>400774.04</v>
      </c>
      <c r="V419" s="289">
        <v>31919672</v>
      </c>
      <c r="W419" s="289">
        <v>116728.75</v>
      </c>
      <c r="X419" s="289">
        <v>0</v>
      </c>
      <c r="Y419" s="289">
        <v>1584497.06</v>
      </c>
      <c r="Z419" s="289">
        <v>23577.39</v>
      </c>
      <c r="AA419" s="289">
        <v>1398667.38</v>
      </c>
      <c r="AB419" s="289">
        <v>49239.94</v>
      </c>
      <c r="AC419" s="289">
        <v>0</v>
      </c>
      <c r="AD419" s="289">
        <v>378526.07</v>
      </c>
      <c r="AE419" s="289">
        <v>1131261.54</v>
      </c>
      <c r="AF419" s="289">
        <v>0</v>
      </c>
      <c r="AG419" s="289">
        <v>1400</v>
      </c>
      <c r="AH419" s="289">
        <v>120746.9</v>
      </c>
      <c r="AI419" s="289">
        <v>0</v>
      </c>
      <c r="AJ419" s="289">
        <v>0</v>
      </c>
      <c r="AK419" s="289">
        <v>4226</v>
      </c>
      <c r="AL419" s="289">
        <v>0</v>
      </c>
      <c r="AM419" s="289">
        <v>14839.08</v>
      </c>
      <c r="AN419" s="289">
        <v>93592.1</v>
      </c>
      <c r="AO419" s="289">
        <v>0</v>
      </c>
      <c r="AP419" s="289">
        <v>4348.66</v>
      </c>
      <c r="AQ419" s="289">
        <v>10073243.42</v>
      </c>
      <c r="AR419" s="289">
        <v>13108444.210000001</v>
      </c>
      <c r="AS419" s="289">
        <v>1396693.87</v>
      </c>
      <c r="AT419" s="289">
        <v>1615400.33</v>
      </c>
      <c r="AU419" s="289">
        <v>592949.54</v>
      </c>
      <c r="AV419" s="289">
        <v>505237.1</v>
      </c>
      <c r="AW419" s="289">
        <v>2197479.33</v>
      </c>
      <c r="AX419" s="289">
        <v>2666410.42</v>
      </c>
      <c r="AY419" s="289">
        <v>811843.78</v>
      </c>
      <c r="AZ419" s="289">
        <v>2956493.19</v>
      </c>
      <c r="BA419" s="289">
        <v>10901861.720000001</v>
      </c>
      <c r="BB419" s="289">
        <v>1511098.69</v>
      </c>
      <c r="BC419" s="289">
        <v>438091.18</v>
      </c>
      <c r="BD419" s="289">
        <v>153212.98000000001</v>
      </c>
      <c r="BE419" s="289">
        <v>3806</v>
      </c>
      <c r="BF419" s="289">
        <v>6434840.4500000002</v>
      </c>
      <c r="BG419" s="289">
        <v>1913246.78</v>
      </c>
      <c r="BH419" s="289">
        <v>2321.42</v>
      </c>
      <c r="BI419" s="289">
        <v>0</v>
      </c>
      <c r="BJ419" s="289">
        <v>0</v>
      </c>
      <c r="BK419" s="289">
        <v>0</v>
      </c>
      <c r="BL419" s="289">
        <v>0</v>
      </c>
      <c r="BM419" s="289">
        <v>8442668.5700000003</v>
      </c>
      <c r="BN419" s="289">
        <v>11728073.17</v>
      </c>
      <c r="BO419" s="289">
        <v>0</v>
      </c>
      <c r="BP419" s="289">
        <v>0</v>
      </c>
      <c r="BQ419" s="289">
        <v>0</v>
      </c>
      <c r="BR419" s="289">
        <v>0</v>
      </c>
      <c r="BS419" s="289">
        <v>8442668.5700000003</v>
      </c>
      <c r="BT419" s="289">
        <v>11728073.17</v>
      </c>
      <c r="BU419" s="289">
        <v>0</v>
      </c>
      <c r="BV419" s="289">
        <v>0</v>
      </c>
      <c r="BW419" s="289">
        <v>6392118.9400000004</v>
      </c>
      <c r="BX419" s="289">
        <v>9383</v>
      </c>
      <c r="BY419" s="289">
        <v>0</v>
      </c>
      <c r="BZ419" s="289">
        <v>0</v>
      </c>
      <c r="CA419" s="289">
        <v>0</v>
      </c>
      <c r="CB419" s="289">
        <v>0</v>
      </c>
      <c r="CC419" s="289">
        <v>0</v>
      </c>
      <c r="CD419" s="289">
        <v>0</v>
      </c>
      <c r="CE419" s="289">
        <v>0</v>
      </c>
      <c r="CF419" s="289">
        <v>0</v>
      </c>
      <c r="CG419" s="289">
        <v>0</v>
      </c>
      <c r="CH419" s="289">
        <v>0</v>
      </c>
      <c r="CI419" s="289">
        <v>0</v>
      </c>
      <c r="CJ419" s="289">
        <v>0</v>
      </c>
      <c r="CK419" s="289">
        <v>0</v>
      </c>
      <c r="CL419" s="289">
        <v>0</v>
      </c>
      <c r="CM419" s="289">
        <v>2412003</v>
      </c>
      <c r="CN419" s="289">
        <v>50254</v>
      </c>
      <c r="CO419" s="289">
        <v>0</v>
      </c>
      <c r="CP419" s="289">
        <v>0</v>
      </c>
      <c r="CQ419" s="289">
        <v>0</v>
      </c>
      <c r="CR419" s="289">
        <v>0</v>
      </c>
      <c r="CS419" s="289">
        <v>14441</v>
      </c>
      <c r="CT419" s="289">
        <v>1154436.51</v>
      </c>
      <c r="CU419" s="289">
        <v>0</v>
      </c>
      <c r="CV419" s="289">
        <v>0</v>
      </c>
      <c r="CW419" s="289">
        <v>0</v>
      </c>
      <c r="CX419" s="289">
        <v>274227.34000000003</v>
      </c>
      <c r="CY419" s="289">
        <v>0</v>
      </c>
      <c r="CZ419" s="289">
        <v>0</v>
      </c>
      <c r="DA419" s="289">
        <v>0</v>
      </c>
      <c r="DB419" s="289">
        <v>0</v>
      </c>
      <c r="DC419" s="289">
        <v>0</v>
      </c>
      <c r="DD419" s="289">
        <v>0</v>
      </c>
      <c r="DE419" s="289">
        <v>0</v>
      </c>
      <c r="DF419" s="289">
        <v>0</v>
      </c>
      <c r="DG419" s="289">
        <v>0</v>
      </c>
      <c r="DH419" s="289">
        <v>0</v>
      </c>
      <c r="DI419" s="289">
        <v>7801971.8499999996</v>
      </c>
      <c r="DJ419" s="289">
        <v>0</v>
      </c>
      <c r="DK419" s="289">
        <v>0</v>
      </c>
      <c r="DL419" s="289">
        <v>1243457.4099999999</v>
      </c>
      <c r="DM419" s="289">
        <v>270504.18</v>
      </c>
      <c r="DN419" s="289">
        <v>0</v>
      </c>
      <c r="DO419" s="289">
        <v>0</v>
      </c>
      <c r="DP419" s="289">
        <v>693765.51</v>
      </c>
      <c r="DQ419" s="289">
        <v>525.96</v>
      </c>
      <c r="DR419" s="289">
        <v>0</v>
      </c>
      <c r="DS419" s="289">
        <v>0</v>
      </c>
      <c r="DT419" s="289">
        <v>0</v>
      </c>
      <c r="DU419" s="289">
        <v>0</v>
      </c>
      <c r="DV419" s="289">
        <v>267179.89</v>
      </c>
      <c r="DW419" s="289">
        <v>0</v>
      </c>
      <c r="DX419" s="289">
        <v>68657.66</v>
      </c>
      <c r="DY419" s="289">
        <v>80239.899999999994</v>
      </c>
      <c r="DZ419" s="289">
        <v>132609.54</v>
      </c>
      <c r="EA419" s="289">
        <v>43104.31</v>
      </c>
      <c r="EB419" s="289">
        <v>77922.990000000005</v>
      </c>
      <c r="EC419" s="289">
        <v>0</v>
      </c>
      <c r="ED419" s="289">
        <v>1856768.59</v>
      </c>
      <c r="EE419" s="289">
        <v>1819686.68</v>
      </c>
      <c r="EF419" s="289">
        <v>2000299.59</v>
      </c>
      <c r="EG419" s="289">
        <v>2036821.95</v>
      </c>
      <c r="EH419" s="289">
        <v>559.54999999999995</v>
      </c>
      <c r="EI419" s="289">
        <v>0</v>
      </c>
      <c r="EJ419" s="289">
        <v>0</v>
      </c>
      <c r="EK419" s="289">
        <v>0</v>
      </c>
      <c r="EL419" s="289">
        <v>0</v>
      </c>
      <c r="EM419" s="289">
        <v>5994446.8799999999</v>
      </c>
      <c r="EN419" s="289">
        <v>50078.28</v>
      </c>
      <c r="EO419" s="289">
        <v>93068.97</v>
      </c>
      <c r="EP419" s="289">
        <v>42990.69</v>
      </c>
      <c r="EQ419" s="289">
        <v>0</v>
      </c>
      <c r="ER419" s="289">
        <v>0</v>
      </c>
      <c r="ES419" s="289">
        <v>0</v>
      </c>
      <c r="ET419" s="289">
        <v>0</v>
      </c>
      <c r="EU419" s="289">
        <v>1003619.16</v>
      </c>
      <c r="EV419" s="289">
        <v>1033557.07</v>
      </c>
      <c r="EW419" s="289">
        <v>2599373.63</v>
      </c>
      <c r="EX419" s="289">
        <v>2569435.7200000002</v>
      </c>
      <c r="EY419" s="289">
        <v>0</v>
      </c>
      <c r="EZ419" s="289">
        <v>357971.94</v>
      </c>
      <c r="FA419" s="289">
        <v>296952.19</v>
      </c>
      <c r="FB419" s="289">
        <v>164514.34</v>
      </c>
      <c r="FC419" s="289">
        <v>76322.44</v>
      </c>
      <c r="FD419" s="289">
        <v>149211.65</v>
      </c>
      <c r="FE419" s="289">
        <v>0</v>
      </c>
      <c r="FF419" s="289">
        <v>0</v>
      </c>
      <c r="FG419" s="289">
        <v>0</v>
      </c>
      <c r="FH419" s="289">
        <v>0</v>
      </c>
      <c r="FI419" s="289">
        <v>0</v>
      </c>
      <c r="FJ419" s="289">
        <v>0</v>
      </c>
      <c r="FK419" s="289">
        <v>0</v>
      </c>
    </row>
    <row r="420" spans="1:167" x14ac:dyDescent="0.15">
      <c r="A420" s="287">
        <v>6692</v>
      </c>
      <c r="B420" s="287" t="s">
        <v>869</v>
      </c>
      <c r="C420" s="289">
        <v>0</v>
      </c>
      <c r="D420" s="289">
        <v>3914713.99</v>
      </c>
      <c r="E420" s="289">
        <v>0</v>
      </c>
      <c r="F420" s="289">
        <v>0</v>
      </c>
      <c r="G420" s="289">
        <v>14593.28</v>
      </c>
      <c r="H420" s="289">
        <v>17887.240000000002</v>
      </c>
      <c r="I420" s="289">
        <v>51743.33</v>
      </c>
      <c r="J420" s="289">
        <v>4934.97</v>
      </c>
      <c r="K420" s="289">
        <v>760863</v>
      </c>
      <c r="L420" s="289">
        <v>0</v>
      </c>
      <c r="M420" s="289">
        <v>7614.89</v>
      </c>
      <c r="N420" s="289">
        <v>0</v>
      </c>
      <c r="O420" s="289">
        <v>0</v>
      </c>
      <c r="P420" s="289">
        <v>15705.74</v>
      </c>
      <c r="Q420" s="289">
        <v>0</v>
      </c>
      <c r="R420" s="289">
        <v>0</v>
      </c>
      <c r="S420" s="289">
        <v>0</v>
      </c>
      <c r="T420" s="289">
        <v>1000</v>
      </c>
      <c r="U420" s="289">
        <v>127116.78</v>
      </c>
      <c r="V420" s="289">
        <v>7081455</v>
      </c>
      <c r="W420" s="289">
        <v>29827.08</v>
      </c>
      <c r="X420" s="289">
        <v>0</v>
      </c>
      <c r="Y420" s="289">
        <v>0</v>
      </c>
      <c r="Z420" s="289">
        <v>1993.38</v>
      </c>
      <c r="AA420" s="289">
        <v>299276</v>
      </c>
      <c r="AB420" s="289">
        <v>0</v>
      </c>
      <c r="AC420" s="289">
        <v>0</v>
      </c>
      <c r="AD420" s="289">
        <v>94038.11</v>
      </c>
      <c r="AE420" s="289">
        <v>291839.18</v>
      </c>
      <c r="AF420" s="289">
        <v>0</v>
      </c>
      <c r="AG420" s="289">
        <v>0</v>
      </c>
      <c r="AH420" s="289">
        <v>26023.18</v>
      </c>
      <c r="AI420" s="289">
        <v>0</v>
      </c>
      <c r="AJ420" s="289">
        <v>0</v>
      </c>
      <c r="AK420" s="289">
        <v>4915</v>
      </c>
      <c r="AL420" s="289">
        <v>0</v>
      </c>
      <c r="AM420" s="289">
        <v>0</v>
      </c>
      <c r="AN420" s="289">
        <v>46495.56</v>
      </c>
      <c r="AO420" s="289">
        <v>0</v>
      </c>
      <c r="AP420" s="289">
        <v>11514.12</v>
      </c>
      <c r="AQ420" s="289">
        <v>2839771.97</v>
      </c>
      <c r="AR420" s="289">
        <v>2195021.14</v>
      </c>
      <c r="AS420" s="289">
        <v>405174.07</v>
      </c>
      <c r="AT420" s="289">
        <v>17624.349999999999</v>
      </c>
      <c r="AU420" s="289">
        <v>233060.94</v>
      </c>
      <c r="AV420" s="289">
        <v>0</v>
      </c>
      <c r="AW420" s="289">
        <v>270755.68</v>
      </c>
      <c r="AX420" s="289">
        <v>481929.76</v>
      </c>
      <c r="AY420" s="289">
        <v>314090.3</v>
      </c>
      <c r="AZ420" s="289">
        <v>650534.03</v>
      </c>
      <c r="BA420" s="289">
        <v>1919031.95</v>
      </c>
      <c r="BB420" s="289">
        <v>249026.52</v>
      </c>
      <c r="BC420" s="289">
        <v>152192.12</v>
      </c>
      <c r="BD420" s="289">
        <v>62839.26</v>
      </c>
      <c r="BE420" s="289">
        <v>260181.34</v>
      </c>
      <c r="BF420" s="289">
        <v>1597312.82</v>
      </c>
      <c r="BG420" s="289">
        <v>926753</v>
      </c>
      <c r="BH420" s="289">
        <v>65378.33</v>
      </c>
      <c r="BI420" s="289">
        <v>0</v>
      </c>
      <c r="BJ420" s="289">
        <v>0</v>
      </c>
      <c r="BK420" s="289">
        <v>0</v>
      </c>
      <c r="BL420" s="289">
        <v>0</v>
      </c>
      <c r="BM420" s="289">
        <v>0</v>
      </c>
      <c r="BN420" s="289">
        <v>0</v>
      </c>
      <c r="BO420" s="289">
        <v>0</v>
      </c>
      <c r="BP420" s="289">
        <v>157000</v>
      </c>
      <c r="BQ420" s="289">
        <v>3104784.24</v>
      </c>
      <c r="BR420" s="289">
        <v>3110656.49</v>
      </c>
      <c r="BS420" s="289">
        <v>3104784.24</v>
      </c>
      <c r="BT420" s="289">
        <v>3267656.49</v>
      </c>
      <c r="BU420" s="289">
        <v>0</v>
      </c>
      <c r="BV420" s="289">
        <v>0</v>
      </c>
      <c r="BW420" s="289">
        <v>1197312.82</v>
      </c>
      <c r="BX420" s="289">
        <v>0</v>
      </c>
      <c r="BY420" s="289">
        <v>0</v>
      </c>
      <c r="BZ420" s="289">
        <v>0</v>
      </c>
      <c r="CA420" s="289">
        <v>0</v>
      </c>
      <c r="CB420" s="289">
        <v>0</v>
      </c>
      <c r="CC420" s="289">
        <v>0</v>
      </c>
      <c r="CD420" s="289">
        <v>0</v>
      </c>
      <c r="CE420" s="289">
        <v>0</v>
      </c>
      <c r="CF420" s="289">
        <v>0</v>
      </c>
      <c r="CG420" s="289">
        <v>0</v>
      </c>
      <c r="CH420" s="289">
        <v>27894.95</v>
      </c>
      <c r="CI420" s="289">
        <v>0</v>
      </c>
      <c r="CJ420" s="289">
        <v>0</v>
      </c>
      <c r="CK420" s="289">
        <v>0</v>
      </c>
      <c r="CL420" s="289">
        <v>0</v>
      </c>
      <c r="CM420" s="289">
        <v>398347</v>
      </c>
      <c r="CN420" s="289">
        <v>0</v>
      </c>
      <c r="CO420" s="289">
        <v>0</v>
      </c>
      <c r="CP420" s="289">
        <v>0</v>
      </c>
      <c r="CQ420" s="289">
        <v>0</v>
      </c>
      <c r="CR420" s="289">
        <v>518.13</v>
      </c>
      <c r="CS420" s="289">
        <v>0</v>
      </c>
      <c r="CT420" s="289">
        <v>231521.5</v>
      </c>
      <c r="CU420" s="289">
        <v>0</v>
      </c>
      <c r="CV420" s="289">
        <v>0</v>
      </c>
      <c r="CW420" s="289">
        <v>0</v>
      </c>
      <c r="CX420" s="289">
        <v>70109.86</v>
      </c>
      <c r="CY420" s="289">
        <v>0</v>
      </c>
      <c r="CZ420" s="289">
        <v>0</v>
      </c>
      <c r="DA420" s="289">
        <v>0</v>
      </c>
      <c r="DB420" s="289">
        <v>0</v>
      </c>
      <c r="DC420" s="289">
        <v>0</v>
      </c>
      <c r="DD420" s="289">
        <v>0</v>
      </c>
      <c r="DE420" s="289">
        <v>0</v>
      </c>
      <c r="DF420" s="289">
        <v>0</v>
      </c>
      <c r="DG420" s="289">
        <v>0</v>
      </c>
      <c r="DH420" s="289">
        <v>0</v>
      </c>
      <c r="DI420" s="289">
        <v>1519834.92</v>
      </c>
      <c r="DJ420" s="289">
        <v>0</v>
      </c>
      <c r="DK420" s="289">
        <v>0</v>
      </c>
      <c r="DL420" s="289">
        <v>164933</v>
      </c>
      <c r="DM420" s="289">
        <v>211159.44</v>
      </c>
      <c r="DN420" s="289">
        <v>0</v>
      </c>
      <c r="DO420" s="289">
        <v>0</v>
      </c>
      <c r="DP420" s="289">
        <v>11798.44</v>
      </c>
      <c r="DQ420" s="289">
        <v>3235</v>
      </c>
      <c r="DR420" s="289">
        <v>0</v>
      </c>
      <c r="DS420" s="289">
        <v>0</v>
      </c>
      <c r="DT420" s="289">
        <v>6288</v>
      </c>
      <c r="DU420" s="289">
        <v>0</v>
      </c>
      <c r="DV420" s="289">
        <v>8455.4599999999991</v>
      </c>
      <c r="DW420" s="289">
        <v>0</v>
      </c>
      <c r="DX420" s="289">
        <v>209110.49</v>
      </c>
      <c r="DY420" s="289">
        <v>219037.75</v>
      </c>
      <c r="DZ420" s="289">
        <v>189882.54</v>
      </c>
      <c r="EA420" s="289">
        <v>169755.28</v>
      </c>
      <c r="EB420" s="289">
        <v>10200</v>
      </c>
      <c r="EC420" s="289">
        <v>0</v>
      </c>
      <c r="ED420" s="289">
        <v>0</v>
      </c>
      <c r="EE420" s="289">
        <v>0</v>
      </c>
      <c r="EF420" s="289">
        <v>0</v>
      </c>
      <c r="EG420" s="289">
        <v>0</v>
      </c>
      <c r="EH420" s="289">
        <v>0</v>
      </c>
      <c r="EI420" s="289">
        <v>0</v>
      </c>
      <c r="EJ420" s="289">
        <v>0</v>
      </c>
      <c r="EK420" s="289">
        <v>0</v>
      </c>
      <c r="EL420" s="289">
        <v>0</v>
      </c>
      <c r="EM420" s="289">
        <v>176898.8</v>
      </c>
      <c r="EN420" s="289">
        <v>1001038.19</v>
      </c>
      <c r="EO420" s="289">
        <v>1403120.42</v>
      </c>
      <c r="EP420" s="289">
        <v>402082.23</v>
      </c>
      <c r="EQ420" s="289">
        <v>0</v>
      </c>
      <c r="ER420" s="289">
        <v>0</v>
      </c>
      <c r="ES420" s="289">
        <v>0</v>
      </c>
      <c r="ET420" s="289">
        <v>0</v>
      </c>
      <c r="EU420" s="289">
        <v>103531.52</v>
      </c>
      <c r="EV420" s="289">
        <v>140677.38</v>
      </c>
      <c r="EW420" s="289">
        <v>570749.07999999996</v>
      </c>
      <c r="EX420" s="289">
        <v>533603.22</v>
      </c>
      <c r="EY420" s="289">
        <v>0</v>
      </c>
      <c r="EZ420" s="289">
        <v>829753.22</v>
      </c>
      <c r="FA420" s="289">
        <v>1014092.14</v>
      </c>
      <c r="FB420" s="289">
        <v>484609.42</v>
      </c>
      <c r="FC420" s="289">
        <v>125907.56</v>
      </c>
      <c r="FD420" s="289">
        <v>168429.39</v>
      </c>
      <c r="FE420" s="289">
        <v>5933.55</v>
      </c>
      <c r="FF420" s="289">
        <v>0</v>
      </c>
      <c r="FG420" s="289">
        <v>0</v>
      </c>
      <c r="FH420" s="289">
        <v>0</v>
      </c>
      <c r="FI420" s="289">
        <v>0</v>
      </c>
      <c r="FJ420" s="289">
        <v>0</v>
      </c>
      <c r="FK420" s="289">
        <v>0</v>
      </c>
    </row>
    <row r="421" spans="1:167" x14ac:dyDescent="0.15">
      <c r="A421" s="287">
        <v>6713</v>
      </c>
      <c r="B421" s="287" t="s">
        <v>870</v>
      </c>
      <c r="C421" s="289">
        <v>0</v>
      </c>
      <c r="D421" s="289">
        <v>2349094.5299999998</v>
      </c>
      <c r="E421" s="289">
        <v>0</v>
      </c>
      <c r="F421" s="289">
        <v>30803.81</v>
      </c>
      <c r="G421" s="289">
        <v>8297.7999999999993</v>
      </c>
      <c r="H421" s="289">
        <v>1649.86</v>
      </c>
      <c r="I421" s="289">
        <v>11004.84</v>
      </c>
      <c r="J421" s="289">
        <v>0</v>
      </c>
      <c r="K421" s="289">
        <v>373467</v>
      </c>
      <c r="L421" s="289">
        <v>0</v>
      </c>
      <c r="M421" s="289">
        <v>0</v>
      </c>
      <c r="N421" s="289">
        <v>0</v>
      </c>
      <c r="O421" s="289">
        <v>0</v>
      </c>
      <c r="P421" s="289">
        <v>2603.8000000000002</v>
      </c>
      <c r="Q421" s="289">
        <v>0</v>
      </c>
      <c r="R421" s="289">
        <v>0</v>
      </c>
      <c r="S421" s="289">
        <v>0</v>
      </c>
      <c r="T421" s="289">
        <v>0</v>
      </c>
      <c r="U421" s="289">
        <v>35697.160000000003</v>
      </c>
      <c r="V421" s="289">
        <v>1700295</v>
      </c>
      <c r="W421" s="289">
        <v>3743</v>
      </c>
      <c r="X421" s="289">
        <v>0</v>
      </c>
      <c r="Y421" s="289">
        <v>78329.66</v>
      </c>
      <c r="Z421" s="289">
        <v>681.51</v>
      </c>
      <c r="AA421" s="289">
        <v>269000.86</v>
      </c>
      <c r="AB421" s="289">
        <v>0</v>
      </c>
      <c r="AC421" s="289">
        <v>0</v>
      </c>
      <c r="AD421" s="289">
        <v>124142</v>
      </c>
      <c r="AE421" s="289">
        <v>102282.94</v>
      </c>
      <c r="AF421" s="289">
        <v>0</v>
      </c>
      <c r="AG421" s="289">
        <v>0</v>
      </c>
      <c r="AH421" s="289">
        <v>7395.83</v>
      </c>
      <c r="AI421" s="289">
        <v>25585.8</v>
      </c>
      <c r="AJ421" s="289">
        <v>0</v>
      </c>
      <c r="AK421" s="289">
        <v>0</v>
      </c>
      <c r="AL421" s="289">
        <v>0</v>
      </c>
      <c r="AM421" s="289">
        <v>612.75</v>
      </c>
      <c r="AN421" s="289">
        <v>4200.1099999999997</v>
      </c>
      <c r="AO421" s="289">
        <v>0</v>
      </c>
      <c r="AP421" s="289">
        <v>3453.78</v>
      </c>
      <c r="AQ421" s="289">
        <v>728230.18</v>
      </c>
      <c r="AR421" s="289">
        <v>1086806.02</v>
      </c>
      <c r="AS421" s="289">
        <v>218975.93</v>
      </c>
      <c r="AT421" s="289">
        <v>134754.53</v>
      </c>
      <c r="AU421" s="289">
        <v>88179.21</v>
      </c>
      <c r="AV421" s="289">
        <v>0</v>
      </c>
      <c r="AW421" s="289">
        <v>129645.35</v>
      </c>
      <c r="AX421" s="289">
        <v>500696.95</v>
      </c>
      <c r="AY421" s="289">
        <v>143773.15</v>
      </c>
      <c r="AZ421" s="289">
        <v>299178.17</v>
      </c>
      <c r="BA421" s="289">
        <v>877995.55</v>
      </c>
      <c r="BB421" s="289">
        <v>16171.47</v>
      </c>
      <c r="BC421" s="289">
        <v>45959.43</v>
      </c>
      <c r="BD421" s="289">
        <v>4428</v>
      </c>
      <c r="BE421" s="289">
        <v>0</v>
      </c>
      <c r="BF421" s="289">
        <v>481082.8</v>
      </c>
      <c r="BG421" s="289">
        <v>499721</v>
      </c>
      <c r="BH421" s="289">
        <v>13857.16</v>
      </c>
      <c r="BI421" s="289">
        <v>0</v>
      </c>
      <c r="BJ421" s="289">
        <v>0</v>
      </c>
      <c r="BK421" s="289">
        <v>0</v>
      </c>
      <c r="BL421" s="289">
        <v>0</v>
      </c>
      <c r="BM421" s="289">
        <v>0</v>
      </c>
      <c r="BN421" s="289">
        <v>0</v>
      </c>
      <c r="BO421" s="289">
        <v>1448747.65</v>
      </c>
      <c r="BP421" s="289">
        <v>1311634.79</v>
      </c>
      <c r="BQ421" s="289">
        <v>0</v>
      </c>
      <c r="BR421" s="289">
        <v>0</v>
      </c>
      <c r="BS421" s="289">
        <v>1448747.65</v>
      </c>
      <c r="BT421" s="289">
        <v>1311634.79</v>
      </c>
      <c r="BU421" s="289">
        <v>0</v>
      </c>
      <c r="BV421" s="289">
        <v>0</v>
      </c>
      <c r="BW421" s="289">
        <v>481082.8</v>
      </c>
      <c r="BX421" s="289">
        <v>0</v>
      </c>
      <c r="BY421" s="289">
        <v>0</v>
      </c>
      <c r="BZ421" s="289">
        <v>0</v>
      </c>
      <c r="CA421" s="289">
        <v>0</v>
      </c>
      <c r="CB421" s="289">
        <v>0</v>
      </c>
      <c r="CC421" s="289">
        <v>0</v>
      </c>
      <c r="CD421" s="289">
        <v>0</v>
      </c>
      <c r="CE421" s="289">
        <v>0</v>
      </c>
      <c r="CF421" s="289">
        <v>0</v>
      </c>
      <c r="CG421" s="289">
        <v>0</v>
      </c>
      <c r="CH421" s="289">
        <v>0</v>
      </c>
      <c r="CI421" s="289">
        <v>0</v>
      </c>
      <c r="CJ421" s="289">
        <v>36025.519999999997</v>
      </c>
      <c r="CK421" s="289">
        <v>0</v>
      </c>
      <c r="CL421" s="289">
        <v>0</v>
      </c>
      <c r="CM421" s="289">
        <v>124183</v>
      </c>
      <c r="CN421" s="289">
        <v>0</v>
      </c>
      <c r="CO421" s="289">
        <v>0</v>
      </c>
      <c r="CP421" s="289">
        <v>0</v>
      </c>
      <c r="CQ421" s="289">
        <v>0</v>
      </c>
      <c r="CR421" s="289">
        <v>0</v>
      </c>
      <c r="CS421" s="289">
        <v>0</v>
      </c>
      <c r="CT421" s="289">
        <v>55719.22</v>
      </c>
      <c r="CU421" s="289">
        <v>0</v>
      </c>
      <c r="CV421" s="289">
        <v>0</v>
      </c>
      <c r="CW421" s="289">
        <v>0</v>
      </c>
      <c r="CX421" s="289">
        <v>50639.28</v>
      </c>
      <c r="CY421" s="289">
        <v>0</v>
      </c>
      <c r="CZ421" s="289">
        <v>0</v>
      </c>
      <c r="DA421" s="289">
        <v>0</v>
      </c>
      <c r="DB421" s="289">
        <v>0</v>
      </c>
      <c r="DC421" s="289">
        <v>0</v>
      </c>
      <c r="DD421" s="289">
        <v>0</v>
      </c>
      <c r="DE421" s="289">
        <v>0</v>
      </c>
      <c r="DF421" s="289">
        <v>0</v>
      </c>
      <c r="DG421" s="289">
        <v>0</v>
      </c>
      <c r="DH421" s="289">
        <v>0</v>
      </c>
      <c r="DI421" s="289">
        <v>519130.01</v>
      </c>
      <c r="DJ421" s="289">
        <v>0</v>
      </c>
      <c r="DK421" s="289">
        <v>0</v>
      </c>
      <c r="DL421" s="289">
        <v>53770.44</v>
      </c>
      <c r="DM421" s="289">
        <v>6981.41</v>
      </c>
      <c r="DN421" s="289">
        <v>0</v>
      </c>
      <c r="DO421" s="289">
        <v>0</v>
      </c>
      <c r="DP421" s="289">
        <v>23564.400000000001</v>
      </c>
      <c r="DQ421" s="289">
        <v>0</v>
      </c>
      <c r="DR421" s="289">
        <v>0</v>
      </c>
      <c r="DS421" s="289">
        <v>0</v>
      </c>
      <c r="DT421" s="289">
        <v>0</v>
      </c>
      <c r="DU421" s="289">
        <v>0</v>
      </c>
      <c r="DV421" s="289">
        <v>144203.56</v>
      </c>
      <c r="DW421" s="289">
        <v>0</v>
      </c>
      <c r="DX421" s="289">
        <v>0</v>
      </c>
      <c r="DY421" s="289">
        <v>1698.14</v>
      </c>
      <c r="DZ421" s="289">
        <v>7320.55</v>
      </c>
      <c r="EA421" s="289">
        <v>211.96</v>
      </c>
      <c r="EB421" s="289">
        <v>5410.45</v>
      </c>
      <c r="EC421" s="289">
        <v>0</v>
      </c>
      <c r="ED421" s="289">
        <v>0</v>
      </c>
      <c r="EE421" s="289">
        <v>0</v>
      </c>
      <c r="EF421" s="289">
        <v>185000</v>
      </c>
      <c r="EG421" s="289">
        <v>185000</v>
      </c>
      <c r="EH421" s="289">
        <v>0</v>
      </c>
      <c r="EI421" s="289">
        <v>0</v>
      </c>
      <c r="EJ421" s="289">
        <v>0</v>
      </c>
      <c r="EK421" s="289">
        <v>0</v>
      </c>
      <c r="EL421" s="289">
        <v>0</v>
      </c>
      <c r="EM421" s="289">
        <v>1429391</v>
      </c>
      <c r="EN421" s="289">
        <v>27054.61</v>
      </c>
      <c r="EO421" s="289">
        <v>2312.11</v>
      </c>
      <c r="EP421" s="289">
        <v>350044.29</v>
      </c>
      <c r="EQ421" s="289">
        <v>0</v>
      </c>
      <c r="ER421" s="289">
        <v>374786.79</v>
      </c>
      <c r="ES421" s="289">
        <v>0</v>
      </c>
      <c r="ET421" s="289">
        <v>0</v>
      </c>
      <c r="EU421" s="289">
        <v>71583.37</v>
      </c>
      <c r="EV421" s="289">
        <v>46712.1</v>
      </c>
      <c r="EW421" s="289">
        <v>244743.24</v>
      </c>
      <c r="EX421" s="289">
        <v>269614.51</v>
      </c>
      <c r="EY421" s="289">
        <v>0</v>
      </c>
      <c r="EZ421" s="289">
        <v>20247.8</v>
      </c>
      <c r="FA421" s="289">
        <v>22868.95</v>
      </c>
      <c r="FB421" s="289">
        <v>14000</v>
      </c>
      <c r="FC421" s="289">
        <v>2397.34</v>
      </c>
      <c r="FD421" s="289">
        <v>8981.51</v>
      </c>
      <c r="FE421" s="289">
        <v>0</v>
      </c>
      <c r="FF421" s="289">
        <v>0</v>
      </c>
      <c r="FG421" s="289">
        <v>0</v>
      </c>
      <c r="FH421" s="289">
        <v>0</v>
      </c>
      <c r="FI421" s="289">
        <v>0</v>
      </c>
      <c r="FJ421" s="289">
        <v>0</v>
      </c>
      <c r="FK421" s="289">
        <v>0</v>
      </c>
    </row>
    <row r="422" spans="1:167" x14ac:dyDescent="0.15">
      <c r="A422" s="287">
        <v>6720</v>
      </c>
      <c r="B422" s="287" t="s">
        <v>871</v>
      </c>
      <c r="C422" s="289">
        <v>0</v>
      </c>
      <c r="D422" s="289">
        <v>5123398</v>
      </c>
      <c r="E422" s="289">
        <v>0</v>
      </c>
      <c r="F422" s="289">
        <v>4580.6499999999996</v>
      </c>
      <c r="G422" s="289">
        <v>0</v>
      </c>
      <c r="H422" s="289">
        <v>6659.11</v>
      </c>
      <c r="I422" s="289">
        <v>20248.689999999999</v>
      </c>
      <c r="J422" s="289">
        <v>0</v>
      </c>
      <c r="K422" s="289">
        <v>1043370.38</v>
      </c>
      <c r="L422" s="289">
        <v>0</v>
      </c>
      <c r="M422" s="289">
        <v>0</v>
      </c>
      <c r="N422" s="289">
        <v>0</v>
      </c>
      <c r="O422" s="289">
        <v>0</v>
      </c>
      <c r="P422" s="289">
        <v>0</v>
      </c>
      <c r="Q422" s="289">
        <v>0</v>
      </c>
      <c r="R422" s="289">
        <v>0</v>
      </c>
      <c r="S422" s="289">
        <v>22652.36</v>
      </c>
      <c r="T422" s="289">
        <v>0</v>
      </c>
      <c r="U422" s="289">
        <v>33652.74</v>
      </c>
      <c r="V422" s="289">
        <v>107905</v>
      </c>
      <c r="W422" s="289">
        <v>5245</v>
      </c>
      <c r="X422" s="289">
        <v>0</v>
      </c>
      <c r="Y422" s="289">
        <v>185753.19</v>
      </c>
      <c r="Z422" s="289">
        <v>4576.83</v>
      </c>
      <c r="AA422" s="289">
        <v>313151.57</v>
      </c>
      <c r="AB422" s="289">
        <v>0</v>
      </c>
      <c r="AC422" s="289">
        <v>0</v>
      </c>
      <c r="AD422" s="289">
        <v>23009.19</v>
      </c>
      <c r="AE422" s="289">
        <v>114908.55</v>
      </c>
      <c r="AF422" s="289">
        <v>0</v>
      </c>
      <c r="AG422" s="289">
        <v>0</v>
      </c>
      <c r="AH422" s="289">
        <v>0</v>
      </c>
      <c r="AI422" s="289">
        <v>40465</v>
      </c>
      <c r="AJ422" s="289">
        <v>0</v>
      </c>
      <c r="AK422" s="289">
        <v>12549.26</v>
      </c>
      <c r="AL422" s="289">
        <v>34264.89</v>
      </c>
      <c r="AM422" s="289">
        <v>0</v>
      </c>
      <c r="AN422" s="289">
        <v>18813.02</v>
      </c>
      <c r="AO422" s="289">
        <v>0</v>
      </c>
      <c r="AP422" s="289">
        <v>1067</v>
      </c>
      <c r="AQ422" s="289">
        <v>1503638.05</v>
      </c>
      <c r="AR422" s="289">
        <v>965355.6</v>
      </c>
      <c r="AS422" s="289">
        <v>0</v>
      </c>
      <c r="AT422" s="289">
        <v>152628.48000000001</v>
      </c>
      <c r="AU422" s="289">
        <v>31796.34</v>
      </c>
      <c r="AV422" s="289">
        <v>1479.33</v>
      </c>
      <c r="AW422" s="289">
        <v>211961.68</v>
      </c>
      <c r="AX422" s="289">
        <v>226920.72</v>
      </c>
      <c r="AY422" s="289">
        <v>212345.19</v>
      </c>
      <c r="AZ422" s="289">
        <v>273486.07</v>
      </c>
      <c r="BA422" s="289">
        <v>1080538.8600000001</v>
      </c>
      <c r="BB422" s="289">
        <v>185917.17</v>
      </c>
      <c r="BC422" s="289">
        <v>62987.51</v>
      </c>
      <c r="BD422" s="289">
        <v>37421.480000000003</v>
      </c>
      <c r="BE422" s="289">
        <v>11144</v>
      </c>
      <c r="BF422" s="289">
        <v>898525.69</v>
      </c>
      <c r="BG422" s="289">
        <v>487837.13</v>
      </c>
      <c r="BH422" s="289">
        <v>1077.3599999999999</v>
      </c>
      <c r="BI422" s="289">
        <v>0</v>
      </c>
      <c r="BJ422" s="289">
        <v>0</v>
      </c>
      <c r="BK422" s="289">
        <v>0</v>
      </c>
      <c r="BL422" s="289">
        <v>0</v>
      </c>
      <c r="BM422" s="289">
        <v>0</v>
      </c>
      <c r="BN422" s="289">
        <v>0</v>
      </c>
      <c r="BO422" s="289">
        <v>0</v>
      </c>
      <c r="BP422" s="289">
        <v>0</v>
      </c>
      <c r="BQ422" s="289">
        <v>2196393.29</v>
      </c>
      <c r="BR422" s="289">
        <v>2967603.06</v>
      </c>
      <c r="BS422" s="289">
        <v>2196393.29</v>
      </c>
      <c r="BT422" s="289">
        <v>2967603.06</v>
      </c>
      <c r="BU422" s="289">
        <v>0</v>
      </c>
      <c r="BV422" s="289">
        <v>0</v>
      </c>
      <c r="BW422" s="289">
        <v>898525.69</v>
      </c>
      <c r="BX422" s="289">
        <v>0</v>
      </c>
      <c r="BY422" s="289">
        <v>0</v>
      </c>
      <c r="BZ422" s="289">
        <v>0</v>
      </c>
      <c r="CA422" s="289">
        <v>0</v>
      </c>
      <c r="CB422" s="289">
        <v>2251.4899999999998</v>
      </c>
      <c r="CC422" s="289">
        <v>53399.27</v>
      </c>
      <c r="CD422" s="289">
        <v>0</v>
      </c>
      <c r="CE422" s="289">
        <v>0</v>
      </c>
      <c r="CF422" s="289">
        <v>0</v>
      </c>
      <c r="CG422" s="289">
        <v>0</v>
      </c>
      <c r="CH422" s="289">
        <v>0</v>
      </c>
      <c r="CI422" s="289">
        <v>0</v>
      </c>
      <c r="CJ422" s="289">
        <v>0</v>
      </c>
      <c r="CK422" s="289">
        <v>37648.01</v>
      </c>
      <c r="CL422" s="289">
        <v>0</v>
      </c>
      <c r="CM422" s="289">
        <v>295711</v>
      </c>
      <c r="CN422" s="289">
        <v>0</v>
      </c>
      <c r="CO422" s="289">
        <v>0</v>
      </c>
      <c r="CP422" s="289">
        <v>0</v>
      </c>
      <c r="CQ422" s="289">
        <v>0</v>
      </c>
      <c r="CR422" s="289">
        <v>0</v>
      </c>
      <c r="CS422" s="289">
        <v>0</v>
      </c>
      <c r="CT422" s="289">
        <v>102930.93</v>
      </c>
      <c r="CU422" s="289">
        <v>0</v>
      </c>
      <c r="CV422" s="289">
        <v>0</v>
      </c>
      <c r="CW422" s="289">
        <v>0</v>
      </c>
      <c r="CX422" s="289">
        <v>0</v>
      </c>
      <c r="CY422" s="289">
        <v>0</v>
      </c>
      <c r="CZ422" s="289">
        <v>0</v>
      </c>
      <c r="DA422" s="289">
        <v>0</v>
      </c>
      <c r="DB422" s="289">
        <v>0</v>
      </c>
      <c r="DC422" s="289">
        <v>0</v>
      </c>
      <c r="DD422" s="289">
        <v>0</v>
      </c>
      <c r="DE422" s="289">
        <v>0</v>
      </c>
      <c r="DF422" s="289">
        <v>0</v>
      </c>
      <c r="DG422" s="289">
        <v>0</v>
      </c>
      <c r="DH422" s="289">
        <v>0</v>
      </c>
      <c r="DI422" s="289">
        <v>963265.52</v>
      </c>
      <c r="DJ422" s="289">
        <v>0</v>
      </c>
      <c r="DK422" s="289">
        <v>0</v>
      </c>
      <c r="DL422" s="289">
        <v>218861.11</v>
      </c>
      <c r="DM422" s="289">
        <v>104807.1</v>
      </c>
      <c r="DN422" s="289">
        <v>0</v>
      </c>
      <c r="DO422" s="289">
        <v>0</v>
      </c>
      <c r="DP422" s="289">
        <v>19877.330000000002</v>
      </c>
      <c r="DQ422" s="289">
        <v>1039.75</v>
      </c>
      <c r="DR422" s="289">
        <v>0</v>
      </c>
      <c r="DS422" s="289">
        <v>0</v>
      </c>
      <c r="DT422" s="289">
        <v>0</v>
      </c>
      <c r="DU422" s="289">
        <v>0</v>
      </c>
      <c r="DV422" s="289">
        <v>34500</v>
      </c>
      <c r="DW422" s="289">
        <v>48115.58</v>
      </c>
      <c r="DX422" s="289">
        <v>32223.48</v>
      </c>
      <c r="DY422" s="289">
        <v>30400.65</v>
      </c>
      <c r="DZ422" s="289">
        <v>27460.29</v>
      </c>
      <c r="EA422" s="289">
        <v>15112.56</v>
      </c>
      <c r="EB422" s="289">
        <v>8993.91</v>
      </c>
      <c r="EC422" s="289">
        <v>5176.6499999999996</v>
      </c>
      <c r="ED422" s="289">
        <v>0</v>
      </c>
      <c r="EE422" s="289">
        <v>0</v>
      </c>
      <c r="EF422" s="289">
        <v>0</v>
      </c>
      <c r="EG422" s="289">
        <v>0</v>
      </c>
      <c r="EH422" s="289">
        <v>0</v>
      </c>
      <c r="EI422" s="289">
        <v>0</v>
      </c>
      <c r="EJ422" s="289">
        <v>0</v>
      </c>
      <c r="EK422" s="289">
        <v>0</v>
      </c>
      <c r="EL422" s="289">
        <v>0</v>
      </c>
      <c r="EM422" s="289">
        <v>112108.57</v>
      </c>
      <c r="EN422" s="289">
        <v>151510.13</v>
      </c>
      <c r="EO422" s="289">
        <v>152321.79999999999</v>
      </c>
      <c r="EP422" s="289">
        <v>811.67</v>
      </c>
      <c r="EQ422" s="289">
        <v>0</v>
      </c>
      <c r="ER422" s="289">
        <v>0</v>
      </c>
      <c r="ES422" s="289">
        <v>0</v>
      </c>
      <c r="ET422" s="289">
        <v>0</v>
      </c>
      <c r="EU422" s="289">
        <v>16417.07</v>
      </c>
      <c r="EV422" s="289">
        <v>23292.09</v>
      </c>
      <c r="EW422" s="289">
        <v>198632.24</v>
      </c>
      <c r="EX422" s="289">
        <v>191757.22</v>
      </c>
      <c r="EY422" s="289">
        <v>0</v>
      </c>
      <c r="EZ422" s="289">
        <v>16382.92</v>
      </c>
      <c r="FA422" s="289">
        <v>16973.39</v>
      </c>
      <c r="FB422" s="289">
        <v>27905</v>
      </c>
      <c r="FC422" s="289">
        <v>16668.29</v>
      </c>
      <c r="FD422" s="289">
        <v>10646.24</v>
      </c>
      <c r="FE422" s="289">
        <v>0</v>
      </c>
      <c r="FF422" s="289">
        <v>0</v>
      </c>
      <c r="FG422" s="289">
        <v>0</v>
      </c>
      <c r="FH422" s="289">
        <v>0</v>
      </c>
      <c r="FI422" s="289">
        <v>0</v>
      </c>
      <c r="FJ422" s="289">
        <v>0</v>
      </c>
      <c r="FK422" s="289">
        <v>0</v>
      </c>
    </row>
    <row r="423" spans="1:167" x14ac:dyDescent="0.15">
      <c r="A423" s="287">
        <v>6734</v>
      </c>
      <c r="B423" s="287" t="s">
        <v>872</v>
      </c>
      <c r="C423" s="289">
        <v>0</v>
      </c>
      <c r="D423" s="289">
        <v>4628949.42</v>
      </c>
      <c r="E423" s="289">
        <v>0</v>
      </c>
      <c r="F423" s="289">
        <v>5070.87</v>
      </c>
      <c r="G423" s="289">
        <v>34449.300000000003</v>
      </c>
      <c r="H423" s="289">
        <v>17189.48</v>
      </c>
      <c r="I423" s="289">
        <v>8786.31</v>
      </c>
      <c r="J423" s="289">
        <v>0</v>
      </c>
      <c r="K423" s="289">
        <v>517636</v>
      </c>
      <c r="L423" s="289">
        <v>0</v>
      </c>
      <c r="M423" s="289">
        <v>0</v>
      </c>
      <c r="N423" s="289">
        <v>0</v>
      </c>
      <c r="O423" s="289">
        <v>0</v>
      </c>
      <c r="P423" s="289">
        <v>0</v>
      </c>
      <c r="Q423" s="289">
        <v>0</v>
      </c>
      <c r="R423" s="289">
        <v>0</v>
      </c>
      <c r="S423" s="289">
        <v>0</v>
      </c>
      <c r="T423" s="289">
        <v>0</v>
      </c>
      <c r="U423" s="289">
        <v>98969.76</v>
      </c>
      <c r="V423" s="289">
        <v>7365728</v>
      </c>
      <c r="W423" s="289">
        <v>22646.5</v>
      </c>
      <c r="X423" s="289">
        <v>0</v>
      </c>
      <c r="Y423" s="289">
        <v>0</v>
      </c>
      <c r="Z423" s="289">
        <v>3553.24</v>
      </c>
      <c r="AA423" s="289">
        <v>340700</v>
      </c>
      <c r="AB423" s="289">
        <v>0</v>
      </c>
      <c r="AC423" s="289">
        <v>0</v>
      </c>
      <c r="AD423" s="289">
        <v>33395</v>
      </c>
      <c r="AE423" s="289">
        <v>104787</v>
      </c>
      <c r="AF423" s="289">
        <v>0</v>
      </c>
      <c r="AG423" s="289">
        <v>0</v>
      </c>
      <c r="AH423" s="289">
        <v>0</v>
      </c>
      <c r="AI423" s="289">
        <v>0</v>
      </c>
      <c r="AJ423" s="289">
        <v>0</v>
      </c>
      <c r="AK423" s="289">
        <v>0</v>
      </c>
      <c r="AL423" s="289">
        <v>0</v>
      </c>
      <c r="AM423" s="289">
        <v>0</v>
      </c>
      <c r="AN423" s="289">
        <v>92752.86</v>
      </c>
      <c r="AO423" s="289">
        <v>0</v>
      </c>
      <c r="AP423" s="289">
        <v>14804.07</v>
      </c>
      <c r="AQ423" s="289">
        <v>3224288.75</v>
      </c>
      <c r="AR423" s="289">
        <v>2256178.81</v>
      </c>
      <c r="AS423" s="289">
        <v>668876.38</v>
      </c>
      <c r="AT423" s="289">
        <v>337948.23</v>
      </c>
      <c r="AU423" s="289">
        <v>431013.35</v>
      </c>
      <c r="AV423" s="289">
        <v>151062.54999999999</v>
      </c>
      <c r="AW423" s="289">
        <v>439562.48</v>
      </c>
      <c r="AX423" s="289">
        <v>506954.29</v>
      </c>
      <c r="AY423" s="289">
        <v>378378.22</v>
      </c>
      <c r="AZ423" s="289">
        <v>565245.68000000005</v>
      </c>
      <c r="BA423" s="289">
        <v>2493739.4700000002</v>
      </c>
      <c r="BB423" s="289">
        <v>615886.17000000004</v>
      </c>
      <c r="BC423" s="289">
        <v>112245.42</v>
      </c>
      <c r="BD423" s="289">
        <v>0</v>
      </c>
      <c r="BE423" s="289">
        <v>106537.8</v>
      </c>
      <c r="BF423" s="289">
        <v>833386.08</v>
      </c>
      <c r="BG423" s="289">
        <v>417681.59</v>
      </c>
      <c r="BH423" s="289">
        <v>0</v>
      </c>
      <c r="BI423" s="289">
        <v>0</v>
      </c>
      <c r="BJ423" s="289">
        <v>0</v>
      </c>
      <c r="BK423" s="289">
        <v>0</v>
      </c>
      <c r="BL423" s="289">
        <v>0</v>
      </c>
      <c r="BM423" s="289">
        <v>0</v>
      </c>
      <c r="BN423" s="289">
        <v>0</v>
      </c>
      <c r="BO423" s="289">
        <v>0</v>
      </c>
      <c r="BP423" s="289">
        <v>0</v>
      </c>
      <c r="BQ423" s="289">
        <v>5888997.4800000004</v>
      </c>
      <c r="BR423" s="289">
        <v>5639430.0199999996</v>
      </c>
      <c r="BS423" s="289">
        <v>5888997.4800000004</v>
      </c>
      <c r="BT423" s="289">
        <v>5639430.0199999996</v>
      </c>
      <c r="BU423" s="289">
        <v>0</v>
      </c>
      <c r="BV423" s="289">
        <v>0</v>
      </c>
      <c r="BW423" s="289">
        <v>833386.08</v>
      </c>
      <c r="BX423" s="289">
        <v>0</v>
      </c>
      <c r="BY423" s="289">
        <v>0</v>
      </c>
      <c r="BZ423" s="289">
        <v>0</v>
      </c>
      <c r="CA423" s="289">
        <v>0</v>
      </c>
      <c r="CB423" s="289">
        <v>0</v>
      </c>
      <c r="CC423" s="289">
        <v>796.79</v>
      </c>
      <c r="CD423" s="289">
        <v>0</v>
      </c>
      <c r="CE423" s="289">
        <v>0</v>
      </c>
      <c r="CF423" s="289">
        <v>0</v>
      </c>
      <c r="CG423" s="289">
        <v>0</v>
      </c>
      <c r="CH423" s="289">
        <v>500</v>
      </c>
      <c r="CI423" s="289">
        <v>0</v>
      </c>
      <c r="CJ423" s="289">
        <v>0</v>
      </c>
      <c r="CK423" s="289">
        <v>0</v>
      </c>
      <c r="CL423" s="289">
        <v>0</v>
      </c>
      <c r="CM423" s="289">
        <v>271469</v>
      </c>
      <c r="CN423" s="289">
        <v>0</v>
      </c>
      <c r="CO423" s="289">
        <v>0</v>
      </c>
      <c r="CP423" s="289">
        <v>0</v>
      </c>
      <c r="CQ423" s="289">
        <v>0</v>
      </c>
      <c r="CR423" s="289">
        <v>0</v>
      </c>
      <c r="CS423" s="289">
        <v>0</v>
      </c>
      <c r="CT423" s="289">
        <v>243669</v>
      </c>
      <c r="CU423" s="289">
        <v>0</v>
      </c>
      <c r="CV423" s="289">
        <v>0</v>
      </c>
      <c r="CW423" s="289">
        <v>0</v>
      </c>
      <c r="CX423" s="289">
        <v>31570.080000000002</v>
      </c>
      <c r="CY423" s="289">
        <v>0</v>
      </c>
      <c r="CZ423" s="289">
        <v>0</v>
      </c>
      <c r="DA423" s="289">
        <v>0</v>
      </c>
      <c r="DB423" s="289">
        <v>0</v>
      </c>
      <c r="DC423" s="289">
        <v>0</v>
      </c>
      <c r="DD423" s="289">
        <v>0</v>
      </c>
      <c r="DE423" s="289">
        <v>0</v>
      </c>
      <c r="DF423" s="289">
        <v>0</v>
      </c>
      <c r="DG423" s="289">
        <v>0</v>
      </c>
      <c r="DH423" s="289">
        <v>0</v>
      </c>
      <c r="DI423" s="289">
        <v>982635.17</v>
      </c>
      <c r="DJ423" s="289">
        <v>0</v>
      </c>
      <c r="DK423" s="289">
        <v>0</v>
      </c>
      <c r="DL423" s="289">
        <v>117961.86</v>
      </c>
      <c r="DM423" s="289">
        <v>150235.88</v>
      </c>
      <c r="DN423" s="289">
        <v>0</v>
      </c>
      <c r="DO423" s="289">
        <v>0</v>
      </c>
      <c r="DP423" s="289">
        <v>37213.660000000003</v>
      </c>
      <c r="DQ423" s="289">
        <v>0</v>
      </c>
      <c r="DR423" s="289">
        <v>0</v>
      </c>
      <c r="DS423" s="289">
        <v>0</v>
      </c>
      <c r="DT423" s="289">
        <v>0</v>
      </c>
      <c r="DU423" s="289">
        <v>0</v>
      </c>
      <c r="DV423" s="289">
        <v>93344.38</v>
      </c>
      <c r="DW423" s="289">
        <v>0</v>
      </c>
      <c r="DX423" s="289">
        <v>0</v>
      </c>
      <c r="DY423" s="289">
        <v>0</v>
      </c>
      <c r="DZ423" s="289">
        <v>0</v>
      </c>
      <c r="EA423" s="289">
        <v>0</v>
      </c>
      <c r="EB423" s="289">
        <v>0</v>
      </c>
      <c r="EC423" s="289">
        <v>0</v>
      </c>
      <c r="ED423" s="289">
        <v>28250.92</v>
      </c>
      <c r="EE423" s="289">
        <v>1218.47</v>
      </c>
      <c r="EF423" s="289">
        <v>1442221.3</v>
      </c>
      <c r="EG423" s="289">
        <v>1469253.75</v>
      </c>
      <c r="EH423" s="289">
        <v>0</v>
      </c>
      <c r="EI423" s="289">
        <v>0</v>
      </c>
      <c r="EJ423" s="289">
        <v>0</v>
      </c>
      <c r="EK423" s="289">
        <v>0</v>
      </c>
      <c r="EL423" s="289">
        <v>0</v>
      </c>
      <c r="EM423" s="289">
        <v>3800000</v>
      </c>
      <c r="EN423" s="289">
        <v>0</v>
      </c>
      <c r="EO423" s="289">
        <v>3185891.36</v>
      </c>
      <c r="EP423" s="289">
        <v>3809644.97</v>
      </c>
      <c r="EQ423" s="289">
        <v>0</v>
      </c>
      <c r="ER423" s="289">
        <v>623753.61</v>
      </c>
      <c r="ES423" s="289">
        <v>0</v>
      </c>
      <c r="ET423" s="289">
        <v>0</v>
      </c>
      <c r="EU423" s="289">
        <v>92919.26</v>
      </c>
      <c r="EV423" s="289">
        <v>103564.88</v>
      </c>
      <c r="EW423" s="289">
        <v>642073.99</v>
      </c>
      <c r="EX423" s="289">
        <v>631428.37</v>
      </c>
      <c r="EY423" s="289">
        <v>0</v>
      </c>
      <c r="EZ423" s="289">
        <v>0</v>
      </c>
      <c r="FA423" s="289">
        <v>0</v>
      </c>
      <c r="FB423" s="289">
        <v>0</v>
      </c>
      <c r="FC423" s="289">
        <v>0</v>
      </c>
      <c r="FD423" s="289">
        <v>0</v>
      </c>
      <c r="FE423" s="289">
        <v>0</v>
      </c>
      <c r="FF423" s="289">
        <v>0</v>
      </c>
      <c r="FG423" s="289">
        <v>0</v>
      </c>
      <c r="FH423" s="289">
        <v>0</v>
      </c>
      <c r="FI423" s="289">
        <v>0</v>
      </c>
      <c r="FJ423" s="289">
        <v>0</v>
      </c>
      <c r="FK423" s="289">
        <v>0</v>
      </c>
    </row>
    <row r="424" spans="1:167" x14ac:dyDescent="0.15">
      <c r="A424" s="287">
        <v>6748</v>
      </c>
      <c r="B424" s="287" t="s">
        <v>873</v>
      </c>
      <c r="C424" s="289">
        <v>0</v>
      </c>
      <c r="D424" s="289">
        <v>3150487.44</v>
      </c>
      <c r="E424" s="289">
        <v>0</v>
      </c>
      <c r="F424" s="289">
        <v>0</v>
      </c>
      <c r="G424" s="289">
        <v>0</v>
      </c>
      <c r="H424" s="289">
        <v>1953.77</v>
      </c>
      <c r="I424" s="289">
        <v>37526.519999999997</v>
      </c>
      <c r="J424" s="289">
        <v>0</v>
      </c>
      <c r="K424" s="289">
        <v>998382.4</v>
      </c>
      <c r="L424" s="289">
        <v>0</v>
      </c>
      <c r="M424" s="289">
        <v>0</v>
      </c>
      <c r="N424" s="289">
        <v>0</v>
      </c>
      <c r="O424" s="289">
        <v>0</v>
      </c>
      <c r="P424" s="289">
        <v>0</v>
      </c>
      <c r="Q424" s="289">
        <v>0</v>
      </c>
      <c r="R424" s="289">
        <v>0</v>
      </c>
      <c r="S424" s="289">
        <v>0</v>
      </c>
      <c r="T424" s="289">
        <v>0</v>
      </c>
      <c r="U424" s="289">
        <v>25154.51</v>
      </c>
      <c r="V424" s="289">
        <v>295343</v>
      </c>
      <c r="W424" s="289">
        <v>4265.5</v>
      </c>
      <c r="X424" s="289">
        <v>0</v>
      </c>
      <c r="Y424" s="289">
        <v>0</v>
      </c>
      <c r="Z424" s="289">
        <v>0</v>
      </c>
      <c r="AA424" s="289">
        <v>103932</v>
      </c>
      <c r="AB424" s="289">
        <v>0</v>
      </c>
      <c r="AC424" s="289">
        <v>0</v>
      </c>
      <c r="AD424" s="289">
        <v>4305</v>
      </c>
      <c r="AE424" s="289">
        <v>22000</v>
      </c>
      <c r="AF424" s="289">
        <v>0</v>
      </c>
      <c r="AG424" s="289">
        <v>0</v>
      </c>
      <c r="AH424" s="289">
        <v>0</v>
      </c>
      <c r="AI424" s="289">
        <v>54850</v>
      </c>
      <c r="AJ424" s="289">
        <v>0</v>
      </c>
      <c r="AK424" s="289">
        <v>0</v>
      </c>
      <c r="AL424" s="289">
        <v>0</v>
      </c>
      <c r="AM424" s="289">
        <v>0</v>
      </c>
      <c r="AN424" s="289">
        <v>354</v>
      </c>
      <c r="AO424" s="289">
        <v>0</v>
      </c>
      <c r="AP424" s="289">
        <v>0</v>
      </c>
      <c r="AQ424" s="289">
        <v>1897835.51</v>
      </c>
      <c r="AR424" s="289">
        <v>394066.94</v>
      </c>
      <c r="AS424" s="289">
        <v>0</v>
      </c>
      <c r="AT424" s="289">
        <v>156247.79</v>
      </c>
      <c r="AU424" s="289">
        <v>30159.98</v>
      </c>
      <c r="AV424" s="289">
        <v>227</v>
      </c>
      <c r="AW424" s="289">
        <v>47685.06</v>
      </c>
      <c r="AX424" s="289">
        <v>184200.51</v>
      </c>
      <c r="AY424" s="289">
        <v>240145.24</v>
      </c>
      <c r="AZ424" s="289">
        <v>125825.57</v>
      </c>
      <c r="BA424" s="289">
        <v>765649.08</v>
      </c>
      <c r="BB424" s="289">
        <v>207106.34</v>
      </c>
      <c r="BC424" s="289">
        <v>36590.25</v>
      </c>
      <c r="BD424" s="289">
        <v>19159.509999999998</v>
      </c>
      <c r="BE424" s="289">
        <v>19136.78</v>
      </c>
      <c r="BF424" s="289">
        <v>435759.05</v>
      </c>
      <c r="BG424" s="289">
        <v>162992.62</v>
      </c>
      <c r="BH424" s="289">
        <v>304.45</v>
      </c>
      <c r="BI424" s="289">
        <v>0</v>
      </c>
      <c r="BJ424" s="289">
        <v>0</v>
      </c>
      <c r="BK424" s="289">
        <v>0</v>
      </c>
      <c r="BL424" s="289">
        <v>0</v>
      </c>
      <c r="BM424" s="289">
        <v>0</v>
      </c>
      <c r="BN424" s="289">
        <v>0</v>
      </c>
      <c r="BO424" s="289">
        <v>0</v>
      </c>
      <c r="BP424" s="289">
        <v>0</v>
      </c>
      <c r="BQ424" s="289">
        <v>1488040.77</v>
      </c>
      <c r="BR424" s="289">
        <v>1463503.23</v>
      </c>
      <c r="BS424" s="289">
        <v>1488040.77</v>
      </c>
      <c r="BT424" s="289">
        <v>1463503.23</v>
      </c>
      <c r="BU424" s="289">
        <v>0</v>
      </c>
      <c r="BV424" s="289">
        <v>0</v>
      </c>
      <c r="BW424" s="289">
        <v>434328.43</v>
      </c>
      <c r="BX424" s="289">
        <v>0</v>
      </c>
      <c r="BY424" s="289">
        <v>0</v>
      </c>
      <c r="BZ424" s="289">
        <v>0</v>
      </c>
      <c r="CA424" s="289">
        <v>0</v>
      </c>
      <c r="CB424" s="289">
        <v>5672.35</v>
      </c>
      <c r="CC424" s="289">
        <v>0</v>
      </c>
      <c r="CD424" s="289">
        <v>0</v>
      </c>
      <c r="CE424" s="289">
        <v>0</v>
      </c>
      <c r="CF424" s="289">
        <v>0</v>
      </c>
      <c r="CG424" s="289">
        <v>0</v>
      </c>
      <c r="CH424" s="289">
        <v>81924.63</v>
      </c>
      <c r="CI424" s="289">
        <v>0</v>
      </c>
      <c r="CJ424" s="289">
        <v>0</v>
      </c>
      <c r="CK424" s="289">
        <v>0</v>
      </c>
      <c r="CL424" s="289">
        <v>0</v>
      </c>
      <c r="CM424" s="289">
        <v>51936</v>
      </c>
      <c r="CN424" s="289">
        <v>13375</v>
      </c>
      <c r="CO424" s="289">
        <v>0</v>
      </c>
      <c r="CP424" s="289">
        <v>0</v>
      </c>
      <c r="CQ424" s="289">
        <v>0</v>
      </c>
      <c r="CR424" s="289">
        <v>0</v>
      </c>
      <c r="CS424" s="289">
        <v>3843</v>
      </c>
      <c r="CT424" s="289">
        <v>35525.379999999997</v>
      </c>
      <c r="CU424" s="289">
        <v>0</v>
      </c>
      <c r="CV424" s="289">
        <v>0</v>
      </c>
      <c r="CW424" s="289">
        <v>0</v>
      </c>
      <c r="CX424" s="289">
        <v>3524.64</v>
      </c>
      <c r="CY424" s="289">
        <v>0</v>
      </c>
      <c r="CZ424" s="289">
        <v>0</v>
      </c>
      <c r="DA424" s="289">
        <v>0</v>
      </c>
      <c r="DB424" s="289">
        <v>0</v>
      </c>
      <c r="DC424" s="289">
        <v>0</v>
      </c>
      <c r="DD424" s="289">
        <v>0</v>
      </c>
      <c r="DE424" s="289">
        <v>0</v>
      </c>
      <c r="DF424" s="289">
        <v>0</v>
      </c>
      <c r="DG424" s="289">
        <v>0</v>
      </c>
      <c r="DH424" s="289">
        <v>0</v>
      </c>
      <c r="DI424" s="289">
        <v>200170.38</v>
      </c>
      <c r="DJ424" s="289">
        <v>0</v>
      </c>
      <c r="DK424" s="289">
        <v>0</v>
      </c>
      <c r="DL424" s="289">
        <v>3396.42</v>
      </c>
      <c r="DM424" s="289">
        <v>56923.64</v>
      </c>
      <c r="DN424" s="289">
        <v>0</v>
      </c>
      <c r="DO424" s="289">
        <v>0</v>
      </c>
      <c r="DP424" s="289">
        <v>12510.19</v>
      </c>
      <c r="DQ424" s="289">
        <v>0</v>
      </c>
      <c r="DR424" s="289">
        <v>0</v>
      </c>
      <c r="DS424" s="289">
        <v>0</v>
      </c>
      <c r="DT424" s="289">
        <v>0</v>
      </c>
      <c r="DU424" s="289">
        <v>0</v>
      </c>
      <c r="DV424" s="289">
        <v>357128.8</v>
      </c>
      <c r="DW424" s="289">
        <v>0</v>
      </c>
      <c r="DX424" s="289">
        <v>0</v>
      </c>
      <c r="DY424" s="289">
        <v>24239.759999999998</v>
      </c>
      <c r="DZ424" s="289">
        <v>24901.599999999999</v>
      </c>
      <c r="EA424" s="289">
        <v>661.84</v>
      </c>
      <c r="EB424" s="289">
        <v>0</v>
      </c>
      <c r="EC424" s="289">
        <v>0</v>
      </c>
      <c r="ED424" s="289">
        <v>76341.03</v>
      </c>
      <c r="EE424" s="289">
        <v>75353.740000000005</v>
      </c>
      <c r="EF424" s="289">
        <v>529166.15</v>
      </c>
      <c r="EG424" s="289">
        <v>493027.91</v>
      </c>
      <c r="EH424" s="289">
        <v>1669.9</v>
      </c>
      <c r="EI424" s="289">
        <v>0</v>
      </c>
      <c r="EJ424" s="289">
        <v>0</v>
      </c>
      <c r="EK424" s="289">
        <v>35455.629999999997</v>
      </c>
      <c r="EL424" s="289">
        <v>0</v>
      </c>
      <c r="EM424" s="289">
        <v>4125244.58</v>
      </c>
      <c r="EN424" s="289">
        <v>0</v>
      </c>
      <c r="EO424" s="289">
        <v>0</v>
      </c>
      <c r="EP424" s="289">
        <v>0</v>
      </c>
      <c r="EQ424" s="289">
        <v>0</v>
      </c>
      <c r="ER424" s="289">
        <v>0</v>
      </c>
      <c r="ES424" s="289">
        <v>0</v>
      </c>
      <c r="ET424" s="289">
        <v>0</v>
      </c>
      <c r="EU424" s="289">
        <v>0</v>
      </c>
      <c r="EV424" s="289">
        <v>0</v>
      </c>
      <c r="EW424" s="289">
        <v>8576.59</v>
      </c>
      <c r="EX424" s="289">
        <v>8576.59</v>
      </c>
      <c r="EY424" s="289">
        <v>0</v>
      </c>
      <c r="EZ424" s="289">
        <v>3204.11</v>
      </c>
      <c r="FA424" s="289">
        <v>7437.02</v>
      </c>
      <c r="FB424" s="289">
        <v>8000</v>
      </c>
      <c r="FC424" s="289">
        <v>3767.09</v>
      </c>
      <c r="FD424" s="289">
        <v>0</v>
      </c>
      <c r="FE424" s="289">
        <v>0</v>
      </c>
      <c r="FF424" s="289">
        <v>0</v>
      </c>
      <c r="FG424" s="289">
        <v>0</v>
      </c>
      <c r="FH424" s="289">
        <v>0</v>
      </c>
      <c r="FI424" s="289">
        <v>0</v>
      </c>
      <c r="FJ424" s="289">
        <v>0</v>
      </c>
      <c r="FK424" s="289">
        <v>0</v>
      </c>
    </row>
    <row r="425" spans="1:167" x14ac:dyDescent="0.15">
      <c r="A425" s="287"/>
      <c r="B425" s="287"/>
      <c r="C425" s="289"/>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289"/>
      <c r="Z425" s="289"/>
      <c r="AA425" s="289"/>
      <c r="AB425" s="289"/>
      <c r="AC425" s="289"/>
      <c r="AD425" s="289"/>
      <c r="AE425" s="289"/>
      <c r="AF425" s="289"/>
      <c r="AG425" s="289"/>
      <c r="AH425" s="289"/>
      <c r="AI425" s="289"/>
      <c r="AJ425" s="289"/>
      <c r="AK425" s="289"/>
      <c r="AL425" s="289"/>
      <c r="AM425" s="289"/>
      <c r="AN425" s="289"/>
      <c r="AO425" s="289"/>
      <c r="AP425" s="289"/>
      <c r="AQ425" s="289"/>
      <c r="AR425" s="289"/>
      <c r="AS425" s="289"/>
      <c r="AT425" s="289"/>
      <c r="AU425" s="289"/>
      <c r="AV425" s="289"/>
      <c r="AW425" s="289"/>
      <c r="AX425" s="289"/>
      <c r="AY425" s="289"/>
      <c r="AZ425" s="289"/>
      <c r="BA425" s="289"/>
      <c r="BB425" s="289"/>
      <c r="BC425" s="289"/>
      <c r="BD425" s="289"/>
      <c r="BE425" s="289"/>
      <c r="BF425" s="289"/>
      <c r="BG425" s="289"/>
      <c r="BH425" s="289"/>
      <c r="BI425" s="289"/>
      <c r="BJ425" s="289"/>
      <c r="BK425" s="289"/>
      <c r="BL425" s="289"/>
      <c r="BM425" s="289"/>
      <c r="BN425" s="289"/>
      <c r="BO425" s="289"/>
      <c r="BP425" s="289"/>
      <c r="BQ425" s="289"/>
      <c r="BR425" s="289"/>
      <c r="BS425" s="289"/>
      <c r="BT425" s="289"/>
      <c r="BU425" s="289"/>
      <c r="BV425" s="289"/>
      <c r="BW425" s="289"/>
      <c r="BX425" s="289"/>
      <c r="BY425" s="289"/>
      <c r="BZ425" s="289"/>
      <c r="CA425" s="289"/>
      <c r="CB425" s="289"/>
      <c r="CC425" s="289"/>
      <c r="CD425" s="289"/>
      <c r="CE425" s="289"/>
      <c r="CF425" s="289"/>
      <c r="CG425" s="289"/>
      <c r="CH425" s="289"/>
      <c r="CI425" s="289"/>
      <c r="CJ425" s="289"/>
      <c r="CK425" s="289"/>
      <c r="CL425" s="289"/>
      <c r="CM425" s="289"/>
      <c r="CN425" s="289"/>
      <c r="CO425" s="289"/>
      <c r="CP425" s="289"/>
      <c r="CQ425" s="289"/>
      <c r="CR425" s="289"/>
      <c r="CS425" s="289"/>
      <c r="CT425" s="289"/>
      <c r="CU425" s="289"/>
      <c r="CV425" s="289"/>
      <c r="CW425" s="289"/>
      <c r="CX425" s="289"/>
      <c r="CY425" s="289"/>
      <c r="CZ425" s="289"/>
      <c r="DA425" s="289"/>
      <c r="DB425" s="289"/>
      <c r="DC425" s="289"/>
      <c r="DD425" s="289"/>
      <c r="DE425" s="289"/>
      <c r="DF425" s="289"/>
      <c r="DG425" s="289"/>
      <c r="DH425" s="289"/>
      <c r="DI425" s="289"/>
      <c r="DJ425" s="289"/>
      <c r="DK425" s="289"/>
      <c r="DL425" s="289"/>
      <c r="DM425" s="289"/>
      <c r="DN425" s="289"/>
      <c r="DO425" s="289"/>
      <c r="DP425" s="289"/>
      <c r="DQ425" s="289"/>
      <c r="DR425" s="289"/>
      <c r="DS425" s="289"/>
      <c r="DT425" s="289"/>
      <c r="DU425" s="289"/>
      <c r="DV425" s="289"/>
      <c r="DW425" s="289"/>
      <c r="DX425" s="289"/>
      <c r="DY425" s="289"/>
      <c r="DZ425" s="289"/>
      <c r="EA425" s="289"/>
      <c r="EB425" s="289"/>
      <c r="EC425" s="289"/>
      <c r="ED425" s="289"/>
      <c r="EE425" s="289"/>
      <c r="EF425" s="289"/>
      <c r="EG425" s="289"/>
      <c r="EH425" s="289"/>
      <c r="EI425" s="289"/>
      <c r="EJ425" s="289"/>
      <c r="EK425" s="289"/>
      <c r="EL425" s="289"/>
      <c r="EM425" s="289"/>
      <c r="EN425" s="289"/>
      <c r="EO425" s="289"/>
      <c r="EP425" s="289"/>
      <c r="EQ425" s="289"/>
      <c r="ER425" s="289"/>
      <c r="ES425" s="289"/>
      <c r="ET425" s="289"/>
      <c r="EU425" s="289"/>
      <c r="EV425" s="289"/>
      <c r="EW425" s="289"/>
      <c r="EX425" s="289"/>
      <c r="EY425" s="289"/>
      <c r="EZ425" s="289"/>
      <c r="FA425" s="289"/>
      <c r="FB425" s="289"/>
      <c r="FC425" s="289"/>
      <c r="FD425" s="289"/>
      <c r="FE425" s="289"/>
      <c r="FF425" s="289"/>
      <c r="FG425" s="289"/>
      <c r="FH425" s="289"/>
      <c r="FI425" s="289"/>
      <c r="FJ425" s="289"/>
      <c r="FK425" s="289"/>
    </row>
    <row r="426" spans="1:167" x14ac:dyDescent="0.15">
      <c r="A426" s="287"/>
      <c r="B426" s="287" t="s">
        <v>884</v>
      </c>
      <c r="C426" s="289">
        <f>SUM(C3:C425)</f>
        <v>2615181.4399999995</v>
      </c>
      <c r="D426" s="289">
        <f t="shared" ref="D426:BO426" si="0">SUM(D3:D425)</f>
        <v>4127925039.1500006</v>
      </c>
      <c r="E426" s="289">
        <f t="shared" si="0"/>
        <v>6133826.8599999975</v>
      </c>
      <c r="F426" s="289">
        <f t="shared" si="0"/>
        <v>6814110.9499999955</v>
      </c>
      <c r="G426" s="289">
        <f t="shared" si="0"/>
        <v>19152971.650000013</v>
      </c>
      <c r="H426" s="289">
        <f t="shared" si="0"/>
        <v>8737984.5100000072</v>
      </c>
      <c r="I426" s="289">
        <f t="shared" si="0"/>
        <v>79011236.659999982</v>
      </c>
      <c r="J426" s="289">
        <f t="shared" si="0"/>
        <v>1066898.6799999997</v>
      </c>
      <c r="K426" s="289">
        <f t="shared" si="0"/>
        <v>398232414.1099999</v>
      </c>
      <c r="L426" s="289">
        <f t="shared" si="0"/>
        <v>16084.310000000001</v>
      </c>
      <c r="M426" s="289">
        <f t="shared" si="0"/>
        <v>1486464.64</v>
      </c>
      <c r="N426" s="289">
        <f t="shared" si="0"/>
        <v>289348.08999999997</v>
      </c>
      <c r="O426" s="289">
        <f t="shared" si="0"/>
        <v>6766.05</v>
      </c>
      <c r="P426" s="289">
        <f t="shared" si="0"/>
        <v>3980741.2500000014</v>
      </c>
      <c r="Q426" s="289">
        <f t="shared" si="0"/>
        <v>25212.73</v>
      </c>
      <c r="R426" s="289">
        <f t="shared" si="0"/>
        <v>320594.44</v>
      </c>
      <c r="S426" s="289">
        <f t="shared" si="0"/>
        <v>540424.46999999986</v>
      </c>
      <c r="T426" s="289">
        <f t="shared" si="0"/>
        <v>844462.7899999998</v>
      </c>
      <c r="U426" s="289">
        <f t="shared" si="0"/>
        <v>120615546.58000006</v>
      </c>
      <c r="V426" s="289">
        <f t="shared" si="0"/>
        <v>4429235220</v>
      </c>
      <c r="W426" s="289">
        <f t="shared" si="0"/>
        <v>15167758.039999975</v>
      </c>
      <c r="X426" s="289">
        <f t="shared" si="0"/>
        <v>7121545</v>
      </c>
      <c r="Y426" s="289">
        <f t="shared" si="0"/>
        <v>109193200</v>
      </c>
      <c r="Z426" s="289">
        <f t="shared" si="0"/>
        <v>7425805.0500000054</v>
      </c>
      <c r="AA426" s="289">
        <f t="shared" si="0"/>
        <v>272723817.17999989</v>
      </c>
      <c r="AB426" s="289">
        <f t="shared" si="0"/>
        <v>5179783.18</v>
      </c>
      <c r="AC426" s="289">
        <f t="shared" si="0"/>
        <v>16063452.880000003</v>
      </c>
      <c r="AD426" s="289">
        <f t="shared" si="0"/>
        <v>62469443.249999985</v>
      </c>
      <c r="AE426" s="289">
        <f t="shared" si="0"/>
        <v>210148782.68000004</v>
      </c>
      <c r="AF426" s="289">
        <f t="shared" si="0"/>
        <v>0</v>
      </c>
      <c r="AG426" s="289">
        <f t="shared" si="0"/>
        <v>79054.969999999987</v>
      </c>
      <c r="AH426" s="289">
        <f t="shared" si="0"/>
        <v>29871646.679999996</v>
      </c>
      <c r="AI426" s="289">
        <f t="shared" si="0"/>
        <v>23870887.249999996</v>
      </c>
      <c r="AJ426" s="289">
        <f t="shared" si="0"/>
        <v>0</v>
      </c>
      <c r="AK426" s="289">
        <f t="shared" si="0"/>
        <v>14964851.749999996</v>
      </c>
      <c r="AL426" s="289">
        <f t="shared" si="0"/>
        <v>30363445.810000002</v>
      </c>
      <c r="AM426" s="289">
        <f t="shared" si="0"/>
        <v>9246825.3199999966</v>
      </c>
      <c r="AN426" s="289">
        <f t="shared" si="0"/>
        <v>35220950.699999996</v>
      </c>
      <c r="AO426" s="289">
        <f t="shared" si="0"/>
        <v>253214.55</v>
      </c>
      <c r="AP426" s="289">
        <f t="shared" si="0"/>
        <v>22705730.72000001</v>
      </c>
      <c r="AQ426" s="289">
        <f t="shared" si="0"/>
        <v>1990947847.1000025</v>
      </c>
      <c r="AR426" s="289">
        <f t="shared" si="0"/>
        <v>1935753428.6000006</v>
      </c>
      <c r="AS426" s="289">
        <f t="shared" si="0"/>
        <v>248738604.9799999</v>
      </c>
      <c r="AT426" s="289">
        <f t="shared" si="0"/>
        <v>233347115.38000011</v>
      </c>
      <c r="AU426" s="289">
        <f t="shared" si="0"/>
        <v>150963264.79999989</v>
      </c>
      <c r="AV426" s="289">
        <f t="shared" si="0"/>
        <v>79195751.580000028</v>
      </c>
      <c r="AW426" s="289">
        <f t="shared" si="0"/>
        <v>306698274.19000024</v>
      </c>
      <c r="AX426" s="289">
        <f t="shared" si="0"/>
        <v>454616271.41999972</v>
      </c>
      <c r="AY426" s="289">
        <f t="shared" si="0"/>
        <v>210829867.2800003</v>
      </c>
      <c r="AZ426" s="289">
        <f t="shared" si="0"/>
        <v>521135430.55999982</v>
      </c>
      <c r="BA426" s="289">
        <f t="shared" si="0"/>
        <v>1605838562.0799999</v>
      </c>
      <c r="BB426" s="289">
        <f t="shared" si="0"/>
        <v>299505633.71000004</v>
      </c>
      <c r="BC426" s="289">
        <f t="shared" si="0"/>
        <v>85828352.870000079</v>
      </c>
      <c r="BD426" s="289">
        <f t="shared" si="0"/>
        <v>35942302.139999986</v>
      </c>
      <c r="BE426" s="289">
        <f t="shared" si="0"/>
        <v>98608663.390000015</v>
      </c>
      <c r="BF426" s="289">
        <f t="shared" si="0"/>
        <v>1130637065.6799989</v>
      </c>
      <c r="BG426" s="289">
        <f t="shared" si="0"/>
        <v>588787583.97999966</v>
      </c>
      <c r="BH426" s="289">
        <f t="shared" si="0"/>
        <v>15215171.740000006</v>
      </c>
      <c r="BI426" s="289">
        <f t="shared" si="0"/>
        <v>23004838.919999998</v>
      </c>
      <c r="BJ426" s="289">
        <f t="shared" si="0"/>
        <v>22438291.870000008</v>
      </c>
      <c r="BK426" s="289">
        <f t="shared" si="0"/>
        <v>92349512.710000008</v>
      </c>
      <c r="BL426" s="289">
        <f t="shared" si="0"/>
        <v>77880637.109999999</v>
      </c>
      <c r="BM426" s="289">
        <f t="shared" si="0"/>
        <v>94017723.320000023</v>
      </c>
      <c r="BN426" s="289">
        <f t="shared" si="0"/>
        <v>93315355.590000018</v>
      </c>
      <c r="BO426" s="289">
        <f t="shared" si="0"/>
        <v>466236148.74000001</v>
      </c>
      <c r="BP426" s="289">
        <f t="shared" ref="BP426:EA426" si="1">SUM(BP3:BP425)</f>
        <v>452433554.09000015</v>
      </c>
      <c r="BQ426" s="289">
        <f t="shared" si="1"/>
        <v>1576862780.990001</v>
      </c>
      <c r="BR426" s="289">
        <f t="shared" si="1"/>
        <v>1692934698.9099996</v>
      </c>
      <c r="BS426" s="289">
        <f t="shared" si="1"/>
        <v>2252471004.6800008</v>
      </c>
      <c r="BT426" s="289">
        <f t="shared" si="1"/>
        <v>2339002537.5699978</v>
      </c>
      <c r="BU426" s="289">
        <f t="shared" si="1"/>
        <v>0</v>
      </c>
      <c r="BV426" s="289">
        <f t="shared" si="1"/>
        <v>0</v>
      </c>
      <c r="BW426" s="289">
        <f t="shared" si="1"/>
        <v>1046013731.6600001</v>
      </c>
      <c r="BX426" s="289">
        <f t="shared" si="1"/>
        <v>107765.67</v>
      </c>
      <c r="BY426" s="289">
        <f t="shared" si="1"/>
        <v>28322.04</v>
      </c>
      <c r="BZ426" s="289">
        <f t="shared" si="1"/>
        <v>6183.18</v>
      </c>
      <c r="CA426" s="289">
        <f t="shared" si="1"/>
        <v>59584.05</v>
      </c>
      <c r="CB426" s="289">
        <f t="shared" si="1"/>
        <v>2118400.6400000006</v>
      </c>
      <c r="CC426" s="289">
        <f t="shared" si="1"/>
        <v>9994586.459999999</v>
      </c>
      <c r="CD426" s="289">
        <f t="shared" si="1"/>
        <v>29052.22</v>
      </c>
      <c r="CE426" s="289">
        <f t="shared" si="1"/>
        <v>292366.44</v>
      </c>
      <c r="CF426" s="289">
        <f t="shared" si="1"/>
        <v>0</v>
      </c>
      <c r="CG426" s="289">
        <f t="shared" si="1"/>
        <v>0</v>
      </c>
      <c r="CH426" s="289">
        <f t="shared" si="1"/>
        <v>9207568.5099999998</v>
      </c>
      <c r="CI426" s="289">
        <f t="shared" si="1"/>
        <v>297854.13999999996</v>
      </c>
      <c r="CJ426" s="289">
        <f t="shared" si="1"/>
        <v>6561178.6999999983</v>
      </c>
      <c r="CK426" s="289">
        <f t="shared" si="1"/>
        <v>2392001.9299999997</v>
      </c>
      <c r="CL426" s="289">
        <f t="shared" si="1"/>
        <v>50178.8</v>
      </c>
      <c r="CM426" s="289">
        <f t="shared" si="1"/>
        <v>354620915</v>
      </c>
      <c r="CN426" s="289">
        <f t="shared" si="1"/>
        <v>9829058</v>
      </c>
      <c r="CO426" s="289">
        <f t="shared" si="1"/>
        <v>9124</v>
      </c>
      <c r="CP426" s="289">
        <f t="shared" si="1"/>
        <v>935238</v>
      </c>
      <c r="CQ426" s="289">
        <f t="shared" si="1"/>
        <v>0</v>
      </c>
      <c r="CR426" s="289">
        <f t="shared" si="1"/>
        <v>113665.53000000014</v>
      </c>
      <c r="CS426" s="289">
        <f t="shared" si="1"/>
        <v>2193927.71</v>
      </c>
      <c r="CT426" s="289">
        <f t="shared" si="1"/>
        <v>175514101.09999996</v>
      </c>
      <c r="CU426" s="289">
        <f t="shared" si="1"/>
        <v>160198.22</v>
      </c>
      <c r="CV426" s="289">
        <f t="shared" si="1"/>
        <v>0</v>
      </c>
      <c r="CW426" s="289">
        <f t="shared" si="1"/>
        <v>376.42</v>
      </c>
      <c r="CX426" s="289">
        <f t="shared" si="1"/>
        <v>41224364.03999994</v>
      </c>
      <c r="CY426" s="289">
        <f t="shared" si="1"/>
        <v>700</v>
      </c>
      <c r="CZ426" s="289">
        <f t="shared" si="1"/>
        <v>122795</v>
      </c>
      <c r="DA426" s="289">
        <f t="shared" si="1"/>
        <v>89060.5</v>
      </c>
      <c r="DB426" s="289">
        <f t="shared" si="1"/>
        <v>333663.39000000007</v>
      </c>
      <c r="DC426" s="289">
        <f t="shared" si="1"/>
        <v>506908.64000000007</v>
      </c>
      <c r="DD426" s="289">
        <f t="shared" si="1"/>
        <v>89456.49</v>
      </c>
      <c r="DE426" s="289">
        <f t="shared" si="1"/>
        <v>222572.77999999997</v>
      </c>
      <c r="DF426" s="289">
        <f t="shared" si="1"/>
        <v>123538.14</v>
      </c>
      <c r="DG426" s="289">
        <f t="shared" si="1"/>
        <v>192116.97000000006</v>
      </c>
      <c r="DH426" s="289">
        <f t="shared" si="1"/>
        <v>88894.21</v>
      </c>
      <c r="DI426" s="289">
        <f t="shared" si="1"/>
        <v>1193118462.8200011</v>
      </c>
      <c r="DJ426" s="289">
        <f t="shared" si="1"/>
        <v>35195.89</v>
      </c>
      <c r="DK426" s="289">
        <f t="shared" si="1"/>
        <v>2358672.7600000002</v>
      </c>
      <c r="DL426" s="289">
        <f t="shared" si="1"/>
        <v>199359694.32000026</v>
      </c>
      <c r="DM426" s="289">
        <f t="shared" si="1"/>
        <v>90016499.749999985</v>
      </c>
      <c r="DN426" s="289">
        <f t="shared" si="1"/>
        <v>206172.84</v>
      </c>
      <c r="DO426" s="289">
        <f t="shared" si="1"/>
        <v>291180.94999999995</v>
      </c>
      <c r="DP426" s="289">
        <f t="shared" si="1"/>
        <v>90131926.27000007</v>
      </c>
      <c r="DQ426" s="289">
        <f t="shared" si="1"/>
        <v>1256495.2499999998</v>
      </c>
      <c r="DR426" s="289">
        <f t="shared" si="1"/>
        <v>874996.84</v>
      </c>
      <c r="DS426" s="289">
        <f t="shared" si="1"/>
        <v>44793.56</v>
      </c>
      <c r="DT426" s="289">
        <f t="shared" si="1"/>
        <v>4802894.6099999994</v>
      </c>
      <c r="DU426" s="289">
        <f t="shared" si="1"/>
        <v>93499.59</v>
      </c>
      <c r="DV426" s="289">
        <f t="shared" si="1"/>
        <v>74656682.749999925</v>
      </c>
      <c r="DW426" s="289">
        <f t="shared" si="1"/>
        <v>3084528.1400000011</v>
      </c>
      <c r="DX426" s="289">
        <f t="shared" si="1"/>
        <v>50979105.430000015</v>
      </c>
      <c r="DY426" s="289">
        <f t="shared" si="1"/>
        <v>55176664.789999992</v>
      </c>
      <c r="DZ426" s="289">
        <f t="shared" si="1"/>
        <v>68466730.75</v>
      </c>
      <c r="EA426" s="289">
        <f t="shared" si="1"/>
        <v>41417559.100000016</v>
      </c>
      <c r="EB426" s="289">
        <f t="shared" ref="EB426:FK426" si="2">SUM(EB3:EB425)</f>
        <v>22352345.379999969</v>
      </c>
      <c r="EC426" s="289">
        <f t="shared" si="2"/>
        <v>499266.91</v>
      </c>
      <c r="ED426" s="289">
        <f t="shared" si="2"/>
        <v>229717009.90000013</v>
      </c>
      <c r="EE426" s="289">
        <f t="shared" si="2"/>
        <v>259236835.41</v>
      </c>
      <c r="EF426" s="289">
        <f t="shared" si="2"/>
        <v>1482605885.7999995</v>
      </c>
      <c r="EG426" s="289">
        <f t="shared" si="2"/>
        <v>664623826.81999993</v>
      </c>
      <c r="EH426" s="289">
        <f t="shared" si="2"/>
        <v>735053650.19999993</v>
      </c>
      <c r="EI426" s="289">
        <f t="shared" si="2"/>
        <v>379273.96</v>
      </c>
      <c r="EJ426" s="289">
        <f t="shared" si="2"/>
        <v>11425307.870000001</v>
      </c>
      <c r="EK426" s="289">
        <f t="shared" si="2"/>
        <v>41203659.979999997</v>
      </c>
      <c r="EL426" s="289">
        <f t="shared" si="2"/>
        <v>400341.45999999996</v>
      </c>
      <c r="EM426" s="289">
        <f t="shared" si="2"/>
        <v>5875045920.3700037</v>
      </c>
      <c r="EN426" s="289">
        <f t="shared" si="2"/>
        <v>684261984.58999944</v>
      </c>
      <c r="EO426" s="289">
        <f t="shared" si="2"/>
        <v>1402689042.8399994</v>
      </c>
      <c r="EP426" s="289">
        <f t="shared" si="2"/>
        <v>1443454434.2799995</v>
      </c>
      <c r="EQ426" s="289">
        <f t="shared" si="2"/>
        <v>4228556.7799999993</v>
      </c>
      <c r="ER426" s="289">
        <f t="shared" si="2"/>
        <v>718228345.8099997</v>
      </c>
      <c r="ES426" s="289">
        <f t="shared" si="2"/>
        <v>0</v>
      </c>
      <c r="ET426" s="289">
        <f t="shared" si="2"/>
        <v>2570473.4400000004</v>
      </c>
      <c r="EU426" s="289">
        <f t="shared" si="2"/>
        <v>76567392.209999964</v>
      </c>
      <c r="EV426" s="289">
        <f t="shared" si="2"/>
        <v>89151478.879999936</v>
      </c>
      <c r="EW426" s="289">
        <f t="shared" si="2"/>
        <v>401196407.87999934</v>
      </c>
      <c r="EX426" s="289">
        <f t="shared" si="2"/>
        <v>386528131.68000013</v>
      </c>
      <c r="EY426" s="289">
        <f t="shared" si="2"/>
        <v>2084189.53</v>
      </c>
      <c r="EZ426" s="289">
        <f t="shared" si="2"/>
        <v>58912718.680000022</v>
      </c>
      <c r="FA426" s="289">
        <f t="shared" si="2"/>
        <v>70667547.420000002</v>
      </c>
      <c r="FB426" s="289">
        <f t="shared" si="2"/>
        <v>133007996.68000002</v>
      </c>
      <c r="FC426" s="289">
        <f t="shared" si="2"/>
        <v>25374406.379999992</v>
      </c>
      <c r="FD426" s="289">
        <f t="shared" si="2"/>
        <v>95642769.849999979</v>
      </c>
      <c r="FE426" s="289">
        <f t="shared" si="2"/>
        <v>235991.71000000002</v>
      </c>
      <c r="FF426" s="289">
        <f t="shared" si="2"/>
        <v>0</v>
      </c>
      <c r="FG426" s="289">
        <f t="shared" si="2"/>
        <v>0</v>
      </c>
      <c r="FH426" s="289">
        <f t="shared" si="2"/>
        <v>10707651.049999999</v>
      </c>
      <c r="FI426" s="289">
        <f t="shared" si="2"/>
        <v>5163925.5600000005</v>
      </c>
      <c r="FJ426" s="289">
        <f t="shared" si="2"/>
        <v>5116855.3000000007</v>
      </c>
      <c r="FK426" s="289">
        <f t="shared" si="2"/>
        <v>426870.19</v>
      </c>
    </row>
  </sheetData>
  <sortState ref="A3:FK424">
    <sortCondition ref="B3:B42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Workbook Instructions</vt:lpstr>
      <vt:lpstr>Budget Adoption Requirements</vt:lpstr>
      <vt:lpstr>Budget Timeline</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'Budget Timeline'!Print_Area</vt:lpstr>
      <vt:lpstr>'Initial Data'!Print_Area</vt:lpstr>
      <vt:lpstr>'Sample Public Hearing Notices'!Print_Area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2018-19</dc:title>
  <dc:subject>Budget Adoption Format, ss.65.90</dc:subject>
  <dc:creator>DPI.SchoolFinancialServices@dpi.wi.gov</dc:creator>
  <cp:keywords>budget, hearing, adoption, workbook, 2018, wisconsin</cp:keywords>
  <dc:description>This is the yearly Budget Adoption Format per ss.65.90.</dc:description>
  <cp:lastModifiedBy>Huelsman, Scott M.   DPI</cp:lastModifiedBy>
  <cp:lastPrinted>2017-06-07T18:19:37Z</cp:lastPrinted>
  <dcterms:created xsi:type="dcterms:W3CDTF">1999-04-08T17:22:56Z</dcterms:created>
  <dcterms:modified xsi:type="dcterms:W3CDTF">2020-10-30T14:00:29Z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