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Content\Documents\Spreadsheets\"/>
    </mc:Choice>
  </mc:AlternateContent>
  <bookViews>
    <workbookView xWindow="-855" yWindow="870" windowWidth="15480" windowHeight="9375" tabRatio="907" activeTab="4"/>
  </bookViews>
  <sheets>
    <sheet name="Workbook Instructions" sheetId="8" r:id="rId1"/>
    <sheet name="Budget Adoption Requirements" sheetId="13" r:id="rId2"/>
    <sheet name="Budget Timeline" sheetId="14" r:id="rId3"/>
    <sheet name="Initial Data" sheetId="5" r:id="rId4"/>
    <sheet name="Budget Adoption Format" sheetId="1" r:id="rId5"/>
    <sheet name="Budget Publication Format" sheetId="7" r:id="rId6"/>
    <sheet name="Sample Public Hearing Notices" sheetId="3" r:id="rId7"/>
    <sheet name="Budget Change Format" sheetId="6" r:id="rId8"/>
    <sheet name="Data" sheetId="11" r:id="rId9"/>
    <sheet name="Transfers" sheetId="12" r:id="rId10"/>
  </sheets>
  <definedNames>
    <definedName name="_xlnm._FilterDatabase" localSheetId="8" hidden="1">Data!$A$2:$DH$2</definedName>
    <definedName name="_xlnm._FilterDatabase" localSheetId="9" hidden="1">Transfers!$A$2:$Y$2</definedName>
    <definedName name="NAME">Data!$B$1</definedName>
    <definedName name="_xlnm.Print_Area" localSheetId="4">'Budget Adoption Format'!$A$7:$D$158</definedName>
    <definedName name="_xlnm.Print_Area" localSheetId="7">'Budget Change Format'!$A$8:$E$31,'Budget Change Format'!$A$41:$E$65</definedName>
    <definedName name="_xlnm.Print_Area" localSheetId="5">'Budget Publication Format'!$A$9:$D$102</definedName>
    <definedName name="_xlnm.Print_Area" localSheetId="3">'Initial Data'!$A$1:$J$38</definedName>
    <definedName name="_xlnm.Print_Area" localSheetId="6">'Sample Public Hearing Notices'!$A$3:$E$45</definedName>
  </definedNames>
  <calcPr calcId="162913"/>
</workbook>
</file>

<file path=xl/calcChain.xml><?xml version="1.0" encoding="utf-8"?>
<calcChain xmlns="http://schemas.openxmlformats.org/spreadsheetml/2006/main">
  <c r="B29" i="5" l="1"/>
  <c r="B14" i="5"/>
  <c r="Z428" i="12"/>
  <c r="D116" i="1"/>
  <c r="C116" i="1"/>
  <c r="A2" i="5"/>
  <c r="B19" i="5"/>
  <c r="B19" i="1"/>
  <c r="B18" i="1"/>
  <c r="B17" i="1"/>
  <c r="B16" i="1"/>
  <c r="B15" i="1"/>
  <c r="B14" i="1"/>
  <c r="B10" i="7" s="1"/>
  <c r="DH431" i="11"/>
  <c r="DG431" i="11"/>
  <c r="DF431" i="11"/>
  <c r="DE431" i="11"/>
  <c r="DD431" i="11"/>
  <c r="DC431" i="11"/>
  <c r="DB431" i="11"/>
  <c r="DA431" i="11"/>
  <c r="CZ431" i="11"/>
  <c r="CY431" i="11"/>
  <c r="CX431" i="11"/>
  <c r="CW431" i="11"/>
  <c r="CV431" i="11"/>
  <c r="CU431" i="11"/>
  <c r="CT431" i="11"/>
  <c r="CS431" i="11"/>
  <c r="CR431" i="11"/>
  <c r="CQ431" i="11"/>
  <c r="CP431" i="11"/>
  <c r="CO431" i="11"/>
  <c r="CN431" i="11"/>
  <c r="CM431" i="11"/>
  <c r="CL431" i="11"/>
  <c r="CK431" i="11"/>
  <c r="CJ431" i="11"/>
  <c r="CI431" i="11"/>
  <c r="CH431" i="11"/>
  <c r="CG431" i="11"/>
  <c r="CF431" i="11"/>
  <c r="CE431" i="11"/>
  <c r="CD431" i="11"/>
  <c r="CC431" i="11"/>
  <c r="CB431" i="11"/>
  <c r="CA431" i="11"/>
  <c r="BZ431" i="11"/>
  <c r="BY431" i="11"/>
  <c r="BX431" i="11"/>
  <c r="BW431" i="11"/>
  <c r="BV431" i="11"/>
  <c r="BU431" i="11"/>
  <c r="BT431" i="11"/>
  <c r="BS431" i="11"/>
  <c r="BR431" i="11"/>
  <c r="BQ431" i="11"/>
  <c r="BP431" i="11"/>
  <c r="BO431" i="11"/>
  <c r="BN431" i="11"/>
  <c r="BM431" i="11"/>
  <c r="BL431" i="11"/>
  <c r="BK431" i="11"/>
  <c r="BJ431" i="11"/>
  <c r="BI431" i="11"/>
  <c r="BH431" i="11"/>
  <c r="BG431" i="11"/>
  <c r="BF431" i="11"/>
  <c r="BE431" i="11"/>
  <c r="BD431" i="11"/>
  <c r="BC431" i="11"/>
  <c r="BB431" i="11"/>
  <c r="BA431" i="11"/>
  <c r="AZ431" i="11"/>
  <c r="AY431" i="11"/>
  <c r="AX431" i="11"/>
  <c r="AW431" i="11"/>
  <c r="AV431" i="11"/>
  <c r="AU431" i="11"/>
  <c r="AT431" i="11"/>
  <c r="AS431" i="11"/>
  <c r="AR431" i="11"/>
  <c r="AQ431" i="11"/>
  <c r="AP431" i="11"/>
  <c r="AO431" i="11"/>
  <c r="AN431" i="11"/>
  <c r="AM431" i="11"/>
  <c r="AL431" i="11"/>
  <c r="AK431" i="11"/>
  <c r="AJ431" i="11"/>
  <c r="AI431" i="11"/>
  <c r="AH431" i="11"/>
  <c r="AG431" i="11"/>
  <c r="AF431" i="11"/>
  <c r="AE431" i="11"/>
  <c r="AD431" i="11"/>
  <c r="AC431" i="11"/>
  <c r="AB431" i="11"/>
  <c r="AA431" i="11"/>
  <c r="Z431" i="11"/>
  <c r="Y431" i="11"/>
  <c r="X431" i="11"/>
  <c r="W431" i="11"/>
  <c r="V431" i="11"/>
  <c r="U431" i="11"/>
  <c r="T431" i="11"/>
  <c r="S431" i="11"/>
  <c r="R431" i="11"/>
  <c r="Q431" i="11"/>
  <c r="P431" i="11"/>
  <c r="O431" i="11"/>
  <c r="N431" i="11"/>
  <c r="M431" i="11"/>
  <c r="L431" i="11"/>
  <c r="K431" i="11"/>
  <c r="J431" i="11"/>
  <c r="I431" i="11"/>
  <c r="H431" i="11"/>
  <c r="G431" i="11"/>
  <c r="F431" i="11"/>
  <c r="E431" i="11"/>
  <c r="D431" i="11"/>
  <c r="C431" i="11"/>
  <c r="Y431" i="12"/>
  <c r="X431" i="12"/>
  <c r="W431" i="12"/>
  <c r="V431" i="12"/>
  <c r="U431" i="12"/>
  <c r="T431" i="12"/>
  <c r="S431" i="12"/>
  <c r="R431" i="12"/>
  <c r="Q431" i="12"/>
  <c r="P431" i="12"/>
  <c r="O431" i="12"/>
  <c r="N431" i="12"/>
  <c r="M431" i="12"/>
  <c r="L431" i="12"/>
  <c r="K431" i="12"/>
  <c r="J431" i="12"/>
  <c r="I431" i="12"/>
  <c r="H431" i="12"/>
  <c r="G431" i="12"/>
  <c r="F431" i="12"/>
  <c r="E431" i="12"/>
  <c r="D431" i="12"/>
  <c r="C431" i="12"/>
  <c r="A4" i="7"/>
  <c r="BR428" i="11"/>
  <c r="BQ428" i="11"/>
  <c r="BP428" i="11"/>
  <c r="BO428" i="11"/>
  <c r="BN428" i="11"/>
  <c r="BM428" i="11"/>
  <c r="BL428" i="11"/>
  <c r="BK428" i="11"/>
  <c r="BJ428" i="11"/>
  <c r="BI428" i="11"/>
  <c r="D33" i="5"/>
  <c r="D30" i="5"/>
  <c r="D29" i="5"/>
  <c r="D28" i="5"/>
  <c r="D27" i="5"/>
  <c r="C34" i="5"/>
  <c r="C33" i="5"/>
  <c r="C27" i="5"/>
  <c r="B34" i="5"/>
  <c r="B33" i="5"/>
  <c r="B30" i="5"/>
  <c r="B27" i="5"/>
  <c r="B26" i="5"/>
  <c r="B89" i="1" s="1"/>
  <c r="B11" i="5"/>
  <c r="D14" i="5"/>
  <c r="D13" i="5"/>
  <c r="D11" i="5"/>
  <c r="C11" i="5"/>
  <c r="C21" i="5" s="1"/>
  <c r="B15" i="5"/>
  <c r="B13" i="5"/>
  <c r="B12" i="5"/>
  <c r="E58" i="6"/>
  <c r="E57" i="6"/>
  <c r="A57" i="6"/>
  <c r="E55" i="6"/>
  <c r="E54" i="6"/>
  <c r="E53" i="6"/>
  <c r="E29" i="6"/>
  <c r="E28" i="6"/>
  <c r="E26" i="6"/>
  <c r="E25" i="6"/>
  <c r="E24" i="6"/>
  <c r="E23" i="6"/>
  <c r="E21" i="6"/>
  <c r="E20" i="6"/>
  <c r="E19" i="6"/>
  <c r="J36" i="5"/>
  <c r="I36" i="5"/>
  <c r="H36" i="5"/>
  <c r="G36" i="5"/>
  <c r="F36" i="5"/>
  <c r="F38" i="5" s="1"/>
  <c r="E36" i="5"/>
  <c r="J24" i="5"/>
  <c r="I24" i="5"/>
  <c r="H24" i="5"/>
  <c r="G24" i="5"/>
  <c r="F24" i="5"/>
  <c r="E24" i="5"/>
  <c r="D24" i="5"/>
  <c r="C24" i="5"/>
  <c r="B24" i="5"/>
  <c r="H23" i="5"/>
  <c r="E23" i="5"/>
  <c r="B23" i="5"/>
  <c r="J21" i="5"/>
  <c r="J38" i="5"/>
  <c r="I21" i="5"/>
  <c r="I38" i="5"/>
  <c r="H21" i="5"/>
  <c r="G21" i="5"/>
  <c r="G38" i="5" s="1"/>
  <c r="F21" i="5"/>
  <c r="E21" i="5"/>
  <c r="CV428" i="11"/>
  <c r="CZ428" i="11"/>
  <c r="DD428" i="11"/>
  <c r="DH428" i="11"/>
  <c r="C157" i="1"/>
  <c r="C147" i="1"/>
  <c r="C137" i="1"/>
  <c r="C128" i="1"/>
  <c r="C89" i="1"/>
  <c r="C92" i="1" s="1"/>
  <c r="C22" i="1"/>
  <c r="C13" i="7" s="1"/>
  <c r="Y428" i="12"/>
  <c r="X428" i="12"/>
  <c r="W428" i="12"/>
  <c r="V428" i="12"/>
  <c r="U428" i="12"/>
  <c r="T428" i="12"/>
  <c r="S428" i="12"/>
  <c r="R428" i="12"/>
  <c r="Q428" i="12"/>
  <c r="P428" i="12"/>
  <c r="O428" i="12"/>
  <c r="N428" i="12"/>
  <c r="M428" i="12"/>
  <c r="L428" i="12"/>
  <c r="K428" i="12"/>
  <c r="J428" i="12"/>
  <c r="I428" i="12"/>
  <c r="H428" i="12"/>
  <c r="G428" i="12"/>
  <c r="F428" i="12"/>
  <c r="E428" i="12"/>
  <c r="D428" i="12"/>
  <c r="C428" i="12"/>
  <c r="B115" i="1"/>
  <c r="B156" i="1"/>
  <c r="DG428" i="11"/>
  <c r="B155" i="1"/>
  <c r="DF428" i="11"/>
  <c r="B154" i="1"/>
  <c r="DE428" i="11"/>
  <c r="B153" i="1"/>
  <c r="B68" i="7" s="1"/>
  <c r="DC428" i="11"/>
  <c r="B151" i="1"/>
  <c r="B66" i="7" s="1"/>
  <c r="DB428" i="11"/>
  <c r="B146" i="1"/>
  <c r="DA428" i="11"/>
  <c r="B145" i="1"/>
  <c r="B144" i="1"/>
  <c r="CY428" i="11"/>
  <c r="B143" i="1"/>
  <c r="B61" i="7" s="1"/>
  <c r="CX428" i="11"/>
  <c r="CW428" i="11"/>
  <c r="B141" i="1"/>
  <c r="B136" i="1"/>
  <c r="CU428" i="11"/>
  <c r="B135" i="1"/>
  <c r="CT428" i="11"/>
  <c r="B134" i="1"/>
  <c r="B52" i="7" s="1"/>
  <c r="CS428" i="11"/>
  <c r="CR428" i="11"/>
  <c r="B132" i="1"/>
  <c r="B50" i="7" s="1"/>
  <c r="CQ428" i="11"/>
  <c r="B127" i="1"/>
  <c r="CP428" i="11"/>
  <c r="B126" i="1"/>
  <c r="CO428" i="11"/>
  <c r="B125" i="1"/>
  <c r="CN428" i="11"/>
  <c r="B124" i="1"/>
  <c r="CM428" i="11"/>
  <c r="B123" i="1"/>
  <c r="B45" i="7" s="1"/>
  <c r="CL428" i="11"/>
  <c r="CK428" i="11"/>
  <c r="B121" i="1"/>
  <c r="B43" i="7" s="1"/>
  <c r="CJ428" i="11"/>
  <c r="B117" i="1"/>
  <c r="CH428" i="11"/>
  <c r="B114" i="1"/>
  <c r="CF428" i="11"/>
  <c r="B112" i="1"/>
  <c r="CE428" i="11"/>
  <c r="B111" i="1"/>
  <c r="B76" i="7" s="1"/>
  <c r="CG428" i="11"/>
  <c r="B113" i="1"/>
  <c r="CD428" i="11"/>
  <c r="B110" i="1"/>
  <c r="CC428" i="11"/>
  <c r="B109" i="1"/>
  <c r="B38" i="7" s="1"/>
  <c r="CB428" i="11"/>
  <c r="CA428" i="11"/>
  <c r="B107" i="1"/>
  <c r="B36" i="7" s="1"/>
  <c r="BZ428" i="11"/>
  <c r="B102" i="1"/>
  <c r="BY428" i="11"/>
  <c r="B101" i="1"/>
  <c r="BX428" i="11"/>
  <c r="B100" i="1"/>
  <c r="BW428" i="11"/>
  <c r="B99" i="1"/>
  <c r="B31" i="7" s="1"/>
  <c r="BV428" i="11"/>
  <c r="BU428" i="11"/>
  <c r="B97" i="1"/>
  <c r="B29" i="7" s="1"/>
  <c r="BT428" i="11"/>
  <c r="BS428" i="11"/>
  <c r="BH428" i="11"/>
  <c r="BG428" i="11"/>
  <c r="BF428" i="11"/>
  <c r="BE428" i="11"/>
  <c r="BD428" i="11"/>
  <c r="BC428" i="11"/>
  <c r="BB428" i="11"/>
  <c r="BA428" i="11"/>
  <c r="AZ428" i="11"/>
  <c r="AY428" i="11"/>
  <c r="AX428" i="11"/>
  <c r="AW428" i="11"/>
  <c r="AV428" i="11"/>
  <c r="AU428" i="11"/>
  <c r="AT428" i="11"/>
  <c r="AS428" i="11"/>
  <c r="AR428" i="11"/>
  <c r="AQ428" i="11"/>
  <c r="AP428" i="11"/>
  <c r="AO428" i="11"/>
  <c r="AN428" i="11"/>
  <c r="B66" i="1"/>
  <c r="AM428" i="11"/>
  <c r="AL428" i="11"/>
  <c r="AK428" i="11"/>
  <c r="AJ428" i="11"/>
  <c r="AI428" i="11"/>
  <c r="B59" i="1"/>
  <c r="AH428" i="11"/>
  <c r="B58" i="1"/>
  <c r="AG428" i="11"/>
  <c r="B57" i="1"/>
  <c r="AF428" i="11"/>
  <c r="B56" i="1"/>
  <c r="AE428" i="11"/>
  <c r="B55" i="1"/>
  <c r="AD428" i="11"/>
  <c r="B54" i="1"/>
  <c r="AC428" i="11"/>
  <c r="AB428" i="11"/>
  <c r="AA428" i="11"/>
  <c r="B50" i="1"/>
  <c r="Z428" i="11"/>
  <c r="Y428" i="11"/>
  <c r="X428" i="11"/>
  <c r="W428" i="11"/>
  <c r="V428" i="11"/>
  <c r="U428" i="11"/>
  <c r="T428" i="11"/>
  <c r="S428" i="11"/>
  <c r="R428" i="11"/>
  <c r="Q428" i="11"/>
  <c r="P428" i="11"/>
  <c r="O428" i="11"/>
  <c r="N428" i="11"/>
  <c r="M428" i="11"/>
  <c r="L428" i="11"/>
  <c r="B32" i="1"/>
  <c r="K428" i="11"/>
  <c r="B31" i="1"/>
  <c r="J428" i="11"/>
  <c r="I428" i="11"/>
  <c r="H428" i="11"/>
  <c r="G428" i="11"/>
  <c r="F428" i="11"/>
  <c r="B25" i="1"/>
  <c r="E428" i="11"/>
  <c r="D428" i="11"/>
  <c r="C428" i="11"/>
  <c r="B91" i="1"/>
  <c r="B90" i="1"/>
  <c r="B87" i="1"/>
  <c r="B86" i="1"/>
  <c r="B85" i="1"/>
  <c r="B84" i="1"/>
  <c r="B83" i="1"/>
  <c r="B82" i="1"/>
  <c r="B81" i="1"/>
  <c r="B80" i="1"/>
  <c r="B79" i="1"/>
  <c r="B77" i="1"/>
  <c r="B76" i="1"/>
  <c r="B75" i="1"/>
  <c r="B74" i="1"/>
  <c r="B73" i="1"/>
  <c r="B72" i="1"/>
  <c r="B68" i="1"/>
  <c r="B67" i="1"/>
  <c r="B65" i="1"/>
  <c r="B63" i="1"/>
  <c r="B62" i="1"/>
  <c r="B61" i="1"/>
  <c r="B53" i="1"/>
  <c r="B52" i="1"/>
  <c r="B49" i="1"/>
  <c r="B48" i="1"/>
  <c r="B47" i="1"/>
  <c r="B46" i="1"/>
  <c r="B45" i="1"/>
  <c r="B44" i="1"/>
  <c r="B42" i="1"/>
  <c r="B41" i="1"/>
  <c r="B40" i="1"/>
  <c r="B39" i="1"/>
  <c r="B38" i="1"/>
  <c r="B36" i="1"/>
  <c r="B35" i="1"/>
  <c r="B33" i="1"/>
  <c r="B30" i="1"/>
  <c r="B28" i="1"/>
  <c r="B27" i="1"/>
  <c r="B26" i="1"/>
  <c r="B24" i="1"/>
  <c r="B23" i="1"/>
  <c r="C9" i="7"/>
  <c r="C73" i="7" s="1"/>
  <c r="D9" i="7"/>
  <c r="D28" i="7" s="1"/>
  <c r="D35" i="7"/>
  <c r="B9" i="7"/>
  <c r="B28" i="7" s="1"/>
  <c r="C150" i="1"/>
  <c r="D150" i="1"/>
  <c r="B150" i="1"/>
  <c r="C140" i="1"/>
  <c r="D140" i="1"/>
  <c r="B140" i="1"/>
  <c r="C131" i="1"/>
  <c r="D131" i="1"/>
  <c r="B131" i="1"/>
  <c r="C120" i="1"/>
  <c r="D120" i="1"/>
  <c r="B120" i="1"/>
  <c r="C106" i="1"/>
  <c r="D106" i="1"/>
  <c r="B106" i="1"/>
  <c r="C96" i="1"/>
  <c r="D96" i="1"/>
  <c r="B96" i="1"/>
  <c r="D22" i="1"/>
  <c r="D13" i="7" s="1"/>
  <c r="D89" i="1"/>
  <c r="D92" i="1" s="1"/>
  <c r="D78" i="1"/>
  <c r="D22" i="7" s="1"/>
  <c r="D88" i="1"/>
  <c r="D23" i="7"/>
  <c r="D103" i="1"/>
  <c r="D32" i="7"/>
  <c r="D39" i="7"/>
  <c r="D128" i="1"/>
  <c r="D46" i="7" s="1"/>
  <c r="D137" i="1"/>
  <c r="D53" i="7" s="1"/>
  <c r="D147" i="1"/>
  <c r="D62" i="7" s="1"/>
  <c r="D157" i="1"/>
  <c r="D69" i="7"/>
  <c r="D76" i="7"/>
  <c r="C78" i="1"/>
  <c r="C22" i="7" s="1"/>
  <c r="C88" i="1"/>
  <c r="C23" i="7"/>
  <c r="C103" i="1"/>
  <c r="C32" i="7" s="1"/>
  <c r="C39" i="7"/>
  <c r="C46" i="7"/>
  <c r="C53" i="7"/>
  <c r="C62" i="7"/>
  <c r="C69" i="7"/>
  <c r="C76" i="7"/>
  <c r="C64" i="1"/>
  <c r="C19" i="7" s="1"/>
  <c r="D43" i="1"/>
  <c r="C43" i="1"/>
  <c r="C16" i="7" s="1"/>
  <c r="C29" i="1"/>
  <c r="C14" i="7"/>
  <c r="C34" i="1"/>
  <c r="C37" i="1"/>
  <c r="C15" i="7" s="1"/>
  <c r="C51" i="1"/>
  <c r="C17" i="7" s="1"/>
  <c r="C60" i="1"/>
  <c r="C18" i="7" s="1"/>
  <c r="C69" i="1"/>
  <c r="D29" i="1"/>
  <c r="D14" i="7" s="1"/>
  <c r="D64" i="1"/>
  <c r="D34" i="1"/>
  <c r="D70" i="1" s="1"/>
  <c r="D37" i="1"/>
  <c r="D51" i="1"/>
  <c r="D17" i="7" s="1"/>
  <c r="D60" i="1"/>
  <c r="D18" i="7" s="1"/>
  <c r="D69" i="1"/>
  <c r="D19" i="7"/>
  <c r="D16" i="7"/>
  <c r="D68" i="7"/>
  <c r="C68" i="7"/>
  <c r="D61" i="7"/>
  <c r="C61" i="7"/>
  <c r="D52" i="7"/>
  <c r="C52" i="7"/>
  <c r="D45" i="7"/>
  <c r="C45" i="7"/>
  <c r="D38" i="7"/>
  <c r="C38" i="7"/>
  <c r="D31" i="7"/>
  <c r="C31" i="7"/>
  <c r="D88" i="7"/>
  <c r="C88" i="7"/>
  <c r="C89" i="7" s="1"/>
  <c r="B88" i="7"/>
  <c r="D49" i="7"/>
  <c r="D73" i="7"/>
  <c r="D58" i="7"/>
  <c r="D82" i="7"/>
  <c r="D65" i="7"/>
  <c r="D42" i="7"/>
  <c r="B65" i="7"/>
  <c r="A1" i="1"/>
  <c r="A1" i="6"/>
  <c r="A1" i="3"/>
  <c r="A1" i="7"/>
  <c r="B42" i="7"/>
  <c r="B82" i="7"/>
  <c r="B58" i="7"/>
  <c r="C49" i="7"/>
  <c r="B35" i="7"/>
  <c r="B73" i="7"/>
  <c r="B49" i="7"/>
  <c r="C65" i="7"/>
  <c r="C35" i="7"/>
  <c r="C24" i="7" l="1"/>
  <c r="C25" i="7" s="1"/>
  <c r="C74" i="7" s="1"/>
  <c r="C93" i="1"/>
  <c r="D15" i="7"/>
  <c r="D20" i="7" s="1"/>
  <c r="H38" i="5"/>
  <c r="C42" i="7"/>
  <c r="C82" i="7"/>
  <c r="E38" i="5"/>
  <c r="C20" i="7"/>
  <c r="C28" i="7"/>
  <c r="C70" i="1"/>
  <c r="C58" i="7"/>
  <c r="D89" i="7"/>
  <c r="D75" i="7"/>
  <c r="C75" i="7"/>
  <c r="C77" i="7" s="1"/>
  <c r="D36" i="5"/>
  <c r="B37" i="1"/>
  <c r="B69" i="1"/>
  <c r="B88" i="1"/>
  <c r="B23" i="7" s="1"/>
  <c r="B116" i="1"/>
  <c r="B108" i="1" s="1"/>
  <c r="B128" i="1"/>
  <c r="B122" i="1" s="1"/>
  <c r="B147" i="1"/>
  <c r="B62" i="7" s="1"/>
  <c r="D21" i="5"/>
  <c r="B92" i="1"/>
  <c r="B24" i="7" s="1"/>
  <c r="C36" i="5"/>
  <c r="C38" i="5" s="1"/>
  <c r="B34" i="1"/>
  <c r="B78" i="1"/>
  <c r="B22" i="7" s="1"/>
  <c r="B137" i="1"/>
  <c r="B133" i="1" s="1"/>
  <c r="B157" i="1"/>
  <c r="B69" i="7" s="1"/>
  <c r="B43" i="1"/>
  <c r="B16" i="7" s="1"/>
  <c r="B64" i="1"/>
  <c r="B29" i="1"/>
  <c r="B14" i="7" s="1"/>
  <c r="B51" i="1"/>
  <c r="B17" i="7" s="1"/>
  <c r="B60" i="1"/>
  <c r="B18" i="7" s="1"/>
  <c r="B103" i="1"/>
  <c r="B98" i="1" s="1"/>
  <c r="B36" i="5"/>
  <c r="B21" i="5"/>
  <c r="D25" i="7"/>
  <c r="D74" i="7" s="1"/>
  <c r="D77" i="7" s="1"/>
  <c r="D93" i="1"/>
  <c r="D24" i="7"/>
  <c r="B59" i="7"/>
  <c r="B22" i="1"/>
  <c r="D78" i="7" l="1"/>
  <c r="D38" i="5"/>
  <c r="B152" i="1"/>
  <c r="C151" i="1" s="1"/>
  <c r="B142" i="1"/>
  <c r="B60" i="7" s="1"/>
  <c r="B19" i="7"/>
  <c r="B15" i="7"/>
  <c r="B93" i="1"/>
  <c r="B39" i="7"/>
  <c r="B75" i="7"/>
  <c r="B46" i="7"/>
  <c r="B25" i="7"/>
  <c r="C121" i="1"/>
  <c r="B44" i="7"/>
  <c r="B53" i="7"/>
  <c r="B32" i="7"/>
  <c r="B38" i="5"/>
  <c r="B51" i="7"/>
  <c r="C132" i="1"/>
  <c r="C107" i="1"/>
  <c r="B37" i="7"/>
  <c r="B30" i="7"/>
  <c r="C97" i="1"/>
  <c r="B70" i="1"/>
  <c r="B13" i="7"/>
  <c r="B67" i="7" l="1"/>
  <c r="C141" i="1"/>
  <c r="C59" i="7" s="1"/>
  <c r="B74" i="7"/>
  <c r="B77" i="7" s="1"/>
  <c r="C78" i="7" s="1"/>
  <c r="B20" i="7"/>
  <c r="B11" i="7" s="1"/>
  <c r="B20" i="1"/>
  <c r="C14" i="1" s="1"/>
  <c r="C20" i="1" s="1"/>
  <c r="D14" i="1" s="1"/>
  <c r="C122" i="1"/>
  <c r="C43" i="7"/>
  <c r="C98" i="1"/>
  <c r="C29" i="7"/>
  <c r="C50" i="7"/>
  <c r="C133" i="1"/>
  <c r="C108" i="1"/>
  <c r="C36" i="7"/>
  <c r="C66" i="7"/>
  <c r="C152" i="1"/>
  <c r="C142" i="1" l="1"/>
  <c r="D141" i="1" s="1"/>
  <c r="D142" i="1" s="1"/>
  <c r="D60" i="7" s="1"/>
  <c r="C10" i="7"/>
  <c r="C11" i="7" s="1"/>
  <c r="D121" i="1"/>
  <c r="C44" i="7"/>
  <c r="D132" i="1"/>
  <c r="C51" i="7"/>
  <c r="D59" i="7"/>
  <c r="D20" i="1"/>
  <c r="D10" i="7"/>
  <c r="D11" i="7" s="1"/>
  <c r="D97" i="1"/>
  <c r="C30" i="7"/>
  <c r="D107" i="1"/>
  <c r="C37" i="7"/>
  <c r="C67" i="7"/>
  <c r="D151" i="1"/>
  <c r="C60" i="7" l="1"/>
  <c r="D43" i="7"/>
  <c r="D122" i="1"/>
  <c r="D44" i="7" s="1"/>
  <c r="D50" i="7"/>
  <c r="D133" i="1"/>
  <c r="D51" i="7" s="1"/>
  <c r="D36" i="7"/>
  <c r="D108" i="1"/>
  <c r="D37" i="7" s="1"/>
  <c r="D98" i="1"/>
  <c r="D30" i="7" s="1"/>
  <c r="D29" i="7"/>
  <c r="D66" i="7"/>
  <c r="D152" i="1"/>
  <c r="D67" i="7" s="1"/>
</calcChain>
</file>

<file path=xl/comments1.xml><?xml version="1.0" encoding="utf-8"?>
<comments xmlns="http://schemas.openxmlformats.org/spreadsheetml/2006/main">
  <authors>
    <author>Erin K. Fath</author>
  </authors>
  <commentList>
    <comment ref="C14" authorId="0" shapeId="0">
      <text>
        <r>
          <rPr>
            <sz val="10"/>
            <color indexed="81"/>
            <rFont val="Tahoma"/>
            <family val="2"/>
          </rPr>
          <t>Should match prior year ending balance.</t>
        </r>
      </text>
    </comment>
    <comment ref="D14" authorId="0" shapeId="0">
      <text>
        <r>
          <rPr>
            <sz val="10"/>
            <color indexed="81"/>
            <rFont val="Tahoma"/>
            <family val="2"/>
          </rPr>
          <t>Should match prior year ending balance.</t>
        </r>
      </text>
    </comment>
    <comment ref="C97" authorId="0" shapeId="0">
      <text>
        <r>
          <rPr>
            <sz val="10"/>
            <color indexed="81"/>
            <rFont val="Tahoma"/>
            <family val="2"/>
          </rPr>
          <t>Should match prior year ending balance.</t>
        </r>
      </text>
    </comment>
    <comment ref="D97" authorId="0" shapeId="0">
      <text>
        <r>
          <rPr>
            <sz val="10"/>
            <color indexed="81"/>
            <rFont val="Tahoma"/>
            <family val="2"/>
          </rPr>
          <t>Should match prior year ending balance.</t>
        </r>
      </text>
    </comment>
    <comment ref="C107" authorId="0" shapeId="0">
      <text>
        <r>
          <rPr>
            <sz val="10"/>
            <color indexed="81"/>
            <rFont val="Tahoma"/>
            <family val="2"/>
          </rPr>
          <t>Should match prior year ending balance.</t>
        </r>
      </text>
    </comment>
    <comment ref="D107" authorId="0" shapeId="0">
      <text>
        <r>
          <rPr>
            <sz val="10"/>
            <color indexed="81"/>
            <rFont val="Tahoma"/>
            <family val="2"/>
          </rPr>
          <t>Should match prior year ending balance.</t>
        </r>
      </text>
    </comment>
    <comment ref="C121" authorId="0" shapeId="0">
      <text>
        <r>
          <rPr>
            <sz val="10"/>
            <color indexed="81"/>
            <rFont val="Tahoma"/>
            <family val="2"/>
          </rPr>
          <t>Should match prior year ending balance.</t>
        </r>
      </text>
    </comment>
    <comment ref="D121" authorId="0" shapeId="0">
      <text>
        <r>
          <rPr>
            <sz val="10"/>
            <color indexed="81"/>
            <rFont val="Tahoma"/>
            <family val="2"/>
          </rPr>
          <t>Should match prior year ending balance.</t>
        </r>
      </text>
    </comment>
    <comment ref="C132" authorId="0" shapeId="0">
      <text>
        <r>
          <rPr>
            <sz val="10"/>
            <color indexed="81"/>
            <rFont val="Tahoma"/>
            <family val="2"/>
          </rPr>
          <t>Should match prior year ending balance.</t>
        </r>
      </text>
    </comment>
    <comment ref="D132" authorId="0" shapeId="0">
      <text>
        <r>
          <rPr>
            <sz val="10"/>
            <color indexed="81"/>
            <rFont val="Tahoma"/>
            <family val="2"/>
          </rPr>
          <t>Should match prior year ending balance.</t>
        </r>
      </text>
    </comment>
    <comment ref="C141" authorId="0" shapeId="0">
      <text>
        <r>
          <rPr>
            <sz val="10"/>
            <color indexed="81"/>
            <rFont val="Tahoma"/>
            <family val="2"/>
          </rPr>
          <t>Should match prior year ending balance.</t>
        </r>
      </text>
    </comment>
    <comment ref="D141" authorId="0" shapeId="0">
      <text>
        <r>
          <rPr>
            <sz val="10"/>
            <color indexed="81"/>
            <rFont val="Tahoma"/>
            <family val="2"/>
          </rPr>
          <t>Should match prior year ending balance.</t>
        </r>
      </text>
    </comment>
    <comment ref="C151" authorId="0" shapeId="0">
      <text>
        <r>
          <rPr>
            <sz val="10"/>
            <color indexed="81"/>
            <rFont val="Tahoma"/>
            <family val="2"/>
          </rPr>
          <t>Should match prior year ending balance.</t>
        </r>
      </text>
    </comment>
    <comment ref="D151" authorId="0" shapeId="0">
      <text>
        <r>
          <rPr>
            <sz val="10"/>
            <color indexed="81"/>
            <rFont val="Tahoma"/>
            <family val="2"/>
          </rPr>
          <t>Should match prior year ending balance.</t>
        </r>
      </text>
    </comment>
  </commentList>
</comments>
</file>

<file path=xl/sharedStrings.xml><?xml version="1.0" encoding="utf-8"?>
<sst xmlns="http://schemas.openxmlformats.org/spreadsheetml/2006/main" count="1716" uniqueCount="834">
  <si>
    <t>Note: The notice for annual district meeting shall be published as a class 2 notice with two insertions, once each 
         week the last to be not more than 8 days nor less than 1 day before the annual meeting as provided in 
         Chapter 985, Wisconsin Statutes.</t>
  </si>
  <si>
    <t>Even though Section 120.08(1) only requires publishing the location, date and time of the annual meeting, is recommended that the agenda also be published.</t>
  </si>
  <si>
    <t>REVENUES &amp; OTHER FINANCING SOURCES</t>
  </si>
  <si>
    <t>Taxes</t>
  </si>
  <si>
    <t>TOTAL REVENUES &amp; OTHER FINANCING SOURCES</t>
  </si>
  <si>
    <t>EXPENDITURES &amp; OTHER FINANCING USES</t>
  </si>
  <si>
    <t>Undifferentiated Curriculum</t>
  </si>
  <si>
    <t>Regular Curriculum</t>
  </si>
  <si>
    <t>Business Administration</t>
  </si>
  <si>
    <t>TOTAL EXPENDITURES &amp; OTHER FINANCING USES</t>
  </si>
  <si>
    <t>Beginning Fund Balance</t>
  </si>
  <si>
    <t>Ending Fund Balance</t>
  </si>
  <si>
    <t>240 Payments for Services</t>
  </si>
  <si>
    <t>260 Non-Capital Sales</t>
  </si>
  <si>
    <t>270 School Activity Income</t>
  </si>
  <si>
    <t>280 Interest on Investments</t>
  </si>
  <si>
    <t>290 Other Revenue, Local Sources</t>
  </si>
  <si>
    <t>340 Payments for Services</t>
  </si>
  <si>
    <t>380 Medical Service Reimbursements</t>
  </si>
  <si>
    <t>390 Other Inter-district, Within Wisconsin</t>
  </si>
  <si>
    <r>
      <t>Other School Districts Within Wisconsin</t>
    </r>
    <r>
      <rPr>
        <sz val="10"/>
        <rFont val="Arial"/>
        <family val="2"/>
      </rPr>
      <t xml:space="preserve">
310 Transit of Aids</t>
    </r>
  </si>
  <si>
    <r>
      <t>Local Sources</t>
    </r>
    <r>
      <rPr>
        <sz val="10"/>
        <rFont val="Arial"/>
        <family val="2"/>
      </rPr>
      <t xml:space="preserve">
210 Taxes</t>
    </r>
  </si>
  <si>
    <t>490 Other Inter-district, Outside Wisconsin</t>
  </si>
  <si>
    <t xml:space="preserve"> </t>
  </si>
  <si>
    <t>590 Other Intermediate Sources</t>
  </si>
  <si>
    <t>580 Medical Services Reimbursement</t>
  </si>
  <si>
    <t>620 State Aid -- General</t>
  </si>
  <si>
    <t>630 DPI Special Project Grants</t>
  </si>
  <si>
    <t>640 Payments for Services</t>
  </si>
  <si>
    <t>650 Student Achievement Guarantee in Education (SAGE Grant)</t>
  </si>
  <si>
    <t>660 Other State Revenue Through Local Units</t>
  </si>
  <si>
    <t>690 Other Revenue</t>
  </si>
  <si>
    <r>
      <t>Other School Districts Outside Wisconsin</t>
    </r>
    <r>
      <rPr>
        <sz val="10"/>
        <rFont val="Arial"/>
        <family val="2"/>
      </rPr>
      <t xml:space="preserve">
440 Payments for Services</t>
    </r>
  </si>
  <si>
    <r>
      <t>Intermediate Sources</t>
    </r>
    <r>
      <rPr>
        <sz val="10"/>
        <rFont val="Arial"/>
        <family val="2"/>
      </rPr>
      <t xml:space="preserve"> 
510 Transit of Aids</t>
    </r>
  </si>
  <si>
    <r>
      <t>State Sources</t>
    </r>
    <r>
      <rPr>
        <sz val="10"/>
        <rFont val="Arial"/>
        <family val="2"/>
      </rPr>
      <t xml:space="preserve"> 
610 State Aid -- Categorical</t>
    </r>
  </si>
  <si>
    <t>720 Impact Aid</t>
  </si>
  <si>
    <t>730 DPI Special Project Grants</t>
  </si>
  <si>
    <t>750 IASA Grants</t>
  </si>
  <si>
    <t>760 JTPA</t>
  </si>
  <si>
    <t>770 Other Federal Revenue Through Local Units</t>
  </si>
  <si>
    <t>780 Other Federal Revenue Through State</t>
  </si>
  <si>
    <t>790 Other Federal Revenue - Direct</t>
  </si>
  <si>
    <t>860 Compensation, Fixed Assets</t>
  </si>
  <si>
    <t>870 Long-Term Obligations</t>
  </si>
  <si>
    <t>970 Refund of Disbursement</t>
  </si>
  <si>
    <t>980 Medical Service Reimbursement</t>
  </si>
  <si>
    <t>990 Miscellaneous</t>
  </si>
  <si>
    <r>
      <t>Federal Sources</t>
    </r>
    <r>
      <rPr>
        <sz val="10"/>
        <rFont val="Arial"/>
        <family val="2"/>
      </rPr>
      <t xml:space="preserve"> 
710 Transit of Aids</t>
    </r>
  </si>
  <si>
    <r>
      <t>Other Financing Sources</t>
    </r>
    <r>
      <rPr>
        <sz val="10"/>
        <rFont val="Arial"/>
        <family val="2"/>
      </rPr>
      <t xml:space="preserve"> 
850 Reorganization Settlement</t>
    </r>
  </si>
  <si>
    <r>
      <t>Other Revenues</t>
    </r>
    <r>
      <rPr>
        <sz val="10"/>
        <rFont val="Arial"/>
        <family val="2"/>
      </rPr>
      <t xml:space="preserve"> 
960 Adjustments</t>
    </r>
  </si>
  <si>
    <t>120 000  Regular Curriculum</t>
  </si>
  <si>
    <t>130 000  Vocational Curriculum</t>
  </si>
  <si>
    <t>140 000  Physical Curriculum</t>
  </si>
  <si>
    <t>170 000  Other Special Needs</t>
  </si>
  <si>
    <t>220 000  Instructional Staff Services</t>
  </si>
  <si>
    <t>230 000  General Administration</t>
  </si>
  <si>
    <t>240 000  School Building Administration</t>
  </si>
  <si>
    <t>250 000  Business Administration</t>
  </si>
  <si>
    <t>260 000  Central Services</t>
  </si>
  <si>
    <t>270 000  Insurance &amp; Judgments</t>
  </si>
  <si>
    <t>280 000  Debt Services</t>
  </si>
  <si>
    <t>290 000  Other Support Services</t>
  </si>
  <si>
    <t>430 000  Instructional Service Payments</t>
  </si>
  <si>
    <t>490 000  Other Non-Program Transactions</t>
  </si>
  <si>
    <r>
      <t>Instruction</t>
    </r>
    <r>
      <rPr>
        <sz val="10"/>
        <rFont val="Arial"/>
        <family val="2"/>
      </rPr>
      <t xml:space="preserve"> 
110 000  Undifferentiated Curriculum</t>
    </r>
  </si>
  <si>
    <r>
      <t>Support Sources</t>
    </r>
    <r>
      <rPr>
        <sz val="10"/>
        <rFont val="Arial"/>
        <family val="2"/>
      </rPr>
      <t xml:space="preserve"> 
210 000  Pupil Services</t>
    </r>
  </si>
  <si>
    <t>900 000 Beginning Fund Balance</t>
  </si>
  <si>
    <t>900 000 Ending Fund Balance</t>
  </si>
  <si>
    <t>100 000  Instruction</t>
  </si>
  <si>
    <t>200 000  Support Services</t>
  </si>
  <si>
    <t>400 000  Non-Program Transactions</t>
  </si>
  <si>
    <t>900 000  Beginning Fund Balance</t>
  </si>
  <si>
    <t>900 000  Ending Fund Balance</t>
  </si>
  <si>
    <t>281 000  Long-Term Capital Debt</t>
  </si>
  <si>
    <t>282 000  Refinancing</t>
  </si>
  <si>
    <t>283 000  Operational Debt</t>
  </si>
  <si>
    <t>842 000 INDEBTEDNESS, END OF YEAR</t>
  </si>
  <si>
    <t>100 000 Instructional Services</t>
  </si>
  <si>
    <t>200 000 Support Services</t>
  </si>
  <si>
    <t>400 000 Non-Program Transactions</t>
  </si>
  <si>
    <t xml:space="preserve">FOOD SERVICE FUND (FUND 50) </t>
  </si>
  <si>
    <t xml:space="preserve">COMMUNITY SERVICE FUND (FUND 80) </t>
  </si>
  <si>
    <t>100 000 Instruction</t>
  </si>
  <si>
    <t>300 000 Community Services</t>
  </si>
  <si>
    <t>GENERAL FUND</t>
  </si>
  <si>
    <t>Local Sources (Source 200)</t>
  </si>
  <si>
    <t>Inter-district Payments (Source 300 + 400)</t>
  </si>
  <si>
    <t>Intermediate Sources (Source 500)</t>
  </si>
  <si>
    <t>State Sources (Source 600)</t>
  </si>
  <si>
    <t>Federal Sources (Source 700)</t>
  </si>
  <si>
    <t>All Other Sources (Source 800 + 900)</t>
  </si>
  <si>
    <t>Instruction (Function 100 000)</t>
  </si>
  <si>
    <t>Support Services (Function 200 000)</t>
  </si>
  <si>
    <t>Non-Program Transactions (Function 400 000)</t>
  </si>
  <si>
    <t>SPECIAL PROJECTS FUND</t>
  </si>
  <si>
    <t>DEBT SERVICE FUND</t>
  </si>
  <si>
    <t>CAPITAL PROJECTS FUND</t>
  </si>
  <si>
    <t>FOOD SERVICE FUND</t>
  </si>
  <si>
    <t>COMMUNITY SERVICE FUND</t>
  </si>
  <si>
    <t>PACKAGE &amp; COOPERATIVE PROGRAM FUND</t>
  </si>
  <si>
    <t>ALL FUNDS</t>
  </si>
  <si>
    <t>GROSS TOTAL EXPENDITURES -- ALL FUNDS</t>
  </si>
  <si>
    <t>NET TOTAL EXPENDITURES -- ALL FUNDS</t>
  </si>
  <si>
    <t>PERCENTAGE INCREASE – NET TOTAL FUND 
EXPENDITURES FROM PRIOR YEAR</t>
  </si>
  <si>
    <t>FUND</t>
  </si>
  <si>
    <t>General Fund</t>
  </si>
  <si>
    <t>Capital Expansion Fund</t>
  </si>
  <si>
    <t>Community Service Fund</t>
  </si>
  <si>
    <t>TOTAL SCHOOL LEVY</t>
  </si>
  <si>
    <t>LINE ITEM</t>
  </si>
  <si>
    <t>ACCOUNT CODE</t>
  </si>
  <si>
    <t>Anticipated Revenue:</t>
  </si>
  <si>
    <t>State Aid -General</t>
  </si>
  <si>
    <t>Total Anticipated Revenue</t>
  </si>
  <si>
    <t>Expenditure Appropriations:</t>
  </si>
  <si>
    <t>Total Expenditure Appropriations</t>
  </si>
  <si>
    <t>Projected Ending Fund Balance:</t>
  </si>
  <si>
    <t>Projected Ending Fund Balance</t>
  </si>
  <si>
    <t>PREVIOUS APPROVED AMOUNT 
$</t>
  </si>
  <si>
    <t>AMENDED APPROVED AMOUNT 
$</t>
  </si>
  <si>
    <t xml:space="preserve"> CHANGE 
$</t>
  </si>
  <si>
    <t xml:space="preserve">GENERAL  FUND (FUND 10) </t>
  </si>
  <si>
    <t>Recommended Format for Budget Adoption</t>
  </si>
  <si>
    <t xml:space="preserve">Instructions:  This recommended format contains the minimum detail that a school board should include in an </t>
  </si>
  <si>
    <t xml:space="preserve">adopted budget. Any subsequent changes made by the school board to the adopted budget should be processed </t>
  </si>
  <si>
    <t>as required by s.65.90 (5).</t>
  </si>
  <si>
    <t>Required Published Budget Summary Format</t>
  </si>
  <si>
    <t>A budget summary, notice of the place where the budget in detail may be examined, the time and place for a public hearing on the budget must be published or distributed under s. 65.90.  The required minimum detail for the published summary is as follows:</t>
  </si>
  <si>
    <t>Total Expenditures and Other Financing Uses</t>
  </si>
  <si>
    <t>PROPOSED PROPERTY TAX LEVY</t>
  </si>
  <si>
    <t>DISCONTINUED PROGRAMS</t>
  </si>
  <si>
    <t>FINANCIAL IMPACT</t>
  </si>
  <si>
    <t>NEW PROGRAMS</t>
  </si>
  <si>
    <t>SAMPLE: PUBLISHED NOTICE OF BUDGET CHANGES - STATUTE 65.90(5)(a)</t>
  </si>
  <si>
    <t>EXAMPLE: CHANGE IN ANTICIPATED REVENUES AND/OR EXPENDITURE APPROPRIATIONS</t>
  </si>
  <si>
    <t xml:space="preserve">NOTICE OF CHANGE IN ADOPTED BUDGET </t>
  </si>
  <si>
    <t>SCHOOL DISTRICT OF ANYPLACE</t>
  </si>
  <si>
    <t>EXAMPLE: ESTABLISHING CARRYOVER RESERVE FOR UNEXPENDED APPROPRIATIONS</t>
  </si>
  <si>
    <t>Sample Notices</t>
  </si>
  <si>
    <t>Notice of Budget Hearing</t>
  </si>
  <si>
    <t>(Section 65.90(4))</t>
  </si>
  <si>
    <t>(Signed)</t>
  </si>
  <si>
    <t>Notice for Annual District Meeting</t>
  </si>
  <si>
    <t>(Section 120.08(1))</t>
  </si>
  <si>
    <t>Subtotal Local Sources</t>
  </si>
  <si>
    <t>Subtotal Other School Districts within Wisconsin</t>
  </si>
  <si>
    <t>Subtotal Other School Districts Outside Wisconsin</t>
  </si>
  <si>
    <t>Subtotal Intermediate Sources</t>
  </si>
  <si>
    <t>Subtotal State Sources</t>
  </si>
  <si>
    <t>Subtotal Federal Sources</t>
  </si>
  <si>
    <t>Subtotal Other Financing Sources</t>
  </si>
  <si>
    <t>Subtotal Other Revenues</t>
  </si>
  <si>
    <t>Subtotal Instruction</t>
  </si>
  <si>
    <t>Subtotal Support Sources</t>
  </si>
  <si>
    <t>Subtotal Non-Program Transactions</t>
  </si>
  <si>
    <t>TOTAL ENDING FUND BALANCE (ACCT. 930 000)</t>
  </si>
  <si>
    <t>160 000  Co-Curricular Activities</t>
  </si>
  <si>
    <t>900 000  ENDING FUND BALANCES</t>
  </si>
  <si>
    <t>Beginning Fund Balance (Account 930 000)</t>
  </si>
  <si>
    <t>900 000  ENDING FUND BALANCE</t>
  </si>
  <si>
    <t>Interfund Transfers (Source 100) - ALL FUNDS</t>
  </si>
  <si>
    <t>Refinancing Expenditures (FUND 30)</t>
  </si>
  <si>
    <t>Fund</t>
  </si>
  <si>
    <t>General Fund (Fund 10)</t>
  </si>
  <si>
    <t>Food Service (Fund 50)</t>
  </si>
  <si>
    <t>Community Service (Fund 80)</t>
  </si>
  <si>
    <t>Total</t>
  </si>
  <si>
    <t>Not permitted</t>
  </si>
  <si>
    <t>PERCENTAGE INCREASE -- 
TOTAL LEVY FROM PRIOR YEAR</t>
  </si>
  <si>
    <r>
      <t>________________________________________</t>
    </r>
    <r>
      <rPr>
        <sz val="10"/>
        <rFont val="Arial"/>
        <family val="2"/>
      </rPr>
      <t xml:space="preserve"> District Clerk  </t>
    </r>
  </si>
  <si>
    <t>WORKBOOK INSTRUCTIONS</t>
  </si>
  <si>
    <r>
      <t xml:space="preserve">SCHOOL DISTRICT OF </t>
    </r>
    <r>
      <rPr>
        <b/>
        <sz val="10"/>
        <color indexed="12"/>
        <rFont val="Arial"/>
        <family val="2"/>
      </rPr>
      <t>ANYPLACE</t>
    </r>
  </si>
  <si>
    <t>Date:</t>
  </si>
  <si>
    <t>To:</t>
  </si>
  <si>
    <t>From:</t>
  </si>
  <si>
    <t>Re:</t>
  </si>
  <si>
    <t>To successfully use this file:</t>
  </si>
  <si>
    <t>1. A basic level of experience using spreadsheets is presumed.</t>
  </si>
  <si>
    <t>2. Do not rename sheets.</t>
  </si>
  <si>
    <t>Cells requiring an entry are indicated by a blue font.</t>
  </si>
  <si>
    <t>Cells not requiring an entry are in a black font.</t>
  </si>
  <si>
    <t>The Department of Public Instruction is providing these worksheets as an accommodation to assist school districts in meeting statutory requirements.  It is the user's responsibility to ensure that information presented through the use of these worksheets is accurate.</t>
  </si>
  <si>
    <t>(608) 267-3752</t>
  </si>
  <si>
    <t>The individual sheets in this file contain the recommended school district budget adoption format and required budget publishing format.  Also included are budget related public notices, formats for budget changes, and an explanation of budget adoption requirements and a suggested budget timeline.</t>
  </si>
  <si>
    <t>School District Budget Staff</t>
  </si>
  <si>
    <t>School Financial Services Team</t>
  </si>
  <si>
    <t>Enter</t>
  </si>
  <si>
    <t xml:space="preserve">On "Line Item" enter name of account being amended. </t>
  </si>
  <si>
    <r>
      <t xml:space="preserve">Dated this </t>
    </r>
    <r>
      <rPr>
        <sz val="10"/>
        <color indexed="12"/>
        <rFont val="Arial"/>
        <family val="2"/>
      </rPr>
      <t>__</t>
    </r>
    <r>
      <rPr>
        <sz val="10"/>
        <rFont val="Arial"/>
        <family val="2"/>
      </rPr>
      <t xml:space="preserve"> day of </t>
    </r>
    <r>
      <rPr>
        <sz val="10"/>
        <color indexed="12"/>
        <rFont val="Arial"/>
        <family val="2"/>
      </rPr>
      <t>_____________</t>
    </r>
    <r>
      <rPr>
        <sz val="10"/>
        <rFont val="Arial"/>
        <family val="2"/>
      </rPr>
      <t>_, __</t>
    </r>
    <r>
      <rPr>
        <sz val="10"/>
        <color indexed="12"/>
        <rFont val="Arial"/>
        <family val="2"/>
      </rPr>
      <t>__</t>
    </r>
    <r>
      <rPr>
        <sz val="10"/>
        <rFont val="Arial"/>
        <family val="2"/>
      </rPr>
      <t>.</t>
    </r>
  </si>
  <si>
    <r>
      <t xml:space="preserve">Notice is hereby given to the qualified electors of the </t>
    </r>
    <r>
      <rPr>
        <sz val="10"/>
        <color indexed="12"/>
        <rFont val="Arial"/>
        <family val="2"/>
      </rPr>
      <t>(Indicate legal name of district)</t>
    </r>
    <r>
      <rPr>
        <sz val="10"/>
        <rFont val="Arial"/>
        <family val="2"/>
      </rPr>
      <t xml:space="preserve"> that the budget hearing will be held at the </t>
    </r>
    <r>
      <rPr>
        <sz val="10"/>
        <color indexed="12"/>
        <rFont val="Arial"/>
        <family val="2"/>
      </rPr>
      <t>(Indicate place and building)</t>
    </r>
    <r>
      <rPr>
        <sz val="10"/>
        <rFont val="Arial"/>
        <family val="2"/>
      </rPr>
      <t>, on the</t>
    </r>
    <r>
      <rPr>
        <sz val="10"/>
        <color indexed="12"/>
        <rFont val="Arial"/>
        <family val="2"/>
      </rPr>
      <t xml:space="preserve"> __</t>
    </r>
    <r>
      <rPr>
        <sz val="10"/>
        <rFont val="Arial"/>
        <family val="2"/>
      </rPr>
      <t xml:space="preserve"> day of</t>
    </r>
    <r>
      <rPr>
        <sz val="10"/>
        <color indexed="12"/>
        <rFont val="Arial"/>
        <family val="2"/>
      </rPr>
      <t xml:space="preserve"> ______________</t>
    </r>
    <r>
      <rPr>
        <sz val="10"/>
        <rFont val="Arial"/>
        <family val="2"/>
      </rPr>
      <t>, __</t>
    </r>
    <r>
      <rPr>
        <sz val="10"/>
        <color indexed="12"/>
        <rFont val="Arial"/>
        <family val="2"/>
      </rPr>
      <t>__</t>
    </r>
    <r>
      <rPr>
        <sz val="10"/>
        <rFont val="Arial"/>
        <family val="2"/>
      </rPr>
      <t xml:space="preserve">, at </t>
    </r>
    <r>
      <rPr>
        <sz val="10"/>
        <color indexed="12"/>
        <rFont val="Arial"/>
        <family val="2"/>
      </rPr>
      <t>_____</t>
    </r>
    <r>
      <rPr>
        <sz val="10"/>
        <rFont val="Arial"/>
        <family val="2"/>
      </rPr>
      <t xml:space="preserve"> o’clock.  The summary of the budget is printed below.  Detailed copies of the budget are available for inspection in the District’s office at </t>
    </r>
    <r>
      <rPr>
        <sz val="10"/>
        <color indexed="12"/>
        <rFont val="Arial"/>
        <family val="2"/>
      </rPr>
      <t>(location)</t>
    </r>
    <r>
      <rPr>
        <sz val="10"/>
        <rFont val="Arial"/>
        <family val="2"/>
      </rPr>
      <t>.</t>
    </r>
  </si>
  <si>
    <r>
      <t xml:space="preserve">Notice is hereby given to qualified electors of the </t>
    </r>
    <r>
      <rPr>
        <sz val="10"/>
        <color indexed="12"/>
        <rFont val="Arial"/>
        <family val="2"/>
      </rPr>
      <t>(Indicate legal name of district)</t>
    </r>
    <r>
      <rPr>
        <sz val="10"/>
        <rFont val="Arial"/>
        <family val="2"/>
      </rPr>
      <t xml:space="preserve">, that the annual meeting of said district for the transaction of business, will be held in </t>
    </r>
    <r>
      <rPr>
        <sz val="10"/>
        <color indexed="12"/>
        <rFont val="Arial"/>
        <family val="2"/>
      </rPr>
      <t>(Indicate place and building)</t>
    </r>
    <r>
      <rPr>
        <sz val="10"/>
        <rFont val="Arial"/>
        <family val="2"/>
      </rPr>
      <t xml:space="preserve">, on the </t>
    </r>
    <r>
      <rPr>
        <sz val="10"/>
        <color indexed="12"/>
        <rFont val="Arial"/>
        <family val="2"/>
      </rPr>
      <t xml:space="preserve">__ </t>
    </r>
    <r>
      <rPr>
        <sz val="10"/>
        <rFont val="Arial"/>
        <family val="2"/>
      </rPr>
      <t>day of</t>
    </r>
    <r>
      <rPr>
        <sz val="10"/>
        <color indexed="12"/>
        <rFont val="Arial"/>
        <family val="2"/>
      </rPr>
      <t xml:space="preserve"> ____________</t>
    </r>
    <r>
      <rPr>
        <sz val="10"/>
        <rFont val="Arial"/>
        <family val="2"/>
      </rPr>
      <t>, __</t>
    </r>
    <r>
      <rPr>
        <sz val="10"/>
        <color indexed="12"/>
        <rFont val="Arial"/>
        <family val="2"/>
      </rPr>
      <t>__</t>
    </r>
    <r>
      <rPr>
        <sz val="10"/>
        <rFont val="Arial"/>
        <family val="2"/>
      </rPr>
      <t xml:space="preserve">, at </t>
    </r>
    <r>
      <rPr>
        <sz val="10"/>
        <color indexed="12"/>
        <rFont val="Arial"/>
        <family val="2"/>
      </rPr>
      <t xml:space="preserve">_______ </t>
    </r>
    <r>
      <rPr>
        <sz val="10"/>
        <rFont val="Arial"/>
        <family val="2"/>
      </rPr>
      <t>o’clock.</t>
    </r>
  </si>
  <si>
    <t>Common school districts shall hold an annual meeting on the 4th Monday in July at 8 p.m. and union high school districts shall hold an annual meeting on the 3rd Monday in July at 8 p.m. unless the electors at one annual meeting determine to thereafter hold the annual meeting on a different date or hour, or authorize the school board to establish a different date or hour.  No annual meeting may be held before May 15 or after October 31.</t>
  </si>
  <si>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on </t>
    </r>
    <r>
      <rPr>
        <sz val="10"/>
        <color indexed="12"/>
        <rFont val="Arial"/>
        <family val="2"/>
      </rPr>
      <t>date</t>
    </r>
    <r>
      <rPr>
        <sz val="10"/>
        <rFont val="Arial"/>
        <family val="2"/>
      </rPr>
      <t xml:space="preserve">, adopted the following changes to previously approved budgeted </t>
    </r>
    <r>
      <rPr>
        <sz val="10"/>
        <color indexed="12"/>
        <rFont val="Arial"/>
        <family val="2"/>
      </rPr>
      <t>20XX - XX</t>
    </r>
    <r>
      <rPr>
        <sz val="10"/>
        <rFont val="Arial"/>
        <family val="2"/>
      </rPr>
      <t xml:space="preserve"> amounts. The following presents only adopted budget line items with changes. Unchanged line items are not presented.</t>
    </r>
  </si>
  <si>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t>
    </r>
    <r>
      <rPr>
        <sz val="10"/>
        <color indexed="12"/>
        <rFont val="Arial"/>
        <family val="2"/>
      </rPr>
      <t>on date</t>
    </r>
    <r>
      <rPr>
        <sz val="10"/>
        <rFont val="Arial"/>
        <family val="2"/>
      </rPr>
      <t>, adopted the following changes to previously approved budgeted</t>
    </r>
    <r>
      <rPr>
        <sz val="10"/>
        <color indexed="12"/>
        <rFont val="Arial"/>
        <family val="2"/>
      </rPr>
      <t xml:space="preserve"> 20XX - XX</t>
    </r>
    <r>
      <rPr>
        <sz val="10"/>
        <rFont val="Arial"/>
        <family val="2"/>
      </rPr>
      <t xml:space="preserve"> amounts. The following presents only adopted budget line items with changes. Unchanged line items are not presented.</t>
    </r>
  </si>
  <si>
    <t>Referendum Debt Service Fund</t>
  </si>
  <si>
    <t>Non-Referendum Debt Service Fund</t>
  </si>
  <si>
    <t xml:space="preserve">SPECIAL PROJECT FUNDS (FUNDS 21, 23, 27, 29) </t>
  </si>
  <si>
    <t xml:space="preserve">DEBT SERVICE FUND (FUNDS 38, 39) </t>
  </si>
  <si>
    <t xml:space="preserve">PACKAGE &amp; COOPERATIVE PROGRAM FUND (FUNDS 91, 93, 99) </t>
  </si>
  <si>
    <t>289 000  Other Long-Term General Obligation Debt</t>
  </si>
  <si>
    <t>Transfers-In (Source 100)</t>
  </si>
  <si>
    <t>100 Transfers-in</t>
  </si>
  <si>
    <r>
      <t>Non-Program Transactions</t>
    </r>
    <r>
      <rPr>
        <sz val="10"/>
        <rFont val="Arial"/>
        <family val="2"/>
      </rPr>
      <t xml:space="preserve"> 
410 000  Inter-fund Transfers</t>
    </r>
  </si>
  <si>
    <t>530 Payments for Services from CCDEB</t>
  </si>
  <si>
    <t>540 Payments for Services from CESA</t>
  </si>
  <si>
    <r>
      <t>Please note</t>
    </r>
    <r>
      <rPr>
        <b/>
        <i/>
        <sz val="10"/>
        <rFont val="Arial"/>
        <family val="2"/>
      </rPr>
      <t xml:space="preserve">:  This file makes extensive use of cell references and formulas.  Because these sheets are linked, please be aware of the effect any changes could have on any or all of the worksheets.  </t>
    </r>
  </si>
  <si>
    <t>5. Do not delete cells.</t>
  </si>
  <si>
    <t>3. Do not remove sheets.</t>
  </si>
  <si>
    <t>4. Do not cut or paste over cells.</t>
  </si>
  <si>
    <t xml:space="preserve">A cell may say #DIV/0!  This means that there is a formula on this cell that is currently trying to divide by zero.  When data is entered into the appropriate cells referenced by the formula, this will automatically correct itself. </t>
  </si>
  <si>
    <t xml:space="preserve">The "Sample Public Hearing Notices" worksheet will have to be changed to fit your district.  For this reason, this worksheet is not protected.  </t>
  </si>
  <si>
    <t>Per Wis. Stats. 65.90 (5), a district may not legally spend above appropriated amounts unless approved by a two-thirds vote of the school board.  The "Budget Change Format" worksheet provides templates for public notification of budget changes, including changes to appropriated and unappropriated fund balances.</t>
  </si>
  <si>
    <t xml:space="preserve">Wis. Stats. 120.13 (33) provides spending authority "to meet the immediate expenses of operating and </t>
  </si>
  <si>
    <t>the school board after the budget hearing under ss. 65.90.</t>
  </si>
  <si>
    <t>maintaining the public instruction in the school district" from July 1 until the final adoption of the budget by</t>
  </si>
  <si>
    <t xml:space="preserve">This worksheet is used to compute the interfund transfers used for budget publication.  This adjustment will avoid double counting expenditures funded through an interfund transfer.  This worksheet is not published but used for calculation purposes only.  </t>
  </si>
  <si>
    <t>Revenues (All Source 100)</t>
  </si>
  <si>
    <t>Special Projects (Funds 21,23,27,29)</t>
  </si>
  <si>
    <t>Debt Service (Funds 38,39)</t>
  </si>
  <si>
    <t>Agency Fund (Fund 60)</t>
  </si>
  <si>
    <t>Fiduciary Funds (Funds 72,73,76)</t>
  </si>
  <si>
    <t>Package Cooperative (Funds 91,99)</t>
  </si>
  <si>
    <t>Expenditures (all Object 800)</t>
  </si>
  <si>
    <t>Net (must be 0)</t>
  </si>
  <si>
    <t>The information in this sheet is taken from the district's budget development worksheets. To double check, "net" at the bottom of the page must equal 0.</t>
  </si>
  <si>
    <t>DISTRICT_NAME</t>
  </si>
  <si>
    <t>S10R410000000</t>
  </si>
  <si>
    <t>S10R000000210</t>
  </si>
  <si>
    <t>S10R000000240</t>
  </si>
  <si>
    <t>S10R000000260</t>
  </si>
  <si>
    <t>S10R000000270</t>
  </si>
  <si>
    <t>S10R000000280</t>
  </si>
  <si>
    <t>S10R000000290</t>
  </si>
  <si>
    <t>S10R000000310</t>
  </si>
  <si>
    <t>S10R000000340</t>
  </si>
  <si>
    <t>S10R000000380</t>
  </si>
  <si>
    <t>S10R000000390</t>
  </si>
  <si>
    <t>S10R000000440</t>
  </si>
  <si>
    <t>S10R000000490</t>
  </si>
  <si>
    <t>S10R000000510</t>
  </si>
  <si>
    <t>S10R000000530</t>
  </si>
  <si>
    <t>S10R000000540</t>
  </si>
  <si>
    <t>S10R000000580</t>
  </si>
  <si>
    <t>S10R000000590</t>
  </si>
  <si>
    <t>S10R000000610</t>
  </si>
  <si>
    <t>S10R000000620</t>
  </si>
  <si>
    <t>S10R000000630</t>
  </si>
  <si>
    <t>S10R000000640</t>
  </si>
  <si>
    <t>S10R000000650</t>
  </si>
  <si>
    <t>S10R000000660</t>
  </si>
  <si>
    <t>S10R000000690</t>
  </si>
  <si>
    <t>S10R000000710</t>
  </si>
  <si>
    <t>S10R000000720</t>
  </si>
  <si>
    <t>S10R000000730</t>
  </si>
  <si>
    <t>S10R000000750</t>
  </si>
  <si>
    <t>S10R000000760</t>
  </si>
  <si>
    <t>S10R000000770</t>
  </si>
  <si>
    <t>S10R000000780</t>
  </si>
  <si>
    <t>S10R000000790</t>
  </si>
  <si>
    <t>S10R000000850</t>
  </si>
  <si>
    <t>S10R000000860</t>
  </si>
  <si>
    <t>S10R000000870</t>
  </si>
  <si>
    <t>S10R000000960</t>
  </si>
  <si>
    <t>S10R000000970</t>
  </si>
  <si>
    <t>S10R000000980</t>
  </si>
  <si>
    <t>S10R000000990</t>
  </si>
  <si>
    <t>S10E110000000</t>
  </si>
  <si>
    <t>S10E120000000</t>
  </si>
  <si>
    <t>S10E130000000</t>
  </si>
  <si>
    <t>S10E140000000</t>
  </si>
  <si>
    <t>S10E160000000</t>
  </si>
  <si>
    <t>S10E170000000</t>
  </si>
  <si>
    <t>S10E210000000</t>
  </si>
  <si>
    <t>S10E220000000</t>
  </si>
  <si>
    <t>S10E230000000</t>
  </si>
  <si>
    <t>S10E240000000</t>
  </si>
  <si>
    <t>S10E250000000</t>
  </si>
  <si>
    <t>S10E260000000</t>
  </si>
  <si>
    <t>S10E270000000</t>
  </si>
  <si>
    <t>S10E280000000</t>
  </si>
  <si>
    <t>S10E290000000</t>
  </si>
  <si>
    <t>S10E410000000</t>
  </si>
  <si>
    <t>S10E430000000</t>
  </si>
  <si>
    <t>S10E490000000</t>
  </si>
  <si>
    <t>S10B900000001</t>
  </si>
  <si>
    <t>S10B900000002</t>
  </si>
  <si>
    <t>Code</t>
  </si>
  <si>
    <t>Use arrow at right to select district.</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</si>
  <si>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</si>
  <si>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</si>
  <si>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</si>
  <si>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</si>
  <si>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</si>
  <si>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</si>
  <si>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</si>
  <si>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</si>
  <si>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</si>
  <si>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</si>
  <si>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</si>
  <si>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</si>
  <si>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</si>
  <si>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</si>
  <si>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</si>
  <si>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</si>
  <si>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</si>
  <si>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</si>
  <si>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</si>
  <si>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</si>
  <si>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</si>
  <si>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</si>
  <si>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</si>
  <si>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</si>
  <si>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</si>
  <si>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</si>
  <si>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</si>
  <si>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</si>
  <si>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</si>
  <si>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</si>
  <si>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</si>
  <si>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</si>
  <si>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</si>
  <si>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</si>
  <si>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</si>
  <si>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</si>
  <si>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</si>
  <si>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</si>
  <si>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</si>
  <si>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</si>
  <si>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</si>
  <si>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</si>
  <si>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</si>
  <si>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</si>
  <si>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</si>
  <si>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</si>
  <si>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</si>
  <si>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</si>
  <si>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</si>
  <si>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</si>
  <si>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</si>
  <si>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</si>
  <si>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</si>
  <si>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</si>
  <si>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</si>
  <si>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</si>
  <si>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</si>
  <si>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</si>
  <si>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</si>
  <si>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</si>
  <si>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</si>
  <si>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</si>
  <si>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</si>
  <si>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</si>
  <si>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</si>
  <si>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</si>
  <si>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</si>
  <si>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</si>
  <si>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</si>
  <si>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</si>
  <si>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</si>
  <si>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</si>
  <si>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</si>
  <si>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</si>
  <si>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</si>
  <si>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</si>
  <si>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</si>
  <si>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</si>
  <si>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</si>
  <si>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</si>
  <si>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</si>
  <si>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</si>
  <si>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</si>
  <si>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</si>
  <si>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</si>
  <si>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</si>
  <si>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</si>
  <si>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</si>
  <si>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</si>
  <si>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Drummond</t>
  </si>
  <si>
    <t>Durand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</si>
  <si>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</si>
  <si>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</si>
  <si>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</si>
  <si>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</si>
  <si>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</si>
  <si>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</si>
  <si>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</si>
  <si>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</si>
  <si>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</si>
  <si>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</si>
  <si>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</si>
  <si>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</si>
  <si>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</si>
  <si>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</si>
  <si>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</si>
  <si>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</si>
  <si>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</si>
  <si>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</si>
  <si>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</si>
  <si>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</si>
  <si>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</si>
  <si>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</si>
  <si>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</si>
  <si>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</si>
  <si>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</si>
  <si>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</si>
  <si>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</si>
  <si>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</si>
  <si>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</si>
  <si>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</si>
  <si>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</si>
  <si>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</si>
  <si>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</si>
  <si>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</si>
  <si>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</si>
  <si>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</si>
  <si>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</si>
  <si>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</si>
  <si>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</si>
  <si>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</si>
  <si>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</si>
  <si>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</si>
  <si>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</si>
  <si>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</si>
  <si>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</si>
  <si>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</si>
  <si>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</si>
  <si>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</si>
  <si>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</si>
  <si>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</si>
  <si>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</si>
  <si>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</si>
  <si>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 #22</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</si>
  <si>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</si>
  <si>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</si>
  <si>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</si>
  <si>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</si>
  <si>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</si>
  <si>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</si>
  <si>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</si>
  <si>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</si>
  <si>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</si>
  <si>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</si>
  <si>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</si>
  <si>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</si>
  <si>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</si>
  <si>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</si>
  <si>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</si>
  <si>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</si>
  <si>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</si>
  <si>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</si>
  <si>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</si>
  <si>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</si>
  <si>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</si>
  <si>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</si>
  <si>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</si>
  <si>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</si>
  <si>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</si>
  <si>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</si>
  <si>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</si>
  <si>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</si>
  <si>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</si>
  <si>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</si>
  <si>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</si>
  <si>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</si>
  <si>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</si>
  <si>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</si>
  <si>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</si>
  <si>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</si>
  <si>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</si>
  <si>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</si>
  <si>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</si>
  <si>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</si>
  <si>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</si>
  <si>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</si>
  <si>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</si>
  <si>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</si>
  <si>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</si>
  <si>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</si>
  <si>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</si>
  <si>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</si>
  <si>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</si>
  <si>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</si>
  <si>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</si>
  <si>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</si>
  <si>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</si>
  <si>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</si>
  <si>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</si>
  <si>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</si>
  <si>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</si>
  <si>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</si>
  <si>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</si>
  <si>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</si>
  <si>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</si>
  <si>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</si>
  <si>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</si>
  <si>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</si>
  <si>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</si>
  <si>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</si>
  <si>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</si>
  <si>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</si>
  <si>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</si>
  <si>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</si>
  <si>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</si>
  <si>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</si>
  <si>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</si>
  <si>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</si>
  <si>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</si>
  <si>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</si>
  <si>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</si>
  <si>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</si>
  <si>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</si>
  <si>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</si>
  <si>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</si>
  <si>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</si>
  <si>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</si>
  <si>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</si>
  <si>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</si>
  <si>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</si>
  <si>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</si>
  <si>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</si>
  <si>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</si>
  <si>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</si>
  <si>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</si>
  <si>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</si>
  <si>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</si>
  <si>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</si>
  <si>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</si>
  <si>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</si>
  <si>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</si>
  <si>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</si>
  <si>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</si>
  <si>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</si>
  <si>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</si>
  <si>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</si>
  <si>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</si>
  <si>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</si>
  <si>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</si>
  <si>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</si>
  <si>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</si>
  <si>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</si>
  <si>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</si>
  <si>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</si>
  <si>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</si>
  <si>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</si>
  <si>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</si>
  <si>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</si>
  <si>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</si>
  <si>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</si>
  <si>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</si>
  <si>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</si>
  <si>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</si>
  <si>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</si>
  <si>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</si>
  <si>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</si>
  <si>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</si>
  <si>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</si>
  <si>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</si>
  <si>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</si>
  <si>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</si>
  <si>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</si>
  <si>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</si>
  <si>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</si>
  <si>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</si>
  <si>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</si>
  <si>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</si>
  <si>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</si>
  <si>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</si>
  <si>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</si>
  <si>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</si>
  <si>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</si>
  <si>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</si>
  <si>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</si>
  <si>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</si>
  <si>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</si>
  <si>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</si>
  <si>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</si>
  <si>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</si>
  <si>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</si>
  <si>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</si>
  <si>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</si>
  <si>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</si>
  <si>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</si>
  <si>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</si>
  <si>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</si>
  <si>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</si>
  <si>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</si>
  <si>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</si>
  <si>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</si>
  <si>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</si>
  <si>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</si>
  <si>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</si>
  <si>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</si>
  <si>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</si>
  <si>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J1</t>
  </si>
  <si>
    <t>Richland</t>
  </si>
  <si>
    <t>Richmond</t>
  </si>
  <si>
    <t>Rio Community</t>
  </si>
  <si>
    <t>Ripon Area</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</si>
  <si>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</si>
  <si>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</si>
  <si>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</si>
  <si>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</si>
  <si>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</si>
  <si>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</si>
  <si>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</si>
  <si>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</si>
  <si>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</si>
  <si>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</si>
  <si>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</si>
  <si>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</si>
  <si>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</si>
  <si>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</si>
  <si>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</si>
  <si>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</si>
  <si>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</si>
  <si>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</si>
  <si>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</si>
  <si>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</si>
  <si>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</si>
  <si>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</si>
  <si>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</si>
  <si>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</si>
  <si>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</si>
  <si>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</si>
  <si>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</si>
  <si>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</si>
  <si>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</si>
  <si>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</si>
  <si>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</si>
  <si>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</si>
  <si>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</si>
  <si>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</si>
  <si>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</si>
  <si>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</si>
  <si>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</si>
  <si>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</si>
  <si>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</si>
  <si>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</si>
  <si>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</si>
  <si>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</si>
  <si>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</si>
  <si>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</si>
  <si>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</si>
  <si>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</si>
  <si>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</si>
  <si>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</si>
  <si>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</si>
  <si>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</si>
  <si>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</si>
  <si>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</si>
  <si>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</si>
  <si>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</si>
  <si>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</si>
  <si>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</si>
  <si>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</si>
  <si>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</si>
  <si>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</si>
  <si>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</si>
  <si>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</si>
  <si>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</si>
  <si>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</si>
  <si>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</si>
  <si>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</si>
  <si>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</si>
  <si>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</si>
  <si>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</si>
  <si>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</si>
  <si>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</si>
  <si>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</si>
  <si>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</si>
  <si>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</si>
  <si>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</si>
  <si>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</si>
  <si>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</si>
  <si>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</si>
  <si>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</si>
  <si>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</si>
  <si>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</si>
  <si>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</si>
  <si>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</si>
  <si>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</si>
  <si>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</si>
  <si>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</si>
  <si>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</si>
  <si>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</si>
  <si>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</si>
  <si>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</si>
  <si>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</si>
  <si>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</si>
  <si>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</si>
  <si>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</si>
  <si>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</si>
  <si>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</si>
  <si>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</si>
  <si>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</si>
  <si>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</si>
  <si>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</si>
  <si>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</si>
  <si>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</si>
  <si>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</si>
  <si>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</si>
  <si>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</si>
  <si>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</si>
  <si>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</si>
  <si>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</si>
  <si>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</si>
  <si>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</si>
  <si>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</si>
  <si>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</si>
  <si>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285 000  Post Employment Benefit Debt</t>
  </si>
  <si>
    <t>s20B900000001</t>
  </si>
  <si>
    <t>s20B900000002</t>
  </si>
  <si>
    <t>s20R000000000</t>
  </si>
  <si>
    <t>S20E100000000</t>
  </si>
  <si>
    <t>S20E200000000</t>
  </si>
  <si>
    <t>S20E400000000</t>
  </si>
  <si>
    <t>s30B900000001</t>
  </si>
  <si>
    <t>s30B900000002</t>
  </si>
  <si>
    <t>s30R000000000</t>
  </si>
  <si>
    <t>S30E281000000</t>
  </si>
  <si>
    <t>S30E285000000</t>
  </si>
  <si>
    <t>S30E282000000</t>
  </si>
  <si>
    <t>S30E283000000</t>
  </si>
  <si>
    <t>S30E289000000</t>
  </si>
  <si>
    <t>D08B842000002</t>
  </si>
  <si>
    <t>s40B900000001</t>
  </si>
  <si>
    <t>s40b900000002</t>
  </si>
  <si>
    <t>s40R000000000</t>
  </si>
  <si>
    <t>S40E100000000</t>
  </si>
  <si>
    <t>S40E200000000</t>
  </si>
  <si>
    <t>S40E300000000</t>
  </si>
  <si>
    <t>S40E400000000</t>
  </si>
  <si>
    <t>S50B900000001</t>
  </si>
  <si>
    <t>S50B900000002</t>
  </si>
  <si>
    <t>S50R000000000</t>
  </si>
  <si>
    <t>S50E200000000</t>
  </si>
  <si>
    <t>S50E400000000</t>
  </si>
  <si>
    <t>S80B900000001</t>
  </si>
  <si>
    <t>S80B900000002</t>
  </si>
  <si>
    <t>S80R000000000</t>
  </si>
  <si>
    <t>S80E200000000</t>
  </si>
  <si>
    <t>S80E300000000</t>
  </si>
  <si>
    <t>S80E400000000</t>
  </si>
  <si>
    <t>s90b900000001</t>
  </si>
  <si>
    <t>s90b900000002</t>
  </si>
  <si>
    <t>s90R000000000</t>
  </si>
  <si>
    <t>S90E100000000</t>
  </si>
  <si>
    <t>S90E200000000</t>
  </si>
  <si>
    <t>S90E400000000</t>
  </si>
  <si>
    <t>State Totals</t>
  </si>
  <si>
    <t>S30E400000000</t>
  </si>
  <si>
    <t>S10E411000000</t>
  </si>
  <si>
    <t>S20E411000000</t>
  </si>
  <si>
    <t>S40E411000000</t>
  </si>
  <si>
    <t>S50E411000000</t>
  </si>
  <si>
    <t>S80E411000000</t>
  </si>
  <si>
    <t>S90E411000000</t>
  </si>
  <si>
    <t>S20E418000000</t>
  </si>
  <si>
    <t>S80E418000000</t>
  </si>
  <si>
    <t>S90E418000000</t>
  </si>
  <si>
    <t>S20E419000000</t>
  </si>
  <si>
    <t>S30E419000000</t>
  </si>
  <si>
    <t>S40E419000000</t>
  </si>
  <si>
    <t>S50E419000000</t>
  </si>
  <si>
    <t>S80E419000000</t>
  </si>
  <si>
    <t>S10R411000000</t>
  </si>
  <si>
    <t>s20r411000000</t>
  </si>
  <si>
    <t>s30r411000000</t>
  </si>
  <si>
    <t>S50R411000000</t>
  </si>
  <si>
    <t>s90r411000000</t>
  </si>
  <si>
    <t>S10R418000000</t>
  </si>
  <si>
    <t>S10R419000000</t>
  </si>
  <si>
    <t>s30r419000000</t>
  </si>
  <si>
    <t>s40r419000000</t>
  </si>
  <si>
    <t>Chequamegon</t>
  </si>
  <si>
    <t>Ladysmith</t>
  </si>
  <si>
    <t>Chetek-Weyerhaeuser</t>
  </si>
  <si>
    <t>We have tried to minimize as much data entry as possible.  Start by completing the "Initial Data" worksheet.  The data on this sheet is used to complete the Adoption and Publishing format sheets.  It will be necessary to refer to budget working papers to complete this sheet.</t>
  </si>
  <si>
    <t>After the "Initial Data" worksheet, complete the "Budget Adoption Format" worksheet followed by the "Budget Publication Format" worksheet.  Before distributing copies of the worksheets, make sure that they are complete and appear reasonable.</t>
  </si>
  <si>
    <t xml:space="preserve">The department would appreciate being notified of any errors found in the worksheets or suggestions for improvements.  Please contact us with suggestions.  </t>
  </si>
  <si>
    <t>New Fund Balance Classifications</t>
  </si>
  <si>
    <r>
      <t xml:space="preserve">Effective July 1, 2010,  The Government Accounting Standards Board, issued GASB 54 </t>
    </r>
    <r>
      <rPr>
        <i/>
        <sz val="10"/>
        <rFont val="Arial"/>
        <family val="2"/>
      </rPr>
      <t xml:space="preserve">Fund Balance Governmental </t>
    </r>
  </si>
  <si>
    <r>
      <t xml:space="preserve">Reporting and Fund Type Definitions, </t>
    </r>
    <r>
      <rPr>
        <sz val="10"/>
        <rFont val="Arial"/>
        <family val="2"/>
      </rPr>
      <t>which requires districts to classify fund balances</t>
    </r>
    <r>
      <rPr>
        <i/>
        <sz val="10"/>
        <rFont val="Arial"/>
        <family val="2"/>
      </rPr>
      <t xml:space="preserve"> </t>
    </r>
    <r>
      <rPr>
        <sz val="10"/>
        <rFont val="Arial"/>
        <family val="2"/>
      </rPr>
      <t xml:space="preserve">into the following specifically </t>
    </r>
  </si>
  <si>
    <t>Ending Fund Balance, Nonspendable (Acct. 935 000)</t>
  </si>
  <si>
    <t>Ending Fund Balance, Restricted (Acct. 936 000)</t>
  </si>
  <si>
    <t>Ending Fund Balance, Committed (Acct. 937 000)</t>
  </si>
  <si>
    <t>Ending Fund Balance, Assigned (Acct. 938 000)</t>
  </si>
  <si>
    <t>Ending Fund Balance, Unassigned (Acct. 939 000)</t>
  </si>
  <si>
    <t>Fund Balance, Restricted</t>
  </si>
  <si>
    <t>Brian Kahl</t>
  </si>
  <si>
    <t>(608) 266-3862</t>
  </si>
  <si>
    <t>Brian.Kahl@dpi.wi.gov</t>
  </si>
  <si>
    <t>CODE</t>
  </si>
  <si>
    <t>S10B935000001</t>
  </si>
  <si>
    <t>S10B935000002</t>
  </si>
  <si>
    <t>S10B936000001</t>
  </si>
  <si>
    <t>S10B936000002</t>
  </si>
  <si>
    <t>D10B937000001</t>
  </si>
  <si>
    <t>D10B937000002</t>
  </si>
  <si>
    <t>D10B938000001</t>
  </si>
  <si>
    <t>D10B938000002</t>
  </si>
  <si>
    <t>D10B939000001</t>
  </si>
  <si>
    <t>D10B939000002</t>
  </si>
  <si>
    <t>*Data will pre-fill when a district is selected from the drop-down menu on the "Budget Adoption Format" tab in this workbook.</t>
  </si>
  <si>
    <t>*Data will pre-fill (yellow shaded tabs) when a district is selected from the drop-down menu on the "Budget Adoption Format" tab in this workbook.</t>
  </si>
  <si>
    <t>defined classifications.</t>
  </si>
  <si>
    <t>CHECK</t>
  </si>
  <si>
    <t>Carey Bradley</t>
  </si>
  <si>
    <t>Carey.Bradley@dpi.wi.gov</t>
  </si>
  <si>
    <t>Audited 
2013-2014</t>
  </si>
  <si>
    <t>Unaudited 
2014-2015</t>
  </si>
  <si>
    <t>Budget 
2015-2016</t>
  </si>
  <si>
    <t>BUDGET PUBLICATION, 2015-2016</t>
  </si>
  <si>
    <t>The below listed new or discontinued programs have a financial impact on the proposed 2015-2016 budget:</t>
  </si>
  <si>
    <t>2013-14 Actual</t>
  </si>
  <si>
    <t>2014-2015 Unaudited</t>
  </si>
  <si>
    <t>2015-16 Budgeted</t>
  </si>
  <si>
    <t>2013-14
Operating Transfers
(Function 411000)</t>
  </si>
  <si>
    <t>2013-14
Indirect Cost Payments
(Function 418000)</t>
  </si>
  <si>
    <t>2013-14
Residual Balance Transfers
(Function 419000)</t>
  </si>
  <si>
    <t>2014-15
Unaudited
Operating Transfers
(Function 411000)</t>
  </si>
  <si>
    <t>2014-15
Unaudited
Indirect Cost Payments
(Function 418000)</t>
  </si>
  <si>
    <t>2014-15
Unaudited
Residual Balance Transfers
(Function 419000)</t>
  </si>
  <si>
    <t>2015-16
Budgeted
Operating Transfers
(Function 411000)</t>
  </si>
  <si>
    <t>2015-16
Budgeted
Indirect Cost Payments
(Function 418000)</t>
  </si>
  <si>
    <t>2015-16
Budgeted
Residual Balance Transfers
(Function 419000)</t>
  </si>
  <si>
    <t>April, 2015</t>
  </si>
  <si>
    <t>2015-2016 Budget Adoption and Change</t>
  </si>
  <si>
    <t>Capital Projects (Funds 41,46,48,49)</t>
  </si>
  <si>
    <t>BUDGET ADOPTION 2015-2016</t>
  </si>
  <si>
    <t>13-14 Annual</t>
  </si>
  <si>
    <t xml:space="preserve">CAPITAL PROJECTS FUND (FUNDS 41, 46, 48, 49) </t>
  </si>
  <si>
    <t>Date: August, 2015</t>
  </si>
  <si>
    <t>46R 411000 110(hand-added)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</si>
</sst>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amily val="2"/>
    </font>
    <font>
      <b/>
      <sz val="10"/>
      <name val="Arial"/>
      <family val="2"/>
    </font>
    <font>
      <b/>
      <i/>
      <sz val="10"/>
      <name val="Arial"/>
      <family val="2"/>
    </font>
    <font>
      <sz val="10"/>
      <name val="Arial"/>
      <family val="2"/>
    </font>
    <font>
      <b/>
      <sz val="8"/>
      <name val="Arial"/>
      <family val="2"/>
    </font>
    <font>
      <b/>
      <sz val="12"/>
      <name val="Arial"/>
      <family val="2"/>
    </font>
    <font>
      <i/>
      <sz val="10"/>
      <name val="Arial"/>
      <family val="2"/>
    </font>
    <font>
      <b/>
      <sz val="10"/>
      <color indexed="12"/>
      <name val="Arial"/>
      <family val="2"/>
    </font>
    <font>
      <sz val="10"/>
      <color indexed="12"/>
      <name val="Arial"/>
      <family val="2"/>
    </font>
    <font>
      <sz val="8"/>
      <name val="Arial"/>
      <family val="2"/>
    </font>
    <font>
      <u/>
      <sz val="10"/>
      <color indexed="12"/>
      <name val="Arial"/>
      <family val="2"/>
    </font>
    <font>
      <b/>
      <i/>
      <sz val="12"/>
      <name val="Arial"/>
      <family val="2"/>
    </font>
    <font>
      <sz val="8.5"/>
      <name val="Arial"/>
      <family val="2"/>
    </font>
    <font>
      <b/>
      <sz val="8.5"/>
      <name val="Arial"/>
      <family val="2"/>
    </font>
    <font>
      <b/>
      <sz val="8.5"/>
      <color indexed="48"/>
      <name val="Arial"/>
      <family val="2"/>
    </font>
    <font>
      <sz val="8.5"/>
      <color indexed="12"/>
      <name val="Arial"/>
      <family val="2"/>
    </font>
    <font>
      <sz val="9"/>
      <name val="Arial"/>
      <family val="2"/>
    </font>
    <font>
      <i/>
      <sz val="8.5"/>
      <color indexed="12"/>
      <name val="Arial"/>
      <family val="2"/>
    </font>
    <font>
      <sz val="10"/>
      <color indexed="81"/>
      <name val="Tahoma"/>
      <family val="2"/>
    </font>
    <font>
      <b/>
      <sz val="10"/>
      <color rgb="FF000000"/>
      <name val="Arial"/>
      <family val="2"/>
    </font>
    <font>
      <sz val="10"/>
      <color rgb="FF000000"/>
      <name val="Arial"/>
      <family val="2"/>
    </font>
    <font>
      <b/>
      <sz val="10"/>
      <color rgb="FF0066FF"/>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C0C0C0"/>
        <bgColor indexed="64"/>
      </patternFill>
    </fill>
    <fill>
      <patternFill patternType="solid">
        <fgColor theme="6" tint="0.59999389629810485"/>
        <bgColor indexed="64"/>
      </patternFill>
    </fill>
  </fills>
  <borders count="5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338">
    <xf numFmtId="0" fontId="0" fillId="0" borderId="0" xfId="0"/>
    <xf numFmtId="0" fontId="0" fillId="0" borderId="0" xfId="0" applyAlignment="1">
      <alignment wrapText="1"/>
    </xf>
    <xf numFmtId="4" fontId="0" fillId="0" borderId="0" xfId="0" applyNumberFormat="1" applyAlignment="1">
      <alignment wrapText="1"/>
    </xf>
    <xf numFmtId="0" fontId="0" fillId="0" borderId="1" xfId="0" applyBorder="1"/>
    <xf numFmtId="0" fontId="2" fillId="0" borderId="1" xfId="0" applyFont="1" applyBorder="1"/>
    <xf numFmtId="0" fontId="2" fillId="0" borderId="2" xfId="0" applyFont="1" applyBorder="1"/>
    <xf numFmtId="4" fontId="0" fillId="0" borderId="1" xfId="0" applyNumberFormat="1" applyBorder="1" applyAlignment="1">
      <alignment wrapText="1"/>
    </xf>
    <xf numFmtId="0" fontId="2" fillId="0" borderId="1" xfId="0" applyFont="1" applyBorder="1" applyAlignment="1">
      <alignment wrapText="1"/>
    </xf>
    <xf numFmtId="40" fontId="2" fillId="0" borderId="3" xfId="0" applyNumberFormat="1" applyFont="1" applyBorder="1" applyAlignment="1">
      <alignment wrapText="1"/>
    </xf>
    <xf numFmtId="4" fontId="2" fillId="0" borderId="4" xfId="0" applyNumberFormat="1" applyFont="1" applyBorder="1" applyAlignment="1">
      <alignment horizontal="centerContinuous" wrapText="1"/>
    </xf>
    <xf numFmtId="40" fontId="0" fillId="0" borderId="3" xfId="0" applyNumberFormat="1" applyBorder="1" applyAlignment="1">
      <alignment wrapText="1"/>
    </xf>
    <xf numFmtId="0" fontId="0" fillId="0" borderId="0" xfId="0" applyNumberFormat="1" applyAlignment="1"/>
    <xf numFmtId="0" fontId="0" fillId="0" borderId="0" xfId="0" applyAlignment="1"/>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0" fillId="0" borderId="0" xfId="0" applyAlignment="1">
      <alignment horizontal="left"/>
    </xf>
    <xf numFmtId="0" fontId="4" fillId="0" borderId="0" xfId="0" applyFont="1" applyBorder="1" applyAlignment="1">
      <alignment wrapText="1"/>
    </xf>
    <xf numFmtId="40" fontId="4" fillId="0" borderId="0" xfId="0" applyNumberFormat="1" applyFont="1" applyBorder="1" applyAlignment="1">
      <alignment wrapText="1"/>
    </xf>
    <xf numFmtId="0" fontId="0" fillId="0" borderId="5" xfId="0" applyNumberFormat="1" applyBorder="1" applyAlignment="1"/>
    <xf numFmtId="0" fontId="0" fillId="0" borderId="5" xfId="0" applyBorder="1"/>
    <xf numFmtId="4" fontId="0" fillId="0" borderId="5" xfId="0" applyNumberFormat="1" applyBorder="1" applyAlignment="1">
      <alignment wrapText="1"/>
    </xf>
    <xf numFmtId="0" fontId="0" fillId="0" borderId="1" xfId="0" applyFill="1" applyBorder="1"/>
    <xf numFmtId="40" fontId="0" fillId="0" borderId="6" xfId="0" applyNumberFormat="1" applyBorder="1" applyAlignment="1">
      <alignment wrapText="1"/>
    </xf>
    <xf numFmtId="0" fontId="2" fillId="0" borderId="0" xfId="0" applyFont="1" applyAlignment="1">
      <alignment horizontal="left"/>
    </xf>
    <xf numFmtId="40" fontId="2" fillId="2" borderId="3" xfId="0" applyNumberFormat="1" applyFont="1" applyFill="1" applyBorder="1" applyAlignment="1">
      <alignment wrapText="1"/>
    </xf>
    <xf numFmtId="0" fontId="0" fillId="0" borderId="0" xfId="0" applyFill="1" applyBorder="1" applyAlignment="1"/>
    <xf numFmtId="0" fontId="0" fillId="0" borderId="0" xfId="0" applyFill="1" applyBorder="1" applyAlignment="1">
      <alignment horizontal="center"/>
    </xf>
    <xf numFmtId="0" fontId="2" fillId="0" borderId="0" xfId="0" applyFont="1" applyFill="1" applyBorder="1" applyAlignment="1">
      <alignment horizontal="center"/>
    </xf>
    <xf numFmtId="0" fontId="6" fillId="0" borderId="0" xfId="0" applyFont="1" applyFill="1" applyBorder="1" applyAlignment="1">
      <alignment horizontal="center"/>
    </xf>
    <xf numFmtId="4" fontId="0" fillId="0" borderId="0" xfId="0" applyNumberFormat="1" applyFill="1" applyBorder="1" applyAlignment="1"/>
    <xf numFmtId="0" fontId="2" fillId="0" borderId="0" xfId="0" applyFont="1" applyFill="1" applyBorder="1" applyAlignment="1"/>
    <xf numFmtId="0" fontId="4" fillId="0" borderId="0" xfId="0" applyFont="1" applyFill="1" applyBorder="1" applyAlignment="1"/>
    <xf numFmtId="40" fontId="2" fillId="0" borderId="6" xfId="0" applyNumberFormat="1" applyFont="1" applyBorder="1" applyAlignment="1">
      <alignment wrapText="1"/>
    </xf>
    <xf numFmtId="0" fontId="2" fillId="0" borderId="7" xfId="0" applyFont="1" applyBorder="1"/>
    <xf numFmtId="40" fontId="9" fillId="0" borderId="3" xfId="0" applyNumberFormat="1" applyFont="1" applyBorder="1" applyAlignment="1" applyProtection="1">
      <alignment wrapText="1"/>
      <protection locked="0"/>
    </xf>
    <xf numFmtId="0" fontId="9" fillId="0" borderId="8" xfId="0" applyFont="1" applyBorder="1" applyAlignment="1" applyProtection="1">
      <alignment wrapText="1"/>
      <protection locked="0"/>
    </xf>
    <xf numFmtId="0" fontId="9" fillId="0" borderId="9" xfId="0" applyFont="1" applyBorder="1" applyAlignment="1" applyProtection="1">
      <alignment wrapText="1"/>
      <protection locked="0"/>
    </xf>
    <xf numFmtId="0" fontId="8" fillId="0" borderId="1" xfId="0" applyFont="1" applyBorder="1" applyProtection="1">
      <protection locked="0"/>
    </xf>
    <xf numFmtId="0" fontId="8" fillId="2" borderId="3" xfId="0" applyNumberFormat="1" applyFont="1" applyFill="1" applyBorder="1" applyAlignment="1" applyProtection="1">
      <alignment horizontal="left" wrapText="1"/>
      <protection locked="0"/>
    </xf>
    <xf numFmtId="0" fontId="9" fillId="0" borderId="1" xfId="0" applyFont="1" applyBorder="1" applyProtection="1">
      <protection locked="0"/>
    </xf>
    <xf numFmtId="0" fontId="9" fillId="0" borderId="3" xfId="0" applyNumberFormat="1" applyFont="1" applyBorder="1" applyAlignment="1" applyProtection="1">
      <alignment horizontal="left" wrapText="1"/>
      <protection locked="0"/>
    </xf>
    <xf numFmtId="0" fontId="8" fillId="0" borderId="3" xfId="0" applyNumberFormat="1" applyFont="1" applyBorder="1" applyAlignment="1" applyProtection="1">
      <alignment horizontal="left" wrapText="1"/>
      <protection locked="0"/>
    </xf>
    <xf numFmtId="0" fontId="8" fillId="0" borderId="2" xfId="0" applyFont="1" applyBorder="1" applyProtection="1">
      <protection locked="0"/>
    </xf>
    <xf numFmtId="0" fontId="8" fillId="0" borderId="10" xfId="0" applyNumberFormat="1" applyFont="1" applyBorder="1" applyAlignment="1" applyProtection="1">
      <alignment horizontal="left" wrapText="1"/>
      <protection locked="0"/>
    </xf>
    <xf numFmtId="0" fontId="7" fillId="0" borderId="0" xfId="0" applyFont="1" applyAlignment="1">
      <alignment horizontal="center"/>
    </xf>
    <xf numFmtId="0" fontId="8" fillId="0" borderId="11" xfId="0" applyFont="1" applyBorder="1" applyAlignment="1" applyProtection="1">
      <alignment horizontal="centerContinuous" vertical="center"/>
      <protection locked="0"/>
    </xf>
    <xf numFmtId="0" fontId="2" fillId="0" borderId="1" xfId="0" applyFont="1" applyBorder="1" applyAlignment="1">
      <alignment horizontal="center"/>
    </xf>
    <xf numFmtId="0" fontId="2" fillId="0" borderId="3" xfId="0" applyNumberFormat="1" applyFont="1" applyBorder="1" applyAlignment="1">
      <alignment horizontal="center" wrapText="1"/>
    </xf>
    <xf numFmtId="0" fontId="0" fillId="0" borderId="0" xfId="0" applyBorder="1" applyAlignment="1"/>
    <xf numFmtId="0" fontId="9" fillId="0" borderId="0" xfId="0" applyFont="1" applyBorder="1" applyAlignment="1" applyProtection="1">
      <protection locked="0"/>
    </xf>
    <xf numFmtId="40" fontId="8" fillId="0" borderId="3" xfId="0" applyNumberFormat="1" applyFont="1" applyBorder="1" applyAlignment="1" applyProtection="1">
      <alignment wrapText="1"/>
      <protection locked="0"/>
    </xf>
    <xf numFmtId="40" fontId="4" fillId="0" borderId="3" xfId="0" applyNumberFormat="1" applyFont="1" applyBorder="1" applyAlignment="1">
      <alignment wrapText="1"/>
    </xf>
    <xf numFmtId="40" fontId="0" fillId="0" borderId="0" xfId="0" applyNumberFormat="1"/>
    <xf numFmtId="40" fontId="2" fillId="2" borderId="6" xfId="0" applyNumberFormat="1" applyFont="1" applyFill="1" applyBorder="1" applyAlignment="1">
      <alignment wrapText="1"/>
    </xf>
    <xf numFmtId="40" fontId="2" fillId="0" borderId="10" xfId="0" applyNumberFormat="1" applyFont="1" applyBorder="1" applyAlignment="1">
      <alignment wrapText="1"/>
    </xf>
    <xf numFmtId="40" fontId="2" fillId="0" borderId="12" xfId="0" applyNumberFormat="1" applyFont="1" applyBorder="1" applyAlignment="1">
      <alignment wrapText="1"/>
    </xf>
    <xf numFmtId="40" fontId="4" fillId="0" borderId="6" xfId="0" applyNumberFormat="1" applyFont="1" applyBorder="1" applyAlignment="1">
      <alignment wrapText="1"/>
    </xf>
    <xf numFmtId="40" fontId="8" fillId="0" borderId="10" xfId="0" applyNumberFormat="1" applyFont="1" applyBorder="1" applyAlignment="1">
      <alignment wrapText="1"/>
    </xf>
    <xf numFmtId="40" fontId="0" fillId="0" borderId="0" xfId="0" applyNumberFormat="1" applyAlignment="1">
      <alignment wrapText="1"/>
    </xf>
    <xf numFmtId="40" fontId="0" fillId="0" borderId="0" xfId="0" applyNumberFormat="1" applyAlignment="1">
      <alignment horizontal="center"/>
    </xf>
    <xf numFmtId="40" fontId="0" fillId="0" borderId="0" xfId="0" applyNumberFormat="1" applyAlignment="1">
      <alignment horizontal="left"/>
    </xf>
    <xf numFmtId="40" fontId="2" fillId="0" borderId="4" xfId="0" applyNumberFormat="1" applyFont="1" applyBorder="1" applyAlignment="1">
      <alignment horizontal="centerContinuous" wrapText="1"/>
    </xf>
    <xf numFmtId="40" fontId="2" fillId="0" borderId="13" xfId="0" applyNumberFormat="1" applyFont="1" applyBorder="1" applyAlignment="1">
      <alignment horizontal="centerContinuous"/>
    </xf>
    <xf numFmtId="40" fontId="2" fillId="0" borderId="3" xfId="0" applyNumberFormat="1" applyFont="1" applyBorder="1" applyAlignment="1">
      <alignment horizontal="center" wrapText="1"/>
    </xf>
    <xf numFmtId="40" fontId="2" fillId="0" borderId="6" xfId="0" applyNumberFormat="1" applyFont="1" applyBorder="1" applyAlignment="1">
      <alignment horizontal="center" wrapText="1"/>
    </xf>
    <xf numFmtId="40" fontId="2" fillId="2" borderId="6" xfId="0" applyNumberFormat="1" applyFont="1" applyFill="1" applyBorder="1"/>
    <xf numFmtId="40" fontId="0" fillId="0" borderId="6" xfId="0" applyNumberFormat="1" applyBorder="1"/>
    <xf numFmtId="40" fontId="8" fillId="0" borderId="10" xfId="0" applyNumberFormat="1" applyFont="1" applyBorder="1" applyAlignment="1" applyProtection="1">
      <alignment wrapText="1"/>
      <protection locked="0"/>
    </xf>
    <xf numFmtId="40" fontId="0" fillId="0" borderId="12" xfId="0" applyNumberFormat="1" applyBorder="1"/>
    <xf numFmtId="40" fontId="0" fillId="0" borderId="3" xfId="0" applyNumberFormat="1" applyFill="1" applyBorder="1" applyAlignment="1">
      <alignment wrapText="1"/>
    </xf>
    <xf numFmtId="40" fontId="0" fillId="0" borderId="6" xfId="0" applyNumberFormat="1" applyFill="1" applyBorder="1" applyAlignment="1">
      <alignment wrapText="1"/>
    </xf>
    <xf numFmtId="0" fontId="0" fillId="0" borderId="0" xfId="0" applyFill="1"/>
    <xf numFmtId="40" fontId="9" fillId="0" borderId="3" xfId="0" applyNumberFormat="1" applyFont="1" applyFill="1" applyBorder="1" applyAlignment="1" applyProtection="1">
      <alignment wrapText="1"/>
      <protection locked="0"/>
    </xf>
    <xf numFmtId="40" fontId="0" fillId="0" borderId="0" xfId="0" applyNumberFormat="1" applyFill="1" applyAlignment="1"/>
    <xf numFmtId="0" fontId="2" fillId="0" borderId="11" xfId="0" applyFont="1" applyFill="1" applyBorder="1" applyAlignment="1">
      <alignment vertical="center"/>
    </xf>
    <xf numFmtId="40" fontId="5" fillId="0" borderId="4" xfId="0" applyNumberFormat="1" applyFont="1" applyFill="1" applyBorder="1" applyAlignment="1">
      <alignment horizontal="centerContinuous" wrapText="1"/>
    </xf>
    <xf numFmtId="40" fontId="4" fillId="0" borderId="3" xfId="0" applyNumberFormat="1" applyFont="1" applyFill="1" applyBorder="1" applyAlignment="1">
      <alignment wrapText="1"/>
    </xf>
    <xf numFmtId="0" fontId="2" fillId="0" borderId="11" xfId="0" applyFont="1" applyFill="1" applyBorder="1" applyAlignment="1">
      <alignment vertical="center" wrapText="1"/>
    </xf>
    <xf numFmtId="0" fontId="0" fillId="0" borderId="0" xfId="0" applyFill="1" applyAlignment="1">
      <alignment horizontal="left"/>
    </xf>
    <xf numFmtId="40" fontId="0" fillId="0" borderId="0" xfId="0" applyNumberFormat="1" applyFill="1"/>
    <xf numFmtId="0" fontId="2" fillId="0" borderId="1" xfId="0" applyFont="1" applyFill="1" applyBorder="1"/>
    <xf numFmtId="40" fontId="2" fillId="0" borderId="3" xfId="0" applyNumberFormat="1" applyFont="1" applyFill="1" applyBorder="1" applyAlignment="1">
      <alignment wrapText="1"/>
    </xf>
    <xf numFmtId="40" fontId="2" fillId="0" borderId="6" xfId="0" applyNumberFormat="1" applyFont="1" applyFill="1" applyBorder="1" applyAlignment="1">
      <alignment wrapText="1"/>
    </xf>
    <xf numFmtId="4" fontId="0" fillId="0" borderId="1" xfId="0" applyNumberFormat="1" applyFill="1" applyBorder="1" applyAlignment="1">
      <alignment wrapText="1"/>
    </xf>
    <xf numFmtId="0" fontId="2" fillId="0" borderId="2" xfId="0" applyFont="1" applyFill="1" applyBorder="1"/>
    <xf numFmtId="40" fontId="0" fillId="0" borderId="10" xfId="0" applyNumberFormat="1" applyFill="1" applyBorder="1" applyAlignment="1">
      <alignment wrapText="1"/>
    </xf>
    <xf numFmtId="40" fontId="0" fillId="0" borderId="12" xfId="0" applyNumberFormat="1" applyFill="1" applyBorder="1" applyAlignment="1">
      <alignment wrapText="1"/>
    </xf>
    <xf numFmtId="40" fontId="2" fillId="0" borderId="10" xfId="0" applyNumberFormat="1" applyFont="1" applyFill="1" applyBorder="1" applyAlignment="1">
      <alignment wrapText="1"/>
    </xf>
    <xf numFmtId="40" fontId="2" fillId="0" borderId="12" xfId="0" applyNumberFormat="1" applyFont="1" applyFill="1" applyBorder="1" applyAlignment="1">
      <alignment wrapText="1"/>
    </xf>
    <xf numFmtId="40" fontId="4" fillId="0" borderId="6" xfId="0" applyNumberFormat="1" applyFont="1" applyFill="1" applyBorder="1" applyAlignment="1">
      <alignment wrapText="1"/>
    </xf>
    <xf numFmtId="40" fontId="5" fillId="0" borderId="14" xfId="0" applyNumberFormat="1" applyFont="1" applyFill="1" applyBorder="1" applyAlignment="1">
      <alignment horizontal="centerContinuous" wrapText="1"/>
    </xf>
    <xf numFmtId="0" fontId="2" fillId="0" borderId="7" xfId="0" applyFont="1" applyFill="1" applyBorder="1"/>
    <xf numFmtId="40" fontId="0" fillId="0" borderId="15" xfId="0" applyNumberFormat="1" applyFill="1" applyBorder="1" applyAlignment="1">
      <alignment wrapText="1"/>
    </xf>
    <xf numFmtId="0" fontId="2" fillId="0" borderId="7" xfId="0" applyFont="1" applyFill="1" applyBorder="1" applyAlignment="1">
      <alignment wrapText="1"/>
    </xf>
    <xf numFmtId="0" fontId="4" fillId="0" borderId="1" xfId="0" applyFont="1" applyFill="1" applyBorder="1"/>
    <xf numFmtId="0" fontId="4" fillId="0" borderId="1" xfId="0" applyFont="1" applyFill="1" applyBorder="1" applyAlignment="1">
      <alignment wrapText="1"/>
    </xf>
    <xf numFmtId="0" fontId="2" fillId="0" borderId="1" xfId="0" applyFont="1" applyFill="1" applyBorder="1" applyAlignment="1">
      <alignment wrapText="1"/>
    </xf>
    <xf numFmtId="0" fontId="2" fillId="0" borderId="11" xfId="0" applyFont="1" applyFill="1" applyBorder="1" applyAlignment="1">
      <alignment wrapText="1"/>
    </xf>
    <xf numFmtId="0" fontId="9" fillId="0" borderId="8" xfId="0" applyFont="1" applyFill="1" applyBorder="1" applyAlignment="1" applyProtection="1">
      <alignment wrapText="1"/>
      <protection locked="0"/>
    </xf>
    <xf numFmtId="0" fontId="0" fillId="0" borderId="0" xfId="0" applyProtection="1"/>
    <xf numFmtId="0" fontId="3" fillId="0" borderId="0" xfId="0" applyFont="1"/>
    <xf numFmtId="4" fontId="16" fillId="0" borderId="3" xfId="0" applyNumberFormat="1" applyFont="1" applyFill="1" applyBorder="1" applyAlignment="1" applyProtection="1">
      <alignment horizontal="right"/>
      <protection locked="0"/>
    </xf>
    <xf numFmtId="4" fontId="16" fillId="0" borderId="6" xfId="0" applyNumberFormat="1" applyFont="1" applyFill="1" applyBorder="1" applyAlignment="1" applyProtection="1">
      <alignment horizontal="right"/>
      <protection locked="0"/>
    </xf>
    <xf numFmtId="4" fontId="13" fillId="0" borderId="3" xfId="0" applyNumberFormat="1" applyFont="1" applyFill="1" applyBorder="1" applyAlignment="1" applyProtection="1">
      <alignment horizontal="right"/>
    </xf>
    <xf numFmtId="4" fontId="13" fillId="0" borderId="6" xfId="0" applyNumberFormat="1" applyFont="1" applyFill="1" applyBorder="1" applyAlignment="1" applyProtection="1">
      <alignment horizontal="right"/>
    </xf>
    <xf numFmtId="0" fontId="14" fillId="0" borderId="0" xfId="0" applyFont="1" applyAlignment="1" applyProtection="1">
      <alignment horizontal="left" wrapText="1"/>
    </xf>
    <xf numFmtId="0" fontId="13" fillId="0" borderId="0" xfId="0" applyFont="1" applyProtection="1"/>
    <xf numFmtId="0" fontId="14" fillId="0" borderId="0" xfId="0" applyFont="1" applyFill="1" applyAlignment="1" applyProtection="1">
      <alignment wrapText="1"/>
    </xf>
    <xf numFmtId="0" fontId="14" fillId="0" borderId="16" xfId="0" applyFont="1" applyBorder="1" applyAlignment="1" applyProtection="1">
      <alignment horizontal="center" vertical="center" wrapText="1"/>
    </xf>
    <xf numFmtId="0" fontId="2" fillId="0" borderId="0" xfId="0" applyFont="1" applyProtection="1"/>
    <xf numFmtId="0" fontId="14" fillId="2" borderId="11" xfId="0" applyFont="1" applyFill="1" applyBorder="1" applyAlignment="1" applyProtection="1">
      <alignment wrapText="1"/>
    </xf>
    <xf numFmtId="0" fontId="14" fillId="0" borderId="4" xfId="0" applyFont="1" applyFill="1" applyBorder="1" applyAlignment="1" applyProtection="1">
      <alignment horizontal="center" wrapText="1"/>
    </xf>
    <xf numFmtId="0" fontId="14" fillId="0" borderId="13" xfId="0" applyFont="1" applyFill="1" applyBorder="1" applyAlignment="1" applyProtection="1">
      <alignment horizontal="center" wrapText="1"/>
    </xf>
    <xf numFmtId="0" fontId="14" fillId="0" borderId="17" xfId="0" applyFont="1" applyFill="1" applyBorder="1" applyAlignment="1" applyProtection="1">
      <alignment wrapText="1"/>
    </xf>
    <xf numFmtId="0" fontId="15" fillId="0" borderId="18" xfId="0" applyFont="1" applyFill="1" applyBorder="1" applyAlignment="1" applyProtection="1">
      <alignment wrapText="1"/>
    </xf>
    <xf numFmtId="0" fontId="14" fillId="0" borderId="18" xfId="0" applyFont="1" applyFill="1" applyBorder="1" applyAlignment="1" applyProtection="1">
      <alignment wrapText="1"/>
    </xf>
    <xf numFmtId="0" fontId="14" fillId="0" borderId="19" xfId="0" applyFont="1" applyFill="1" applyBorder="1" applyAlignment="1" applyProtection="1">
      <alignment wrapText="1"/>
    </xf>
    <xf numFmtId="0" fontId="14" fillId="0" borderId="20" xfId="0" applyFont="1" applyFill="1" applyBorder="1" applyAlignment="1" applyProtection="1">
      <alignment wrapText="1"/>
    </xf>
    <xf numFmtId="0" fontId="14" fillId="0" borderId="6" xfId="0" applyFont="1" applyFill="1" applyBorder="1" applyAlignment="1" applyProtection="1">
      <alignment wrapText="1"/>
    </xf>
    <xf numFmtId="0" fontId="13" fillId="0" borderId="1" xfId="0" applyFont="1" applyBorder="1" applyAlignment="1" applyProtection="1">
      <alignment wrapText="1"/>
    </xf>
    <xf numFmtId="0" fontId="13" fillId="0" borderId="21" xfId="0" applyFont="1" applyBorder="1" applyAlignment="1" applyProtection="1">
      <alignment wrapText="1"/>
    </xf>
    <xf numFmtId="4" fontId="13" fillId="0" borderId="22" xfId="0" applyNumberFormat="1" applyFont="1" applyBorder="1" applyAlignment="1" applyProtection="1"/>
    <xf numFmtId="4" fontId="13" fillId="0" borderId="23" xfId="0" applyNumberFormat="1" applyFont="1" applyBorder="1" applyAlignment="1" applyProtection="1"/>
    <xf numFmtId="4" fontId="13" fillId="0" borderId="24" xfId="0" applyNumberFormat="1" applyFont="1" applyBorder="1" applyAlignment="1" applyProtection="1"/>
    <xf numFmtId="0" fontId="14" fillId="2" borderId="25" xfId="0" applyFont="1" applyFill="1" applyBorder="1" applyAlignment="1" applyProtection="1"/>
    <xf numFmtId="4" fontId="14" fillId="2" borderId="26" xfId="0" applyNumberFormat="1" applyFont="1" applyFill="1" applyBorder="1" applyAlignment="1" applyProtection="1"/>
    <xf numFmtId="0" fontId="13" fillId="0" borderId="0" xfId="0" applyFont="1" applyAlignment="1" applyProtection="1"/>
    <xf numFmtId="0" fontId="14" fillId="0" borderId="27" xfId="0" applyFont="1" applyFill="1" applyBorder="1" applyAlignment="1" applyProtection="1">
      <alignment wrapText="1"/>
    </xf>
    <xf numFmtId="4" fontId="13" fillId="0" borderId="0" xfId="0" applyNumberFormat="1" applyFont="1" applyAlignment="1" applyProtection="1"/>
    <xf numFmtId="4" fontId="16" fillId="0" borderId="3" xfId="0" applyNumberFormat="1" applyFont="1" applyFill="1" applyBorder="1" applyAlignment="1" applyProtection="1">
      <protection locked="0"/>
    </xf>
    <xf numFmtId="0" fontId="17" fillId="0" borderId="0" xfId="0" applyFont="1" applyFill="1" applyProtection="1"/>
    <xf numFmtId="0" fontId="1" fillId="0" borderId="0" xfId="0" applyFont="1"/>
    <xf numFmtId="10" fontId="2" fillId="0" borderId="10" xfId="0" applyNumberFormat="1" applyFont="1" applyFill="1" applyBorder="1" applyAlignment="1">
      <alignment wrapText="1"/>
    </xf>
    <xf numFmtId="10" fontId="2" fillId="0" borderId="12" xfId="0" applyNumberFormat="1" applyFont="1" applyFill="1" applyBorder="1" applyAlignment="1">
      <alignment wrapText="1"/>
    </xf>
    <xf numFmtId="10" fontId="2" fillId="0" borderId="10" xfId="0" applyNumberFormat="1" applyFont="1" applyBorder="1" applyAlignment="1">
      <alignment wrapText="1"/>
    </xf>
    <xf numFmtId="10" fontId="2" fillId="0" borderId="12" xfId="0" applyNumberFormat="1" applyFont="1" applyBorder="1" applyAlignment="1">
      <alignment wrapText="1"/>
    </xf>
    <xf numFmtId="0" fontId="0" fillId="0" borderId="1" xfId="0" applyFill="1" applyBorder="1" applyAlignment="1">
      <alignment vertical="center"/>
    </xf>
    <xf numFmtId="40" fontId="9" fillId="0" borderId="3" xfId="0" applyNumberFormat="1" applyFont="1" applyFill="1" applyBorder="1" applyAlignment="1" applyProtection="1">
      <alignment vertical="center" wrapText="1"/>
      <protection locked="0"/>
    </xf>
    <xf numFmtId="40" fontId="9" fillId="0" borderId="6" xfId="0" applyNumberFormat="1" applyFont="1" applyFill="1" applyBorder="1" applyAlignment="1" applyProtection="1">
      <alignment vertical="center" wrapText="1"/>
      <protection locked="0"/>
    </xf>
    <xf numFmtId="0" fontId="0" fillId="0" borderId="21" xfId="0" applyFill="1" applyBorder="1" applyAlignment="1">
      <alignment vertical="center"/>
    </xf>
    <xf numFmtId="40" fontId="9" fillId="0" borderId="22" xfId="0" applyNumberFormat="1" applyFont="1" applyFill="1" applyBorder="1" applyAlignment="1" applyProtection="1">
      <alignment vertical="center" wrapText="1"/>
      <protection locked="0"/>
    </xf>
    <xf numFmtId="40" fontId="9" fillId="0" borderId="24" xfId="0" applyNumberFormat="1" applyFont="1" applyFill="1" applyBorder="1" applyAlignment="1" applyProtection="1">
      <alignment vertical="center" wrapText="1"/>
      <protection locked="0"/>
    </xf>
    <xf numFmtId="0" fontId="2" fillId="0" borderId="25" xfId="0" applyFont="1" applyFill="1" applyBorder="1" applyAlignment="1">
      <alignment vertical="center"/>
    </xf>
    <xf numFmtId="0" fontId="2" fillId="0" borderId="17" xfId="0" applyFont="1" applyFill="1" applyBorder="1" applyAlignment="1">
      <alignment vertical="center"/>
    </xf>
    <xf numFmtId="0" fontId="0" fillId="0" borderId="1" xfId="0" applyFill="1" applyBorder="1" applyAlignment="1">
      <alignment vertical="center" wrapText="1"/>
    </xf>
    <xf numFmtId="0" fontId="3" fillId="0" borderId="1" xfId="0" applyFont="1" applyFill="1" applyBorder="1" applyAlignment="1">
      <alignment vertical="center" wrapText="1"/>
    </xf>
    <xf numFmtId="0" fontId="0" fillId="0" borderId="1" xfId="0" applyBorder="1" applyAlignment="1">
      <alignment vertical="center"/>
    </xf>
    <xf numFmtId="40" fontId="9" fillId="0" borderId="3" xfId="0" applyNumberFormat="1" applyFont="1" applyBorder="1" applyAlignment="1" applyProtection="1">
      <alignment vertical="center" wrapText="1"/>
      <protection locked="0"/>
    </xf>
    <xf numFmtId="40" fontId="9" fillId="0" borderId="6" xfId="0" applyNumberFormat="1" applyFont="1" applyBorder="1" applyAlignment="1" applyProtection="1">
      <alignment vertical="center" wrapText="1"/>
      <protection locked="0"/>
    </xf>
    <xf numFmtId="0" fontId="0" fillId="0" borderId="21" xfId="0" applyBorder="1" applyAlignment="1">
      <alignment vertical="center"/>
    </xf>
    <xf numFmtId="40" fontId="9" fillId="0" borderId="22" xfId="0" applyNumberFormat="1" applyFont="1" applyBorder="1" applyAlignment="1" applyProtection="1">
      <alignment vertical="center" wrapText="1"/>
      <protection locked="0"/>
    </xf>
    <xf numFmtId="40" fontId="9" fillId="0" borderId="24" xfId="0" applyNumberFormat="1" applyFont="1" applyBorder="1" applyAlignment="1" applyProtection="1">
      <alignment vertical="center" wrapText="1"/>
      <protection locked="0"/>
    </xf>
    <xf numFmtId="0" fontId="2" fillId="0" borderId="25" xfId="0" applyFont="1" applyBorder="1" applyAlignment="1">
      <alignment vertical="center"/>
    </xf>
    <xf numFmtId="0" fontId="3" fillId="0" borderId="17" xfId="0" applyFont="1" applyBorder="1" applyAlignment="1">
      <alignment vertical="center" wrapText="1"/>
    </xf>
    <xf numFmtId="40" fontId="9" fillId="0" borderId="18" xfId="0" applyNumberFormat="1" applyFont="1" applyBorder="1" applyAlignment="1" applyProtection="1">
      <alignment vertical="center" wrapText="1"/>
      <protection locked="0"/>
    </xf>
    <xf numFmtId="40" fontId="9" fillId="0" borderId="27" xfId="0" applyNumberFormat="1" applyFont="1" applyBorder="1" applyAlignment="1" applyProtection="1">
      <alignment vertical="center" wrapText="1"/>
      <protection locked="0"/>
    </xf>
    <xf numFmtId="0" fontId="0" fillId="0" borderId="1" xfId="0" applyBorder="1" applyAlignment="1">
      <alignment vertical="center" wrapText="1"/>
    </xf>
    <xf numFmtId="0" fontId="3" fillId="0" borderId="11" xfId="0" applyFont="1" applyBorder="1" applyAlignment="1">
      <alignment vertical="center" wrapText="1"/>
    </xf>
    <xf numFmtId="40" fontId="9" fillId="0" borderId="4" xfId="0" applyNumberFormat="1" applyFont="1" applyBorder="1" applyAlignment="1" applyProtection="1">
      <alignment vertical="center" wrapText="1"/>
      <protection locked="0"/>
    </xf>
    <xf numFmtId="0" fontId="2" fillId="2" borderId="17" xfId="0" applyFont="1" applyFill="1" applyBorder="1" applyAlignment="1">
      <alignment vertical="center"/>
    </xf>
    <xf numFmtId="0" fontId="3" fillId="0" borderId="1" xfId="0" applyFont="1" applyBorder="1" applyAlignment="1">
      <alignment vertical="center" wrapText="1"/>
    </xf>
    <xf numFmtId="0" fontId="3" fillId="0" borderId="17" xfId="0" applyFont="1" applyFill="1" applyBorder="1" applyAlignment="1">
      <alignment vertical="center" wrapText="1"/>
    </xf>
    <xf numFmtId="40" fontId="4" fillId="0" borderId="22" xfId="0" applyNumberFormat="1" applyFont="1" applyFill="1" applyBorder="1" applyAlignment="1" applyProtection="1">
      <alignment vertical="center" wrapText="1"/>
    </xf>
    <xf numFmtId="0" fontId="0" fillId="0" borderId="0" xfId="0" applyFill="1" applyBorder="1" applyAlignment="1">
      <alignment vertical="center"/>
    </xf>
    <xf numFmtId="40" fontId="4" fillId="0" borderId="22" xfId="0" applyNumberFormat="1" applyFont="1" applyBorder="1" applyAlignment="1" applyProtection="1">
      <alignment vertical="center" wrapText="1"/>
    </xf>
    <xf numFmtId="40" fontId="4" fillId="0" borderId="24" xfId="0" applyNumberFormat="1" applyFont="1" applyBorder="1" applyAlignment="1" applyProtection="1">
      <alignment vertical="center" wrapText="1"/>
    </xf>
    <xf numFmtId="40" fontId="8" fillId="0" borderId="26" xfId="0" applyNumberFormat="1" applyFont="1" applyBorder="1" applyAlignment="1" applyProtection="1">
      <alignment vertical="center" wrapText="1"/>
      <protection locked="0"/>
    </xf>
    <xf numFmtId="40" fontId="8" fillId="0" borderId="28" xfId="0" applyNumberFormat="1" applyFont="1" applyBorder="1" applyAlignment="1" applyProtection="1">
      <alignment vertical="center" wrapText="1"/>
      <protection locked="0"/>
    </xf>
    <xf numFmtId="0" fontId="0" fillId="0" borderId="17" xfId="0" applyBorder="1" applyAlignment="1">
      <alignment vertical="center"/>
    </xf>
    <xf numFmtId="0" fontId="0" fillId="0" borderId="0" xfId="0" applyBorder="1" applyAlignment="1">
      <alignment vertical="center"/>
    </xf>
    <xf numFmtId="40" fontId="0" fillId="0" borderId="0" xfId="0" applyNumberFormat="1" applyBorder="1" applyAlignment="1">
      <alignment vertical="center"/>
    </xf>
    <xf numFmtId="40" fontId="8" fillId="0" borderId="26" xfId="0" applyNumberFormat="1" applyFont="1" applyFill="1" applyBorder="1" applyAlignment="1" applyProtection="1">
      <alignment vertical="center" wrapText="1"/>
      <protection locked="0"/>
    </xf>
    <xf numFmtId="40" fontId="8" fillId="0" borderId="28" xfId="0" applyNumberFormat="1" applyFont="1" applyFill="1" applyBorder="1" applyAlignment="1" applyProtection="1">
      <alignment vertical="center" wrapText="1"/>
      <protection locked="0"/>
    </xf>
    <xf numFmtId="0" fontId="0" fillId="0" borderId="17" xfId="0" applyFill="1" applyBorder="1" applyAlignment="1">
      <alignment vertical="center"/>
    </xf>
    <xf numFmtId="40" fontId="9" fillId="0" borderId="18" xfId="0" applyNumberFormat="1" applyFont="1" applyFill="1" applyBorder="1" applyAlignment="1" applyProtection="1">
      <alignment vertical="center" wrapText="1"/>
      <protection locked="0"/>
    </xf>
    <xf numFmtId="40" fontId="9" fillId="0" borderId="27" xfId="0" applyNumberFormat="1" applyFont="1" applyFill="1" applyBorder="1" applyAlignment="1" applyProtection="1">
      <alignment vertical="center" wrapText="1"/>
      <protection locked="0"/>
    </xf>
    <xf numFmtId="40" fontId="9" fillId="0" borderId="29" xfId="0" applyNumberFormat="1" applyFont="1" applyFill="1" applyBorder="1" applyAlignment="1" applyProtection="1">
      <alignment vertical="center" wrapText="1"/>
      <protection locked="0"/>
    </xf>
    <xf numFmtId="40" fontId="9" fillId="0" borderId="30" xfId="0" applyNumberFormat="1" applyFont="1" applyFill="1" applyBorder="1" applyAlignment="1" applyProtection="1">
      <alignment vertical="center" wrapText="1"/>
      <protection locked="0"/>
    </xf>
    <xf numFmtId="0" fontId="2" fillId="0" borderId="9" xfId="0" applyFont="1" applyFill="1" applyBorder="1" applyAlignment="1">
      <alignment vertical="center"/>
    </xf>
    <xf numFmtId="40" fontId="8" fillId="0" borderId="31" xfId="0" applyNumberFormat="1" applyFont="1" applyFill="1" applyBorder="1" applyAlignment="1" applyProtection="1">
      <alignment vertical="center" wrapText="1"/>
      <protection locked="0"/>
    </xf>
    <xf numFmtId="40" fontId="8" fillId="0" borderId="32" xfId="0" applyNumberFormat="1" applyFont="1" applyFill="1" applyBorder="1" applyAlignment="1" applyProtection="1">
      <alignment vertical="center" wrapText="1"/>
      <protection locked="0"/>
    </xf>
    <xf numFmtId="0" fontId="2" fillId="0" borderId="0" xfId="0" applyFont="1" applyBorder="1" applyAlignment="1">
      <alignment vertical="center"/>
    </xf>
    <xf numFmtId="40" fontId="0" fillId="0" borderId="0" xfId="0" applyNumberFormat="1" applyBorder="1" applyAlignment="1">
      <alignment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0" fontId="20" fillId="0" borderId="0" xfId="0" applyFont="1" applyAlignment="1">
      <alignment horizontal="left"/>
    </xf>
    <xf numFmtId="0" fontId="21" fillId="0" borderId="0" xfId="0" applyFont="1" applyAlignment="1">
      <alignment vertical="top" wrapText="1"/>
    </xf>
    <xf numFmtId="0" fontId="1" fillId="0" borderId="0" xfId="0" applyFont="1" applyAlignment="1">
      <alignment horizontal="left"/>
    </xf>
    <xf numFmtId="0" fontId="2" fillId="0" borderId="0" xfId="0" applyFont="1" applyBorder="1" applyAlignment="1"/>
    <xf numFmtId="0" fontId="4" fillId="0" borderId="0" xfId="0" applyFont="1" applyBorder="1" applyAlignment="1"/>
    <xf numFmtId="0" fontId="7" fillId="0" borderId="0" xfId="0" applyFont="1" applyBorder="1"/>
    <xf numFmtId="0" fontId="0" fillId="0" borderId="0" xfId="0" applyBorder="1"/>
    <xf numFmtId="0" fontId="0" fillId="0" borderId="21" xfId="0" applyFill="1" applyBorder="1"/>
    <xf numFmtId="40" fontId="9" fillId="0" borderId="1" xfId="0" applyNumberFormat="1" applyFont="1" applyBorder="1" applyProtection="1">
      <protection locked="0"/>
    </xf>
    <xf numFmtId="4" fontId="16" fillId="0" borderId="3" xfId="0" applyNumberFormat="1" applyFont="1" applyFill="1" applyBorder="1" applyAlignment="1" applyProtection="1">
      <alignment horizontal="right"/>
    </xf>
    <xf numFmtId="40" fontId="2" fillId="0" borderId="26" xfId="0" applyNumberFormat="1" applyFont="1" applyFill="1" applyBorder="1" applyAlignment="1" applyProtection="1">
      <alignment vertical="center" wrapText="1"/>
    </xf>
    <xf numFmtId="40" fontId="5" fillId="0" borderId="3" xfId="0" applyNumberFormat="1" applyFont="1" applyFill="1" applyBorder="1" applyAlignment="1">
      <alignment horizontal="centerContinuous" wrapText="1"/>
    </xf>
    <xf numFmtId="40" fontId="5" fillId="0" borderId="6" xfId="0" applyNumberFormat="1" applyFont="1" applyFill="1" applyBorder="1" applyAlignment="1">
      <alignment horizontal="centerContinuous" wrapText="1"/>
    </xf>
    <xf numFmtId="0" fontId="2" fillId="0" borderId="0" xfId="0" applyFont="1" applyFill="1" applyBorder="1" applyAlignment="1">
      <alignment vertical="center"/>
    </xf>
    <xf numFmtId="4" fontId="18" fillId="0" borderId="18" xfId="0" applyNumberFormat="1" applyFont="1" applyFill="1" applyBorder="1" applyAlignment="1" applyProtection="1">
      <alignment horizontal="left"/>
    </xf>
    <xf numFmtId="4" fontId="18" fillId="0" borderId="33" xfId="0" applyNumberFormat="1" applyFont="1" applyFill="1" applyBorder="1" applyAlignment="1" applyProtection="1">
      <alignment horizontal="left"/>
    </xf>
    <xf numFmtId="0" fontId="22" fillId="0" borderId="3" xfId="0" applyFont="1" applyBorder="1" applyProtection="1"/>
    <xf numFmtId="0" fontId="1" fillId="0" borderId="0" xfId="0" applyFont="1" applyBorder="1"/>
    <xf numFmtId="40" fontId="4" fillId="0" borderId="0" xfId="0" applyNumberFormat="1" applyFont="1" applyFill="1" applyBorder="1" applyAlignment="1">
      <alignment vertical="center"/>
    </xf>
    <xf numFmtId="40" fontId="1" fillId="3" borderId="3" xfId="0" applyNumberFormat="1" applyFont="1" applyFill="1" applyBorder="1" applyAlignment="1" applyProtection="1">
      <alignment vertical="center" wrapText="1"/>
    </xf>
    <xf numFmtId="40" fontId="2" fillId="3" borderId="3" xfId="0" applyNumberFormat="1" applyFont="1" applyFill="1" applyBorder="1" applyAlignment="1" applyProtection="1">
      <alignment vertical="center" wrapText="1"/>
    </xf>
    <xf numFmtId="40" fontId="2" fillId="0" borderId="3" xfId="0" applyNumberFormat="1" applyFont="1" applyFill="1" applyBorder="1" applyAlignment="1" applyProtection="1">
      <alignment horizontal="right" vertical="center" wrapText="1"/>
    </xf>
    <xf numFmtId="40" fontId="2" fillId="0" borderId="28" xfId="0" applyNumberFormat="1" applyFont="1" applyFill="1" applyBorder="1" applyAlignment="1" applyProtection="1">
      <alignment vertical="center" wrapText="1"/>
    </xf>
    <xf numFmtId="40" fontId="1" fillId="0" borderId="18" xfId="0" applyNumberFormat="1" applyFont="1" applyFill="1" applyBorder="1" applyAlignment="1" applyProtection="1">
      <alignment vertical="center" wrapText="1"/>
    </xf>
    <xf numFmtId="40" fontId="0" fillId="0" borderId="18" xfId="0" applyNumberFormat="1" applyFill="1" applyBorder="1" applyAlignment="1" applyProtection="1">
      <alignment vertical="center" wrapText="1"/>
    </xf>
    <xf numFmtId="40" fontId="0" fillId="0" borderId="27" xfId="0" applyNumberFormat="1" applyFill="1" applyBorder="1" applyAlignment="1" applyProtection="1">
      <alignment vertical="center" wrapText="1"/>
    </xf>
    <xf numFmtId="40" fontId="2" fillId="0" borderId="26" xfId="0" applyNumberFormat="1" applyFont="1" applyBorder="1" applyAlignment="1" applyProtection="1">
      <alignment vertical="center" wrapText="1"/>
    </xf>
    <xf numFmtId="40" fontId="2" fillId="0" borderId="28" xfId="0" applyNumberFormat="1" applyFont="1" applyBorder="1" applyAlignment="1" applyProtection="1">
      <alignment vertical="center" wrapText="1"/>
    </xf>
    <xf numFmtId="40" fontId="1" fillId="3" borderId="22" xfId="0" applyNumberFormat="1" applyFont="1" applyFill="1" applyBorder="1" applyAlignment="1" applyProtection="1">
      <alignment vertical="center" wrapText="1"/>
    </xf>
    <xf numFmtId="40" fontId="1" fillId="3" borderId="18" xfId="0" applyNumberFormat="1" applyFont="1" applyFill="1" applyBorder="1" applyAlignment="1" applyProtection="1">
      <alignment vertical="center" wrapText="1"/>
    </xf>
    <xf numFmtId="40" fontId="1" fillId="3" borderId="4" xfId="0" applyNumberFormat="1" applyFont="1" applyFill="1" applyBorder="1" applyAlignment="1" applyProtection="1">
      <alignment vertical="center" wrapText="1"/>
    </xf>
    <xf numFmtId="40" fontId="1" fillId="2" borderId="18" xfId="0" applyNumberFormat="1" applyFont="1" applyFill="1" applyBorder="1" applyAlignment="1" applyProtection="1">
      <alignment vertical="center" wrapText="1"/>
    </xf>
    <xf numFmtId="40" fontId="0" fillId="2" borderId="18" xfId="0" applyNumberFormat="1" applyFill="1" applyBorder="1" applyAlignment="1" applyProtection="1">
      <alignment vertical="center" wrapText="1"/>
    </xf>
    <xf numFmtId="40" fontId="0" fillId="2" borderId="27" xfId="0" applyNumberFormat="1" applyFill="1" applyBorder="1" applyAlignment="1" applyProtection="1">
      <alignment vertical="center" wrapText="1"/>
    </xf>
    <xf numFmtId="40" fontId="1" fillId="0" borderId="0" xfId="0" applyNumberFormat="1" applyFont="1" applyFill="1" applyAlignment="1" applyProtection="1">
      <alignment vertical="center"/>
    </xf>
    <xf numFmtId="40" fontId="0" fillId="0" borderId="0" xfId="0" applyNumberFormat="1" applyFill="1" applyAlignment="1" applyProtection="1">
      <alignment vertical="center"/>
    </xf>
    <xf numFmtId="40" fontId="5" fillId="0" borderId="4" xfId="0" applyNumberFormat="1" applyFont="1" applyFill="1" applyBorder="1" applyAlignment="1" applyProtection="1">
      <alignment horizontal="center" vertical="center" wrapText="1"/>
    </xf>
    <xf numFmtId="40" fontId="1" fillId="0" borderId="0" xfId="0" applyNumberFormat="1" applyFont="1" applyBorder="1" applyAlignment="1" applyProtection="1">
      <alignment vertical="center"/>
    </xf>
    <xf numFmtId="40" fontId="0" fillId="0" borderId="0" xfId="0" applyNumberFormat="1" applyBorder="1" applyAlignment="1" applyProtection="1">
      <alignment vertical="center"/>
    </xf>
    <xf numFmtId="40" fontId="1" fillId="0" borderId="0" xfId="0" applyNumberFormat="1" applyFont="1" applyAlignment="1" applyProtection="1">
      <alignment vertical="center"/>
    </xf>
    <xf numFmtId="40" fontId="0" fillId="0" borderId="0" xfId="0" applyNumberFormat="1" applyAlignment="1" applyProtection="1">
      <alignment vertical="center"/>
    </xf>
    <xf numFmtId="40" fontId="0" fillId="0" borderId="3" xfId="0" applyNumberFormat="1" applyFill="1" applyBorder="1" applyAlignment="1" applyProtection="1">
      <alignment vertical="center" wrapText="1"/>
    </xf>
    <xf numFmtId="40" fontId="0" fillId="0" borderId="6" xfId="0" applyNumberFormat="1" applyFill="1" applyBorder="1" applyAlignment="1" applyProtection="1">
      <alignment vertical="center" wrapText="1"/>
    </xf>
    <xf numFmtId="40" fontId="2" fillId="3" borderId="26" xfId="0" applyNumberFormat="1" applyFont="1" applyFill="1" applyBorder="1" applyAlignment="1" applyProtection="1">
      <alignment vertical="center" wrapText="1"/>
    </xf>
    <xf numFmtId="40" fontId="1" fillId="3" borderId="29" xfId="0" applyNumberFormat="1" applyFont="1" applyFill="1" applyBorder="1" applyAlignment="1" applyProtection="1">
      <alignment vertical="center" wrapText="1"/>
    </xf>
    <xf numFmtId="40" fontId="2" fillId="3" borderId="31" xfId="0" applyNumberFormat="1" applyFont="1" applyFill="1" applyBorder="1" applyAlignment="1" applyProtection="1">
      <alignment vertical="center" wrapText="1"/>
    </xf>
    <xf numFmtId="40" fontId="1" fillId="0" borderId="0" xfId="0" applyNumberFormat="1" applyFont="1" applyFill="1" applyBorder="1" applyAlignment="1" applyProtection="1">
      <alignment vertical="center"/>
    </xf>
    <xf numFmtId="40" fontId="0" fillId="0" borderId="0" xfId="0" applyNumberFormat="1" applyFill="1" applyBorder="1" applyAlignment="1" applyProtection="1">
      <alignment vertical="center"/>
    </xf>
    <xf numFmtId="40" fontId="4" fillId="0" borderId="3" xfId="0" applyNumberFormat="1" applyFont="1" applyFill="1" applyBorder="1" applyAlignment="1" applyProtection="1">
      <alignment vertical="center" wrapText="1"/>
    </xf>
    <xf numFmtId="40" fontId="0" fillId="0" borderId="22" xfId="0" applyNumberFormat="1" applyFill="1" applyBorder="1" applyAlignment="1" applyProtection="1">
      <alignment vertical="center" wrapText="1"/>
    </xf>
    <xf numFmtId="40" fontId="0" fillId="0" borderId="24" xfId="0" applyNumberFormat="1" applyFill="1" applyBorder="1" applyAlignment="1" applyProtection="1">
      <alignment vertical="center" wrapText="1"/>
    </xf>
    <xf numFmtId="14" fontId="1" fillId="0" borderId="0" xfId="0" applyNumberFormat="1" applyFont="1" applyFill="1" applyAlignment="1">
      <alignment horizontal="left"/>
    </xf>
    <xf numFmtId="0" fontId="1" fillId="0" borderId="0" xfId="0" applyFont="1" applyAlignment="1">
      <alignment horizontal="center"/>
    </xf>
    <xf numFmtId="40" fontId="2" fillId="4" borderId="3" xfId="0" applyNumberFormat="1" applyFont="1" applyFill="1" applyBorder="1" applyAlignment="1">
      <alignment wrapText="1"/>
    </xf>
    <xf numFmtId="40" fontId="2" fillId="4" borderId="6" xfId="0" applyNumberFormat="1" applyFont="1" applyFill="1" applyBorder="1" applyAlignment="1">
      <alignment wrapText="1"/>
    </xf>
    <xf numFmtId="0" fontId="10" fillId="0" borderId="0" xfId="0" applyNumberFormat="1" applyFont="1"/>
    <xf numFmtId="0" fontId="10" fillId="0" borderId="0" xfId="0" quotePrefix="1" applyNumberFormat="1" applyFont="1"/>
    <xf numFmtId="0" fontId="10" fillId="0" borderId="0" xfId="0" applyFont="1"/>
    <xf numFmtId="0" fontId="10" fillId="0" borderId="0" xfId="0" applyNumberFormat="1" applyFont="1" applyFill="1"/>
    <xf numFmtId="0" fontId="10" fillId="3" borderId="0" xfId="0" quotePrefix="1" applyNumberFormat="1" applyFont="1" applyFill="1" applyAlignment="1">
      <alignment horizontal="right"/>
    </xf>
    <xf numFmtId="0" fontId="5" fillId="0" borderId="34" xfId="0" applyFont="1" applyBorder="1"/>
    <xf numFmtId="0" fontId="5" fillId="0" borderId="34" xfId="0" applyNumberFormat="1" applyFont="1" applyBorder="1"/>
    <xf numFmtId="0" fontId="10" fillId="5" borderId="0" xfId="0" quotePrefix="1" applyNumberFormat="1" applyFont="1" applyFill="1"/>
    <xf numFmtId="40" fontId="2" fillId="0" borderId="26" xfId="0" applyNumberFormat="1" applyFont="1" applyFill="1" applyBorder="1" applyAlignment="1" applyProtection="1">
      <alignment vertical="center" wrapText="1"/>
      <protection locked="0"/>
    </xf>
    <xf numFmtId="40" fontId="4" fillId="0" borderId="6" xfId="0" applyNumberFormat="1" applyFont="1" applyFill="1" applyBorder="1" applyAlignment="1" applyProtection="1">
      <alignment vertical="center" wrapText="1"/>
    </xf>
    <xf numFmtId="0" fontId="1" fillId="0" borderId="0" xfId="0" applyFont="1" applyAlignment="1">
      <alignment horizontal="left"/>
    </xf>
    <xf numFmtId="0" fontId="1" fillId="0" borderId="0" xfId="0" applyFont="1" applyAlignment="1"/>
    <xf numFmtId="0" fontId="11" fillId="0" borderId="0" xfId="1" applyAlignment="1" applyProtection="1"/>
    <xf numFmtId="0" fontId="0" fillId="0" borderId="0" xfId="0" applyAlignment="1">
      <alignment horizontal="left" wrapText="1"/>
    </xf>
    <xf numFmtId="0" fontId="0" fillId="0" borderId="0" xfId="0" applyAlignment="1">
      <alignment wrapText="1"/>
    </xf>
    <xf numFmtId="0" fontId="2" fillId="0" borderId="0" xfId="0" applyFont="1" applyAlignment="1">
      <alignment horizontal="left" wrapText="1"/>
    </xf>
    <xf numFmtId="0" fontId="0" fillId="0" borderId="0" xfId="0" applyAlignment="1"/>
    <xf numFmtId="0" fontId="3" fillId="0" borderId="0" xfId="0" applyFont="1" applyAlignment="1">
      <alignment horizontal="left" wrapText="1"/>
    </xf>
    <xf numFmtId="0" fontId="3" fillId="0" borderId="0" xfId="0" applyFont="1" applyAlignment="1">
      <alignment wrapText="1"/>
    </xf>
    <xf numFmtId="0" fontId="12" fillId="0" borderId="0" xfId="0" applyFont="1" applyAlignment="1">
      <alignment horizontal="left" wrapText="1"/>
    </xf>
    <xf numFmtId="0" fontId="3" fillId="0" borderId="0" xfId="0" applyFont="1" applyAlignment="1">
      <alignment horizontal="left"/>
    </xf>
    <xf numFmtId="0" fontId="3" fillId="0" borderId="0" xfId="0" applyFont="1" applyAlignment="1"/>
    <xf numFmtId="0" fontId="2" fillId="0" borderId="0" xfId="0" applyFont="1" applyAlignment="1">
      <alignment horizontal="center"/>
    </xf>
    <xf numFmtId="0" fontId="1" fillId="0" borderId="0" xfId="0" applyFont="1" applyFill="1" applyAlignment="1">
      <alignment horizontal="left"/>
    </xf>
    <xf numFmtId="0" fontId="0" fillId="0" borderId="0" xfId="0" applyFill="1" applyAlignment="1"/>
    <xf numFmtId="0" fontId="1" fillId="0" borderId="0" xfId="0" applyFont="1" applyAlignment="1">
      <alignment horizontal="left" wrapText="1"/>
    </xf>
    <xf numFmtId="0" fontId="14" fillId="0" borderId="35" xfId="0" applyFont="1" applyBorder="1" applyAlignment="1" applyProtection="1">
      <alignment horizontal="center" wrapText="1"/>
    </xf>
    <xf numFmtId="0" fontId="14" fillId="0" borderId="36"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5" xfId="0" applyFont="1" applyBorder="1" applyAlignment="1" applyProtection="1">
      <alignment horizontal="center"/>
    </xf>
    <xf numFmtId="0" fontId="14" fillId="0" borderId="36" xfId="0" applyFont="1" applyBorder="1" applyAlignment="1" applyProtection="1">
      <alignment horizontal="center"/>
    </xf>
    <xf numFmtId="0" fontId="14" fillId="0" borderId="37" xfId="0" applyFont="1" applyBorder="1" applyAlignment="1" applyProtection="1">
      <alignment horizontal="center"/>
    </xf>
    <xf numFmtId="0" fontId="14" fillId="0" borderId="0" xfId="0" applyFont="1" applyFill="1" applyAlignment="1" applyProtection="1">
      <alignment horizontal="left" wrapText="1"/>
    </xf>
    <xf numFmtId="0" fontId="14" fillId="0" borderId="0" xfId="0" applyFont="1" applyBorder="1" applyAlignment="1" applyProtection="1">
      <alignment horizontal="left" wrapText="1"/>
    </xf>
    <xf numFmtId="0" fontId="2" fillId="0" borderId="11" xfId="0" applyFont="1" applyFill="1" applyBorder="1" applyAlignment="1">
      <alignment horizontal="center"/>
    </xf>
    <xf numFmtId="0" fontId="0" fillId="0" borderId="4" xfId="0" applyFill="1" applyBorder="1" applyAlignment="1">
      <alignment horizontal="center"/>
    </xf>
    <xf numFmtId="0" fontId="0" fillId="0" borderId="13" xfId="0" applyFill="1" applyBorder="1" applyAlignment="1">
      <alignment horizontal="center"/>
    </xf>
    <xf numFmtId="0" fontId="0" fillId="3" borderId="0" xfId="0" applyFill="1" applyBorder="1" applyAlignment="1"/>
    <xf numFmtId="0" fontId="6" fillId="0" borderId="0" xfId="0" applyFont="1" applyBorder="1" applyAlignment="1"/>
    <xf numFmtId="0" fontId="0" fillId="0" borderId="0" xfId="0" applyBorder="1" applyAlignment="1"/>
    <xf numFmtId="0" fontId="2"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5" xfId="0" applyFill="1" applyBorder="1" applyAlignment="1"/>
    <xf numFmtId="0" fontId="0" fillId="0" borderId="40" xfId="0" applyFill="1" applyBorder="1" applyAlignment="1"/>
    <xf numFmtId="0" fontId="0" fillId="0" borderId="40" xfId="0" applyBorder="1" applyAlignment="1"/>
    <xf numFmtId="0" fontId="2" fillId="0" borderId="5" xfId="0" applyFont="1" applyFill="1" applyBorder="1" applyAlignment="1">
      <alignment horizontal="center"/>
    </xf>
    <xf numFmtId="0" fontId="0" fillId="0" borderId="5" xfId="0" applyFill="1" applyBorder="1" applyAlignment="1">
      <alignment horizontal="center"/>
    </xf>
    <xf numFmtId="0" fontId="22" fillId="0" borderId="48" xfId="0" applyFont="1" applyFill="1" applyBorder="1" applyAlignment="1">
      <alignment horizontal="center"/>
    </xf>
    <xf numFmtId="0" fontId="22" fillId="0" borderId="34" xfId="0" applyFont="1" applyFill="1" applyBorder="1" applyAlignment="1">
      <alignment horizontal="center"/>
    </xf>
    <xf numFmtId="0" fontId="22" fillId="0" borderId="49" xfId="0" applyFont="1" applyFill="1" applyBorder="1" applyAlignment="1">
      <alignment horizontal="center"/>
    </xf>
    <xf numFmtId="0" fontId="0" fillId="0" borderId="5" xfId="0" applyBorder="1" applyAlignment="1"/>
    <xf numFmtId="40" fontId="9" fillId="0" borderId="38" xfId="0" applyNumberFormat="1" applyFont="1" applyBorder="1" applyAlignment="1" applyProtection="1">
      <alignment wrapText="1"/>
      <protection locked="0"/>
    </xf>
    <xf numFmtId="40" fontId="0" fillId="0" borderId="5" xfId="0" applyNumberFormat="1" applyBorder="1" applyAlignment="1" applyProtection="1">
      <alignment wrapText="1"/>
      <protection locked="0"/>
    </xf>
    <xf numFmtId="40" fontId="0" fillId="0" borderId="39" xfId="0" applyNumberFormat="1" applyBorder="1" applyAlignment="1" applyProtection="1">
      <alignment wrapText="1"/>
      <protection locked="0"/>
    </xf>
    <xf numFmtId="0" fontId="2" fillId="0" borderId="5" xfId="0" applyFont="1" applyBorder="1" applyAlignment="1">
      <alignment horizontal="center"/>
    </xf>
    <xf numFmtId="0" fontId="0" fillId="0" borderId="5" xfId="0" applyBorder="1" applyAlignment="1">
      <alignment horizontal="center"/>
    </xf>
    <xf numFmtId="0" fontId="1" fillId="0" borderId="5" xfId="0" applyFont="1" applyFill="1" applyBorder="1" applyAlignment="1"/>
    <xf numFmtId="40" fontId="9" fillId="0" borderId="23" xfId="0" applyNumberFormat="1" applyFont="1" applyFill="1" applyBorder="1" applyAlignment="1" applyProtection="1">
      <alignment wrapText="1"/>
      <protection locked="0"/>
    </xf>
    <xf numFmtId="40" fontId="0" fillId="0" borderId="41" xfId="0" applyNumberFormat="1" applyFill="1" applyBorder="1" applyAlignment="1" applyProtection="1">
      <alignment wrapText="1"/>
      <protection locked="0"/>
    </xf>
    <xf numFmtId="40" fontId="0" fillId="0" borderId="42" xfId="0" applyNumberFormat="1" applyFill="1" applyBorder="1" applyAlignment="1" applyProtection="1">
      <alignment wrapText="1"/>
      <protection locked="0"/>
    </xf>
    <xf numFmtId="40" fontId="9" fillId="0" borderId="43" xfId="0" applyNumberFormat="1" applyFont="1" applyBorder="1" applyAlignment="1" applyProtection="1">
      <alignment wrapText="1"/>
      <protection locked="0"/>
    </xf>
    <xf numFmtId="40" fontId="0" fillId="0" borderId="0" xfId="0" applyNumberFormat="1" applyBorder="1" applyAlignment="1" applyProtection="1">
      <alignment wrapText="1"/>
      <protection locked="0"/>
    </xf>
    <xf numFmtId="40" fontId="0" fillId="0" borderId="44" xfId="0" applyNumberFormat="1" applyBorder="1" applyAlignment="1" applyProtection="1">
      <alignment wrapText="1"/>
      <protection locked="0"/>
    </xf>
    <xf numFmtId="40" fontId="2" fillId="0" borderId="45" xfId="0" applyNumberFormat="1" applyFont="1" applyFill="1" applyBorder="1" applyAlignment="1">
      <alignment wrapText="1"/>
    </xf>
    <xf numFmtId="40" fontId="0" fillId="0" borderId="46" xfId="0" applyNumberFormat="1" applyFill="1" applyBorder="1" applyAlignment="1">
      <alignment wrapText="1"/>
    </xf>
    <xf numFmtId="40" fontId="0" fillId="0" borderId="47" xfId="0" applyNumberFormat="1" applyFill="1" applyBorder="1" applyAlignment="1">
      <alignment wrapText="1"/>
    </xf>
    <xf numFmtId="40" fontId="9" fillId="0" borderId="33" xfId="0" applyNumberFormat="1" applyFont="1" applyBorder="1" applyAlignment="1" applyProtection="1">
      <alignment wrapText="1"/>
      <protection locked="0"/>
    </xf>
    <xf numFmtId="40" fontId="0" fillId="0" borderId="20" xfId="0" applyNumberFormat="1" applyBorder="1" applyAlignment="1" applyProtection="1">
      <alignment wrapText="1"/>
      <protection locked="0"/>
    </xf>
    <xf numFmtId="40" fontId="0" fillId="0" borderId="19" xfId="0" applyNumberFormat="1" applyBorder="1" applyAlignment="1" applyProtection="1">
      <alignment wrapText="1"/>
      <protection locked="0"/>
    </xf>
    <xf numFmtId="40" fontId="2" fillId="0" borderId="48" xfId="0" applyNumberFormat="1" applyFont="1" applyBorder="1" applyAlignment="1">
      <alignment wrapText="1"/>
    </xf>
    <xf numFmtId="40" fontId="0" fillId="0" borderId="34" xfId="0" applyNumberFormat="1" applyBorder="1" applyAlignment="1">
      <alignment wrapText="1"/>
    </xf>
    <xf numFmtId="40" fontId="0" fillId="0" borderId="49" xfId="0" applyNumberFormat="1" applyBorder="1" applyAlignment="1">
      <alignment wrapText="1"/>
    </xf>
    <xf numFmtId="40" fontId="9" fillId="0" borderId="23" xfId="0" applyNumberFormat="1" applyFont="1" applyBorder="1" applyAlignment="1" applyProtection="1">
      <alignment wrapText="1"/>
      <protection locked="0"/>
    </xf>
    <xf numFmtId="40" fontId="0" fillId="0" borderId="41" xfId="0" applyNumberFormat="1" applyBorder="1" applyAlignment="1" applyProtection="1">
      <alignment wrapText="1"/>
      <protection locked="0"/>
    </xf>
    <xf numFmtId="40" fontId="0" fillId="0" borderId="42" xfId="0" applyNumberFormat="1" applyBorder="1" applyAlignment="1" applyProtection="1">
      <alignment wrapText="1"/>
      <protection locked="0"/>
    </xf>
    <xf numFmtId="0" fontId="0" fillId="0" borderId="0" xfId="0" applyNumberFormat="1" applyFill="1" applyAlignment="1">
      <alignment wrapText="1"/>
    </xf>
    <xf numFmtId="0" fontId="2" fillId="0" borderId="0" xfId="0" applyNumberFormat="1" applyFont="1" applyAlignment="1">
      <alignment horizontal="left" wrapText="1"/>
    </xf>
    <xf numFmtId="0" fontId="2" fillId="0" borderId="0" xfId="0" applyNumberFormat="1" applyFont="1" applyAlignment="1">
      <alignment horizontal="center" wrapText="1"/>
    </xf>
    <xf numFmtId="0" fontId="0" fillId="0" borderId="0" xfId="0" applyAlignment="1">
      <alignment horizontal="center" wrapText="1"/>
    </xf>
    <xf numFmtId="0" fontId="0" fillId="0" borderId="0" xfId="0" applyNumberFormat="1" applyAlignment="1">
      <alignment horizontal="right" wrapText="1"/>
    </xf>
    <xf numFmtId="0" fontId="6" fillId="0" borderId="0" xfId="0" applyFont="1" applyAlignment="1">
      <alignment horizontal="center"/>
    </xf>
    <xf numFmtId="0" fontId="0" fillId="0" borderId="0" xfId="0" applyAlignment="1">
      <alignment horizontal="center"/>
    </xf>
    <xf numFmtId="0" fontId="0" fillId="0" borderId="0" xfId="0" applyNumberFormat="1" applyAlignment="1">
      <alignment horizontal="center" wrapText="1"/>
    </xf>
    <xf numFmtId="0" fontId="0" fillId="0" borderId="0" xfId="0" applyNumberFormat="1" applyAlignment="1" applyProtection="1">
      <alignment wrapText="1"/>
      <protection locked="0"/>
    </xf>
    <xf numFmtId="0" fontId="0" fillId="0" borderId="0" xfId="0" applyAlignment="1" applyProtection="1">
      <alignment wrapText="1"/>
      <protection locked="0"/>
    </xf>
    <xf numFmtId="0" fontId="9" fillId="0" borderId="0" xfId="0" applyNumberFormat="1" applyFont="1" applyAlignment="1" applyProtection="1">
      <alignment wrapText="1"/>
      <protection locked="0"/>
    </xf>
    <xf numFmtId="4" fontId="0" fillId="0" borderId="0" xfId="0" applyNumberFormat="1" applyAlignment="1">
      <alignment horizontal="center" wrapText="1"/>
    </xf>
    <xf numFmtId="4" fontId="0" fillId="0" borderId="0" xfId="0" applyNumberFormat="1" applyAlignment="1">
      <alignment wrapText="1"/>
    </xf>
    <xf numFmtId="0" fontId="7" fillId="0" borderId="0" xfId="0" applyFont="1" applyAlignment="1">
      <alignment horizontal="center"/>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4"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5" dropStyle="combo" dx="15" fmlaLink="Data!$A$1" fmlaRange="Data!$B$2:$B$429" noThreeD="1" sel="1" val="0"/>
</file>

<file path=xl/ctrlProps/ctrlProp2.xml><?xml version="1.0" encoding="utf-8"?>
<formControlPr xmlns="http://schemas.microsoft.com/office/spreadsheetml/2009/9/main" objectType="Drop" dropLines="15" dropStyle="combo" dx="15" fmlaLink="Data!$A$1" fmlaRange="Data!$A$2:$A$429" noThreeD="1" sel="1" val="0"/>
</file>

<file path=xl/ctrlProps/ctrlProp3.xml><?xml version="1.0" encoding="utf-8"?>
<formControlPr xmlns="http://schemas.microsoft.com/office/spreadsheetml/2009/9/main" objectType="Drop" dropLines="15" dropStyle="combo" dx="15" fmlaLink="Data!$A$1" fmlaRange="Data!$A$2:$A$429" noThreeD="1" sel="1" val="0"/>
</file>

<file path=xl/ctrlProps/ctrlProp4.xml><?xml version="1.0" encoding="utf-8"?>
<formControlPr xmlns="http://schemas.microsoft.com/office/spreadsheetml/2009/9/main" objectType="Drop" dropLines="15" dropStyle="combo" dx="15" fmlaLink="Data!$A$1" fmlaRange="Data!$B$2:$B$429"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136526</xdr:rowOff>
    </xdr:from>
    <xdr:to>
      <xdr:col>8</xdr:col>
      <xdr:colOff>285750</xdr:colOff>
      <xdr:row>39</xdr:row>
      <xdr:rowOff>150505</xdr:rowOff>
    </xdr:to>
    <xdr:sp macro="" textlink="">
      <xdr:nvSpPr>
        <xdr:cNvPr id="3" name="TextBox 2"/>
        <xdr:cNvSpPr txBox="1"/>
      </xdr:nvSpPr>
      <xdr:spPr>
        <a:xfrm>
          <a:off x="85725" y="136526"/>
          <a:ext cx="5076825" cy="633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b="1">
              <a:solidFill>
                <a:schemeClr val="dk1"/>
              </a:solidFill>
              <a:latin typeface="Arial" pitchFamily="34" charset="0"/>
              <a:ea typeface="+mn-ea"/>
              <a:cs typeface="Arial" pitchFamily="34" charset="0"/>
            </a:rPr>
            <a:t>School District Budget</a:t>
          </a:r>
          <a:endParaRPr lang="en-US" sz="1000">
            <a:solidFill>
              <a:schemeClr val="dk1"/>
            </a:solidFill>
            <a:latin typeface="Arial" pitchFamily="34" charset="0"/>
            <a:ea typeface="+mn-ea"/>
            <a:cs typeface="Arial" pitchFamily="34" charset="0"/>
          </a:endParaRPr>
        </a:p>
        <a:p>
          <a:pPr algn="ctr"/>
          <a:r>
            <a:rPr lang="en-US" sz="1000" b="1">
              <a:solidFill>
                <a:schemeClr val="dk1"/>
              </a:solidFill>
              <a:latin typeface="Arial" pitchFamily="34" charset="0"/>
              <a:ea typeface="+mn-ea"/>
              <a:cs typeface="Arial" pitchFamily="34" charset="0"/>
            </a:rPr>
            <a:t>School District Budget:  Hearing and Adoption</a:t>
          </a:r>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 </a:t>
          </a:r>
        </a:p>
        <a:p>
          <a:r>
            <a:rPr lang="en-US" sz="1000">
              <a:solidFill>
                <a:schemeClr val="dk1"/>
              </a:solidFill>
              <a:latin typeface="Arial" pitchFamily="34" charset="0"/>
              <a:ea typeface="+mn-ea"/>
              <a:cs typeface="Arial" pitchFamily="34" charset="0"/>
            </a:rPr>
            <a:t> </a:t>
          </a:r>
        </a:p>
        <a:p>
          <a:r>
            <a:rPr lang="en-US" sz="1000">
              <a:solidFill>
                <a:schemeClr val="dk1"/>
              </a:solidFill>
              <a:latin typeface="Arial" pitchFamily="34" charset="0"/>
              <a:ea typeface="+mn-ea"/>
              <a:cs typeface="Arial" pitchFamily="34" charset="0"/>
            </a:rPr>
            <a:t>The procedures which common, union high, and unified school districts should follow in formulating a budget, holding a public hearing, and adopting a budget are set forth in s. 65.90, Wis. Stats. </a:t>
          </a:r>
          <a:r>
            <a:rPr lang="en-US" sz="1000" u="sng">
              <a:solidFill>
                <a:schemeClr val="dk1"/>
              </a:solidFill>
              <a:latin typeface="Arial" pitchFamily="34" charset="0"/>
              <a:ea typeface="+mn-ea"/>
              <a:cs typeface="Arial" pitchFamily="34" charset="0"/>
            </a:rPr>
            <a:t>www.legis.state.wi.us/rsb/stats.html</a:t>
          </a:r>
          <a:r>
            <a:rPr lang="en-US" sz="1000">
              <a:solidFill>
                <a:schemeClr val="dk1"/>
              </a:solidFill>
              <a:latin typeface="Arial" pitchFamily="34" charset="0"/>
              <a:ea typeface="+mn-ea"/>
              <a:cs typeface="Arial" pitchFamily="34" charset="0"/>
            </a:rPr>
            <a:t>.  The steps involved in these required procedures are summarized as follows.</a:t>
          </a:r>
        </a:p>
        <a:p>
          <a:r>
            <a:rPr lang="en-US" sz="1000">
              <a:solidFill>
                <a:schemeClr val="dk1"/>
              </a:solidFill>
              <a:latin typeface="Arial" pitchFamily="34" charset="0"/>
              <a:ea typeface="+mn-ea"/>
              <a:cs typeface="Arial" pitchFamily="34" charset="0"/>
            </a:rPr>
            <a:t> </a:t>
          </a:r>
        </a:p>
        <a:p>
          <a:r>
            <a:rPr lang="en-US" sz="1000">
              <a:solidFill>
                <a:schemeClr val="dk1"/>
              </a:solidFill>
              <a:latin typeface="Arial" pitchFamily="34" charset="0"/>
              <a:ea typeface="+mn-ea"/>
              <a:cs typeface="Arial" pitchFamily="34" charset="0"/>
            </a:rPr>
            <a:t>1.  The staff and school board create a proposed budget that identifies revenues, expenditures, and fund balances for the budgeted year in addition to the two fiscal years proceeding the budgeted fiscal year.  Budget detail is based upon the Wisconsin Uniform Financial Reporting Requirements (WUFAR) hierarchy of accounts. (see “Budget Adoption Format” worksheet in the Budget Hearing and Adoption Workbook)</a:t>
          </a:r>
        </a:p>
        <a:p>
          <a:r>
            <a:rPr lang="en-US" sz="1000">
              <a:solidFill>
                <a:schemeClr val="dk1"/>
              </a:solidFill>
              <a:latin typeface="Arial" pitchFamily="34" charset="0"/>
              <a:ea typeface="+mn-ea"/>
              <a:cs typeface="Arial" pitchFamily="34" charset="0"/>
            </a:rPr>
            <a:t> </a:t>
          </a:r>
        </a:p>
        <a:p>
          <a:r>
            <a:rPr lang="en-US" sz="1000">
              <a:solidFill>
                <a:schemeClr val="dk1"/>
              </a:solidFill>
              <a:latin typeface="Arial" pitchFamily="34" charset="0"/>
              <a:ea typeface="+mn-ea"/>
              <a:cs typeface="Arial" pitchFamily="34" charset="0"/>
            </a:rPr>
            <a:t>2.  A class 1 notice (one publication) is published which contains a summary of the proposed budget described in #1 above, notice of where the detailed budget may be examined, and notice of the time and place of the public hearing.  Common and union high school districts must hold the budget hearing at the time and place of the annual meeting. (see “Budget Publication Format” worksheet and “Sample Public Hearing Notices” worksheet in the Budget Hearing and Adoption Workbook)</a:t>
          </a:r>
        </a:p>
        <a:p>
          <a:r>
            <a:rPr lang="en-US" sz="1000">
              <a:solidFill>
                <a:schemeClr val="dk1"/>
              </a:solidFill>
              <a:latin typeface="Arial" pitchFamily="34" charset="0"/>
              <a:ea typeface="+mn-ea"/>
              <a:cs typeface="Arial" pitchFamily="34" charset="0"/>
            </a:rPr>
            <a:t> </a:t>
          </a:r>
        </a:p>
        <a:p>
          <a:r>
            <a:rPr lang="en-US" sz="1000">
              <a:solidFill>
                <a:schemeClr val="dk1"/>
              </a:solidFill>
              <a:latin typeface="Arial" pitchFamily="34" charset="0"/>
              <a:ea typeface="+mn-ea"/>
              <a:cs typeface="Arial" pitchFamily="34" charset="0"/>
            </a:rPr>
            <a:t>3. The public hearing is held, at which time, residents of the district have an opportunity to comment on the proposed budget. (see “Budget Adoption Format” worksheet in the Budget Hearing and Adoption Workbook)</a:t>
          </a:r>
        </a:p>
        <a:p>
          <a:r>
            <a:rPr lang="en-US" sz="1000">
              <a:solidFill>
                <a:schemeClr val="dk1"/>
              </a:solidFill>
              <a:latin typeface="Arial" pitchFamily="34" charset="0"/>
              <a:ea typeface="+mn-ea"/>
              <a:cs typeface="Arial" pitchFamily="34" charset="0"/>
            </a:rPr>
            <a:t> </a:t>
          </a:r>
        </a:p>
        <a:p>
          <a:r>
            <a:rPr lang="en-US" sz="1000" b="1" i="1">
              <a:solidFill>
                <a:schemeClr val="dk1"/>
              </a:solidFill>
              <a:latin typeface="Arial" pitchFamily="34" charset="0"/>
              <a:ea typeface="+mn-ea"/>
              <a:cs typeface="Arial" pitchFamily="34" charset="0"/>
            </a:rPr>
            <a:t>Following the budget hearing, the electors at the annual meeting of common and union high school districts have the power to vote a tax for the purposes set forth in Section 120.10 (6) – (11).  (The school board of a unified school district has the power to vote the tax.)</a:t>
          </a:r>
          <a:endParaRPr lang="en-US" sz="1000">
            <a:solidFill>
              <a:schemeClr val="dk1"/>
            </a:solidFill>
            <a:latin typeface="Arial" pitchFamily="34" charset="0"/>
            <a:ea typeface="+mn-ea"/>
            <a:cs typeface="Arial" pitchFamily="34" charset="0"/>
          </a:endParaRPr>
        </a:p>
        <a:p>
          <a:r>
            <a:rPr lang="en-US" sz="1000" b="1" i="1">
              <a:solidFill>
                <a:schemeClr val="dk1"/>
              </a:solidFill>
              <a:latin typeface="Arial" pitchFamily="34" charset="0"/>
              <a:ea typeface="+mn-ea"/>
              <a:cs typeface="Arial" pitchFamily="34" charset="0"/>
            </a:rPr>
            <a:t> </a:t>
          </a:r>
          <a:endParaRPr lang="en-US" sz="1000">
            <a:solidFill>
              <a:schemeClr val="dk1"/>
            </a:solidFill>
            <a:latin typeface="Arial" pitchFamily="34" charset="0"/>
            <a:ea typeface="+mn-ea"/>
            <a:cs typeface="Arial" pitchFamily="34" charset="0"/>
          </a:endParaRPr>
        </a:p>
        <a:p>
          <a:r>
            <a:rPr lang="en-US" sz="1000" b="1" i="1">
              <a:solidFill>
                <a:schemeClr val="dk1"/>
              </a:solidFill>
              <a:latin typeface="Arial" pitchFamily="34" charset="0"/>
              <a:ea typeface="+mn-ea"/>
              <a:cs typeface="Arial" pitchFamily="34" charset="0"/>
            </a:rPr>
            <a:t>Section 120.12(3)(a) and (c) require that on or before November 1, a school board must determine if the tax voted at the annual meeting is sufficient to operate and maintain the schools for the school year.  If the amount so determined is not sufficient, the school board shall raise the tax.  The board may lower the tax if the amount so determined exceeds requirements.  The tax levy shall not exceed limits established by Section 121.91.   The taxes levied must be certified to municipalities on or before November 10.</a:t>
          </a:r>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 </a:t>
          </a:r>
        </a:p>
        <a:p>
          <a:r>
            <a:rPr lang="en-US" sz="1000">
              <a:solidFill>
                <a:schemeClr val="dk1"/>
              </a:solidFill>
              <a:latin typeface="Arial" pitchFamily="34" charset="0"/>
              <a:ea typeface="+mn-ea"/>
              <a:cs typeface="Arial" pitchFamily="34" charset="0"/>
            </a:rPr>
            <a:t>4.  The school board shall adopt an original budget at a school board meeting scheduled after the public hearing and no later than the meeting in which the school board sets the annual tax levy amount.</a:t>
          </a:r>
        </a:p>
        <a:p>
          <a:r>
            <a:rPr lang="en-US" sz="1000">
              <a:solidFill>
                <a:schemeClr val="dk1"/>
              </a:solidFill>
              <a:latin typeface="Arial" pitchFamily="34" charset="0"/>
              <a:ea typeface="+mn-ea"/>
              <a:cs typeface="Arial" pitchFamily="34" charset="0"/>
            </a:rPr>
            <a:t> </a:t>
          </a: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40</xdr:row>
          <xdr:rowOff>104775</xdr:rowOff>
        </xdr:from>
        <xdr:to>
          <xdr:col>8</xdr:col>
          <xdr:colOff>276225</xdr:colOff>
          <xdr:row>62</xdr:row>
          <xdr:rowOff>142875</xdr:rowOff>
        </xdr:to>
        <xdr:sp macro="" textlink="">
          <xdr:nvSpPr>
            <xdr:cNvPr id="8210" name="Object 18" hidden="1">
              <a:extLst>
                <a:ext uri="{63B3BB69-23CF-44E3-9099-C40C66FF867C}">
                  <a14:compatExt spid="_x0000_s8210"/>
                </a:ext>
              </a:extLst>
            </xdr:cNvPr>
            <xdr:cNvSpPr/>
          </xdr:nvSpPr>
          <xdr:spPr bwMode="auto">
            <a:xfrm>
              <a:off x="0" y="0"/>
              <a:ext cx="0" cy="0"/>
            </a:xfrm>
            <a:prstGeom prst="rect">
              <a:avLst/>
            </a:prstGeom>
            <a:solidFill>
              <a:srgbClr val="FFFFFF" mc:Ignorable="a14" a14:legacySpreadsheetColorIndex="65"/>
            </a:solidFill>
            <a:ln w="0">
              <a:solidFill>
                <a:srgbClr val="BCBCBC"/>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38100</xdr:rowOff>
        </xdr:from>
        <xdr:to>
          <xdr:col>9</xdr:col>
          <xdr:colOff>485775</xdr:colOff>
          <xdr:row>57</xdr:row>
          <xdr:rowOff>9525</xdr:rowOff>
        </xdr:to>
        <xdr:sp macro="" textlink="">
          <xdr:nvSpPr>
            <xdr:cNvPr id="9218" name="Object 2" hidden="1">
              <a:extLst>
                <a:ext uri="{63B3BB69-23CF-44E3-9099-C40C66FF867C}">
                  <a14:compatExt spid="_x0000_s9218"/>
                </a:ext>
              </a:extLst>
            </xdr:cNvPr>
            <xdr:cNvSpPr/>
          </xdr:nvSpPr>
          <xdr:spPr bwMode="auto">
            <a:xfrm>
              <a:off x="0" y="0"/>
              <a:ext cx="0" cy="0"/>
            </a:xfrm>
            <a:prstGeom prst="rect">
              <a:avLst/>
            </a:prstGeom>
            <a:solidFill>
              <a:srgbClr val="FFFFFF" mc:Ignorable="a14" a14:legacySpreadsheetColorIndex="65"/>
            </a:solidFill>
            <a:ln w="9525">
              <a:solidFill>
                <a:srgbClr val="BCBCBC"/>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4</xdr:row>
          <xdr:rowOff>85725</xdr:rowOff>
        </xdr:from>
        <xdr:to>
          <xdr:col>3</xdr:col>
          <xdr:colOff>161925</xdr:colOff>
          <xdr:row>5</xdr:row>
          <xdr:rowOff>95250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xdr:row>
          <xdr:rowOff>76200</xdr:rowOff>
        </xdr:from>
        <xdr:to>
          <xdr:col>3</xdr:col>
          <xdr:colOff>790575</xdr:colOff>
          <xdr:row>5</xdr:row>
          <xdr:rowOff>85725</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103</xdr:row>
      <xdr:rowOff>0</xdr:rowOff>
    </xdr:from>
    <xdr:to>
      <xdr:col>3</xdr:col>
      <xdr:colOff>924555</xdr:colOff>
      <xdr:row>119</xdr:row>
      <xdr:rowOff>22233</xdr:rowOff>
    </xdr:to>
    <xdr:sp macro="" textlink="">
      <xdr:nvSpPr>
        <xdr:cNvPr id="6" name="TextBox 5"/>
        <xdr:cNvSpPr txBox="1"/>
      </xdr:nvSpPr>
      <xdr:spPr>
        <a:xfrm>
          <a:off x="0" y="18316575"/>
          <a:ext cx="6505574" cy="2619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000" b="1">
              <a:solidFill>
                <a:schemeClr val="dk1"/>
              </a:solidFill>
              <a:latin typeface="Arial" pitchFamily="34" charset="0"/>
              <a:ea typeface="+mn-ea"/>
              <a:cs typeface="Arial" pitchFamily="34" charset="0"/>
            </a:rPr>
            <a:t>Addendum: Revenue Limit Exemption for Energy Conservation s.121.91(4)(0)1.</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000" b="1">
            <a:solidFill>
              <a:schemeClr val="dk1"/>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a:solidFill>
                <a:schemeClr val="dk1"/>
              </a:solidFill>
              <a:latin typeface="Arial" pitchFamily="34" charset="0"/>
              <a:ea typeface="+mn-ea"/>
              <a:cs typeface="Arial" pitchFamily="34" charset="0"/>
            </a:rPr>
            <a:t>The</a:t>
          </a:r>
          <a:r>
            <a:rPr lang="en-US" sz="1000" b="0" baseline="0">
              <a:solidFill>
                <a:schemeClr val="dk1"/>
              </a:solidFill>
              <a:latin typeface="Arial" pitchFamily="34" charset="0"/>
              <a:ea typeface="+mn-ea"/>
              <a:cs typeface="Arial" pitchFamily="34" charset="0"/>
            </a:rPr>
            <a:t> School District of _______________ exercised its taxing authority to exceed the revenue limit on a non- recurring basis by $___________ on energy efficiency measures and renewable energy products for the 2014-2015 school year.  The district has expended $_________ of this revenue limit authority.  As a result of these expenditures, the district has met the following performance indicators:  </a:t>
          </a:r>
          <a:endParaRPr lang="en-US" sz="1000" b="0">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3</xdr:row>
          <xdr:rowOff>9525</xdr:rowOff>
        </xdr:from>
        <xdr:to>
          <xdr:col>4</xdr:col>
          <xdr:colOff>628650</xdr:colOff>
          <xdr:row>4</xdr:row>
          <xdr:rowOff>47625</xdr:rowOff>
        </xdr:to>
        <xdr:sp macro="" textlink="">
          <xdr:nvSpPr>
            <xdr:cNvPr id="11276" name="Drop Down 12" hidden="1">
              <a:extLst>
                <a:ext uri="{63B3BB69-23CF-44E3-9099-C40C66FF867C}">
                  <a14:compatExt spid="_x0000_s1127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xdr:row>
          <xdr:rowOff>85725</xdr:rowOff>
        </xdr:from>
        <xdr:to>
          <xdr:col>7</xdr:col>
          <xdr:colOff>123825</xdr:colOff>
          <xdr:row>2</xdr:row>
          <xdr:rowOff>123825</xdr:rowOff>
        </xdr:to>
        <xdr:sp macro="" textlink="">
          <xdr:nvSpPr>
            <xdr:cNvPr id="11277" name="Drop Down 13" hidden="1">
              <a:extLst>
                <a:ext uri="{63B3BB69-23CF-44E3-9099-C40C66FF867C}">
                  <a14:compatExt spid="_x0000_s1127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ian.Kahl@dpi.wi.gov" TargetMode="External"/><Relationship Id="rId1" Type="http://schemas.openxmlformats.org/officeDocument/2006/relationships/hyperlink" Target="mailto:Carey.Bradley@dpi.wi.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8"/>
  <sheetViews>
    <sheetView showGridLines="0" workbookViewId="0">
      <selection sqref="A1:I1"/>
    </sheetView>
  </sheetViews>
  <sheetFormatPr defaultRowHeight="12.75" x14ac:dyDescent="0.2"/>
  <cols>
    <col min="1" max="1" width="9.140625" style="16" customWidth="1"/>
    <col min="9" max="9" width="16" customWidth="1"/>
  </cols>
  <sheetData>
    <row r="1" spans="1:9" x14ac:dyDescent="0.2">
      <c r="A1" s="263" t="s">
        <v>170</v>
      </c>
      <c r="B1" s="263"/>
      <c r="C1" s="263"/>
      <c r="D1" s="263"/>
      <c r="E1" s="263"/>
      <c r="F1" s="263"/>
      <c r="G1" s="263"/>
      <c r="H1" s="263"/>
      <c r="I1" s="263"/>
    </row>
    <row r="2" spans="1:9" x14ac:dyDescent="0.2">
      <c r="A2" s="24"/>
      <c r="B2" s="14"/>
      <c r="C2" s="14"/>
      <c r="D2" s="14"/>
      <c r="E2" s="14"/>
      <c r="F2" s="14"/>
      <c r="G2" s="14"/>
      <c r="H2" s="14"/>
      <c r="I2" s="14"/>
    </row>
    <row r="3" spans="1:9" x14ac:dyDescent="0.2">
      <c r="A3" s="24" t="s">
        <v>172</v>
      </c>
      <c r="B3" s="237" t="s">
        <v>826</v>
      </c>
      <c r="C3" s="14"/>
      <c r="D3" s="14"/>
      <c r="E3" s="14"/>
      <c r="F3" s="14"/>
      <c r="G3" s="14"/>
      <c r="H3" s="14"/>
      <c r="I3" s="14"/>
    </row>
    <row r="4" spans="1:9" x14ac:dyDescent="0.2">
      <c r="A4" s="24" t="s">
        <v>173</v>
      </c>
      <c r="B4" s="251" t="s">
        <v>184</v>
      </c>
      <c r="C4" s="257"/>
      <c r="D4" s="257"/>
      <c r="E4" s="257"/>
      <c r="F4" s="257"/>
      <c r="G4" s="257"/>
      <c r="H4" s="257"/>
      <c r="I4" s="257"/>
    </row>
    <row r="5" spans="1:9" x14ac:dyDescent="0.2">
      <c r="A5" s="24" t="s">
        <v>174</v>
      </c>
      <c r="B5" s="251" t="s">
        <v>185</v>
      </c>
      <c r="C5" s="257"/>
      <c r="D5" s="257"/>
      <c r="E5" s="257"/>
      <c r="F5" s="257"/>
      <c r="G5" s="257"/>
      <c r="H5" s="257"/>
      <c r="I5" s="14"/>
    </row>
    <row r="6" spans="1:9" x14ac:dyDescent="0.2">
      <c r="A6" s="24" t="s">
        <v>175</v>
      </c>
      <c r="B6" s="264" t="s">
        <v>827</v>
      </c>
      <c r="C6" s="265"/>
      <c r="D6" s="265"/>
      <c r="E6" s="265"/>
      <c r="F6" s="265"/>
      <c r="G6" s="265"/>
      <c r="H6" s="265"/>
      <c r="I6" s="265"/>
    </row>
    <row r="7" spans="1:9" x14ac:dyDescent="0.2">
      <c r="A7" s="188"/>
      <c r="B7" s="238"/>
      <c r="C7" s="238"/>
      <c r="D7" s="238"/>
      <c r="E7" s="238"/>
      <c r="F7" s="238"/>
      <c r="G7" s="238"/>
      <c r="H7" s="238"/>
      <c r="I7" s="238"/>
    </row>
    <row r="8" spans="1:9" ht="12.75" customHeight="1" x14ac:dyDescent="0.2">
      <c r="A8" s="266" t="s">
        <v>183</v>
      </c>
      <c r="B8" s="255"/>
      <c r="C8" s="255"/>
      <c r="D8" s="255"/>
      <c r="E8" s="255"/>
      <c r="F8" s="255"/>
      <c r="G8" s="255"/>
      <c r="H8" s="255"/>
      <c r="I8" s="255"/>
    </row>
    <row r="9" spans="1:9" x14ac:dyDescent="0.2">
      <c r="A9" s="255"/>
      <c r="B9" s="255"/>
      <c r="C9" s="255"/>
      <c r="D9" s="255"/>
      <c r="E9" s="255"/>
      <c r="F9" s="255"/>
      <c r="G9" s="255"/>
      <c r="H9" s="255"/>
      <c r="I9" s="255"/>
    </row>
    <row r="10" spans="1:9" x14ac:dyDescent="0.2">
      <c r="A10" s="255"/>
      <c r="B10" s="255"/>
      <c r="C10" s="255"/>
      <c r="D10" s="255"/>
      <c r="E10" s="255"/>
      <c r="F10" s="255"/>
      <c r="G10" s="255"/>
      <c r="H10" s="255"/>
      <c r="I10" s="255"/>
    </row>
    <row r="11" spans="1:9" x14ac:dyDescent="0.2">
      <c r="A11" s="1"/>
      <c r="B11" s="1"/>
      <c r="C11" s="1"/>
      <c r="D11" s="1"/>
      <c r="E11" s="1"/>
      <c r="F11" s="1"/>
      <c r="G11" s="1"/>
      <c r="H11" s="1"/>
      <c r="I11" s="1"/>
    </row>
    <row r="12" spans="1:9" x14ac:dyDescent="0.2">
      <c r="A12" s="251" t="s">
        <v>176</v>
      </c>
      <c r="B12" s="257"/>
      <c r="C12" s="257"/>
      <c r="D12" s="257"/>
      <c r="E12" s="257"/>
      <c r="F12" s="257"/>
      <c r="G12" s="257"/>
      <c r="H12" s="257"/>
      <c r="I12" s="257"/>
    </row>
    <row r="13" spans="1:9" x14ac:dyDescent="0.2">
      <c r="A13" s="251" t="s">
        <v>177</v>
      </c>
      <c r="B13" s="257"/>
      <c r="C13" s="257"/>
      <c r="D13" s="257"/>
      <c r="E13" s="257"/>
      <c r="F13" s="257"/>
      <c r="G13" s="257"/>
      <c r="H13" s="257"/>
      <c r="I13" s="257"/>
    </row>
    <row r="14" spans="1:9" x14ac:dyDescent="0.2">
      <c r="A14" s="251" t="s">
        <v>178</v>
      </c>
      <c r="B14" s="257"/>
      <c r="C14" s="257"/>
      <c r="D14" s="257"/>
      <c r="E14" s="257"/>
      <c r="F14" s="257"/>
      <c r="G14" s="257"/>
      <c r="H14" s="257"/>
      <c r="I14" s="257"/>
    </row>
    <row r="15" spans="1:9" x14ac:dyDescent="0.2">
      <c r="A15" s="251" t="s">
        <v>207</v>
      </c>
      <c r="B15" s="257"/>
      <c r="C15" s="257"/>
      <c r="D15" s="257"/>
      <c r="E15" s="257"/>
      <c r="F15" s="257"/>
      <c r="G15" s="257"/>
      <c r="H15" s="257"/>
      <c r="I15" s="257"/>
    </row>
    <row r="16" spans="1:9" x14ac:dyDescent="0.2">
      <c r="A16" s="188" t="s">
        <v>208</v>
      </c>
      <c r="B16" s="12"/>
      <c r="C16" s="12"/>
      <c r="D16" s="12"/>
      <c r="E16" s="12"/>
      <c r="F16" s="12"/>
      <c r="G16" s="12"/>
      <c r="H16" s="12"/>
      <c r="I16" s="12"/>
    </row>
    <row r="17" spans="1:9" x14ac:dyDescent="0.2">
      <c r="A17" s="188" t="s">
        <v>206</v>
      </c>
      <c r="B17" s="12"/>
      <c r="C17" s="12"/>
      <c r="D17" s="12"/>
      <c r="E17" s="12"/>
      <c r="F17" s="12"/>
      <c r="G17" s="12"/>
      <c r="H17" s="12"/>
      <c r="I17" s="12"/>
    </row>
    <row r="18" spans="1:9" s="101" customFormat="1" ht="12.75" customHeight="1" x14ac:dyDescent="0.2">
      <c r="A18" s="260" t="s">
        <v>205</v>
      </c>
      <c r="B18" s="259"/>
      <c r="C18" s="259"/>
      <c r="D18" s="259"/>
      <c r="E18" s="259"/>
      <c r="F18" s="259"/>
      <c r="G18" s="259"/>
      <c r="H18" s="259"/>
      <c r="I18" s="259"/>
    </row>
    <row r="19" spans="1:9" s="101" customFormat="1" ht="35.25" customHeight="1" x14ac:dyDescent="0.2">
      <c r="A19" s="259"/>
      <c r="B19" s="259"/>
      <c r="C19" s="259"/>
      <c r="D19" s="259"/>
      <c r="E19" s="259"/>
      <c r="F19" s="259"/>
      <c r="G19" s="259"/>
      <c r="H19" s="259"/>
      <c r="I19" s="259"/>
    </row>
    <row r="20" spans="1:9" ht="6.6" customHeight="1" x14ac:dyDescent="0.2">
      <c r="A20" s="1"/>
      <c r="B20" s="1"/>
      <c r="C20" s="1"/>
      <c r="D20" s="1"/>
      <c r="E20" s="1"/>
      <c r="F20" s="1"/>
      <c r="G20" s="1"/>
      <c r="H20" s="1"/>
      <c r="I20" s="1"/>
    </row>
    <row r="21" spans="1:9" ht="12.75" customHeight="1" x14ac:dyDescent="0.2">
      <c r="A21" s="258" t="s">
        <v>179</v>
      </c>
      <c r="B21" s="259"/>
      <c r="C21" s="259"/>
      <c r="D21" s="259"/>
      <c r="E21" s="259"/>
      <c r="F21" s="259"/>
      <c r="G21" s="259"/>
      <c r="H21" s="259"/>
      <c r="I21" s="259"/>
    </row>
    <row r="22" spans="1:9" ht="7.9" customHeight="1" x14ac:dyDescent="0.2"/>
    <row r="23" spans="1:9" x14ac:dyDescent="0.2">
      <c r="A23" s="261" t="s">
        <v>180</v>
      </c>
      <c r="B23" s="262"/>
      <c r="C23" s="262"/>
      <c r="D23" s="262"/>
      <c r="E23" s="262"/>
      <c r="F23" s="262"/>
      <c r="G23" s="262"/>
      <c r="H23" s="262"/>
      <c r="I23" s="262"/>
    </row>
    <row r="24" spans="1:9" ht="6" customHeight="1" x14ac:dyDescent="0.2"/>
    <row r="25" spans="1:9" ht="12.75" customHeight="1" x14ac:dyDescent="0.2">
      <c r="A25" s="254" t="s">
        <v>209</v>
      </c>
      <c r="B25" s="255"/>
      <c r="C25" s="255"/>
      <c r="D25" s="255"/>
      <c r="E25" s="255"/>
      <c r="F25" s="255"/>
      <c r="G25" s="255"/>
      <c r="H25" s="255"/>
      <c r="I25" s="255"/>
    </row>
    <row r="26" spans="1:9" x14ac:dyDescent="0.2">
      <c r="A26" s="255"/>
      <c r="B26" s="255"/>
      <c r="C26" s="255"/>
      <c r="D26" s="255"/>
      <c r="E26" s="255"/>
      <c r="F26" s="255"/>
      <c r="G26" s="255"/>
      <c r="H26" s="255"/>
      <c r="I26" s="255"/>
    </row>
    <row r="27" spans="1:9" x14ac:dyDescent="0.2">
      <c r="A27" s="255"/>
      <c r="B27" s="255"/>
      <c r="C27" s="255"/>
      <c r="D27" s="255"/>
      <c r="E27" s="255"/>
      <c r="F27" s="255"/>
      <c r="G27" s="255"/>
      <c r="H27" s="255"/>
      <c r="I27" s="255"/>
    </row>
    <row r="29" spans="1:9" ht="12.75" customHeight="1" x14ac:dyDescent="0.2">
      <c r="A29" s="254" t="s">
        <v>777</v>
      </c>
      <c r="B29" s="255"/>
      <c r="C29" s="255"/>
      <c r="D29" s="255"/>
      <c r="E29" s="255"/>
      <c r="F29" s="255"/>
      <c r="G29" s="255"/>
      <c r="H29" s="255"/>
      <c r="I29" s="255"/>
    </row>
    <row r="30" spans="1:9" x14ac:dyDescent="0.2">
      <c r="A30" s="255"/>
      <c r="B30" s="255"/>
      <c r="C30" s="255"/>
      <c r="D30" s="255"/>
      <c r="E30" s="255"/>
      <c r="F30" s="255"/>
      <c r="G30" s="255"/>
      <c r="H30" s="255"/>
      <c r="I30" s="255"/>
    </row>
    <row r="31" spans="1:9" x14ac:dyDescent="0.2">
      <c r="A31" s="255"/>
      <c r="B31" s="255"/>
      <c r="C31" s="255"/>
      <c r="D31" s="255"/>
      <c r="E31" s="255"/>
      <c r="F31" s="255"/>
      <c r="G31" s="255"/>
      <c r="H31" s="255"/>
      <c r="I31" s="255"/>
    </row>
    <row r="33" spans="1:9" ht="12.75" customHeight="1" x14ac:dyDescent="0.2">
      <c r="A33" s="254" t="s">
        <v>778</v>
      </c>
      <c r="B33" s="255"/>
      <c r="C33" s="255"/>
      <c r="D33" s="255"/>
      <c r="E33" s="255"/>
      <c r="F33" s="255"/>
      <c r="G33" s="255"/>
      <c r="H33" s="255"/>
      <c r="I33" s="255"/>
    </row>
    <row r="34" spans="1:9" ht="28.5" customHeight="1" x14ac:dyDescent="0.2">
      <c r="A34" s="255"/>
      <c r="B34" s="255"/>
      <c r="C34" s="255"/>
      <c r="D34" s="255"/>
      <c r="E34" s="255"/>
      <c r="F34" s="255"/>
      <c r="G34" s="255"/>
      <c r="H34" s="255"/>
      <c r="I34" s="255"/>
    </row>
    <row r="36" spans="1:9" ht="12.75" customHeight="1" x14ac:dyDescent="0.2">
      <c r="A36" s="254" t="s">
        <v>210</v>
      </c>
      <c r="B36" s="255"/>
      <c r="C36" s="255"/>
      <c r="D36" s="255"/>
      <c r="E36" s="255"/>
      <c r="F36" s="255"/>
      <c r="G36" s="255"/>
      <c r="H36" s="255"/>
      <c r="I36" s="255"/>
    </row>
    <row r="37" spans="1:9" x14ac:dyDescent="0.2">
      <c r="A37" s="255"/>
      <c r="B37" s="255"/>
      <c r="C37" s="255"/>
      <c r="D37" s="255"/>
      <c r="E37" s="255"/>
      <c r="F37" s="255"/>
      <c r="G37" s="255"/>
      <c r="H37" s="255"/>
      <c r="I37" s="255"/>
    </row>
    <row r="38" spans="1:9" ht="12.75" customHeight="1" x14ac:dyDescent="0.2">
      <c r="A38" s="254" t="s">
        <v>211</v>
      </c>
      <c r="B38" s="255"/>
      <c r="C38" s="255"/>
      <c r="D38" s="255"/>
      <c r="E38" s="255"/>
      <c r="F38" s="255"/>
      <c r="G38" s="255"/>
      <c r="H38" s="255"/>
      <c r="I38" s="255"/>
    </row>
    <row r="39" spans="1:9" x14ac:dyDescent="0.2">
      <c r="A39" s="255"/>
      <c r="B39" s="255"/>
      <c r="C39" s="255"/>
      <c r="D39" s="255"/>
      <c r="E39" s="255"/>
      <c r="F39" s="255"/>
      <c r="G39" s="255"/>
      <c r="H39" s="255"/>
      <c r="I39" s="255"/>
    </row>
    <row r="40" spans="1:9" x14ac:dyDescent="0.2">
      <c r="A40" s="255"/>
      <c r="B40" s="255"/>
      <c r="C40" s="255"/>
      <c r="D40" s="255"/>
      <c r="E40" s="255"/>
      <c r="F40" s="255"/>
      <c r="G40" s="255"/>
      <c r="H40" s="255"/>
      <c r="I40" s="255"/>
    </row>
    <row r="41" spans="1:9" x14ac:dyDescent="0.2">
      <c r="A41" s="255"/>
      <c r="B41" s="255"/>
      <c r="C41" s="255"/>
      <c r="D41" s="255"/>
      <c r="E41" s="255"/>
      <c r="F41" s="255"/>
      <c r="G41" s="255"/>
      <c r="H41" s="255"/>
      <c r="I41" s="255"/>
    </row>
    <row r="42" spans="1:9" x14ac:dyDescent="0.2">
      <c r="A42" s="1"/>
      <c r="B42" s="1"/>
      <c r="C42" s="1"/>
      <c r="D42" s="1"/>
      <c r="E42" s="1"/>
      <c r="F42" s="1"/>
      <c r="G42" s="1"/>
      <c r="H42" s="1"/>
      <c r="I42" s="1"/>
    </row>
    <row r="43" spans="1:9" x14ac:dyDescent="0.2">
      <c r="A43" s="16" t="s">
        <v>212</v>
      </c>
      <c r="B43" s="1"/>
      <c r="C43" s="1"/>
      <c r="D43" s="1"/>
      <c r="E43" s="1"/>
      <c r="F43" s="1"/>
      <c r="G43" s="1"/>
      <c r="H43" s="1"/>
      <c r="I43" s="1"/>
    </row>
    <row r="44" spans="1:9" x14ac:dyDescent="0.2">
      <c r="A44" s="16" t="s">
        <v>214</v>
      </c>
      <c r="B44" s="1"/>
      <c r="C44" s="1"/>
      <c r="D44" s="1"/>
      <c r="E44" s="1"/>
      <c r="F44" s="1"/>
      <c r="G44" s="1"/>
      <c r="H44" s="1"/>
      <c r="I44" s="1"/>
    </row>
    <row r="45" spans="1:9" x14ac:dyDescent="0.2">
      <c r="A45" s="16" t="s">
        <v>213</v>
      </c>
      <c r="B45" s="1"/>
      <c r="C45" s="1"/>
      <c r="D45" s="1"/>
      <c r="E45" s="1"/>
      <c r="F45" s="1"/>
      <c r="G45" s="1"/>
      <c r="H45" s="1"/>
      <c r="I45" s="1"/>
    </row>
    <row r="47" spans="1:9" ht="12.75" customHeight="1" x14ac:dyDescent="0.2">
      <c r="A47" s="256" t="s">
        <v>181</v>
      </c>
      <c r="B47" s="255"/>
      <c r="C47" s="255"/>
      <c r="D47" s="255"/>
      <c r="E47" s="255"/>
      <c r="F47" s="255"/>
      <c r="G47" s="255"/>
      <c r="H47" s="255"/>
      <c r="I47" s="255"/>
    </row>
    <row r="48" spans="1:9" x14ac:dyDescent="0.2">
      <c r="A48" s="255"/>
      <c r="B48" s="255"/>
      <c r="C48" s="255"/>
      <c r="D48" s="255"/>
      <c r="E48" s="255"/>
      <c r="F48" s="255"/>
      <c r="G48" s="255"/>
      <c r="H48" s="255"/>
      <c r="I48" s="255"/>
    </row>
    <row r="49" spans="1:9" x14ac:dyDescent="0.2">
      <c r="A49" s="255"/>
      <c r="B49" s="255"/>
      <c r="C49" s="255"/>
      <c r="D49" s="255"/>
      <c r="E49" s="255"/>
      <c r="F49" s="255"/>
      <c r="G49" s="255"/>
      <c r="H49" s="255"/>
      <c r="I49" s="255"/>
    </row>
    <row r="51" spans="1:9" ht="12.75" customHeight="1" x14ac:dyDescent="0.2">
      <c r="A51" s="254" t="s">
        <v>779</v>
      </c>
      <c r="B51" s="255"/>
      <c r="C51" s="255"/>
      <c r="D51" s="255"/>
      <c r="E51" s="255"/>
      <c r="F51" s="255"/>
      <c r="G51" s="255"/>
      <c r="H51" s="255"/>
      <c r="I51" s="255"/>
    </row>
    <row r="52" spans="1:9" x14ac:dyDescent="0.2">
      <c r="A52" s="255"/>
      <c r="B52" s="255"/>
      <c r="C52" s="255"/>
      <c r="D52" s="255"/>
      <c r="E52" s="255"/>
      <c r="F52" s="255"/>
      <c r="G52" s="255"/>
      <c r="H52" s="255"/>
      <c r="I52" s="255"/>
    </row>
    <row r="54" spans="1:9" s="132" customFormat="1" x14ac:dyDescent="0.2">
      <c r="A54" s="251" t="s">
        <v>807</v>
      </c>
      <c r="B54" s="252"/>
      <c r="C54" s="132" t="s">
        <v>182</v>
      </c>
      <c r="E54" s="253" t="s">
        <v>808</v>
      </c>
      <c r="F54" s="252"/>
      <c r="G54" s="252"/>
    </row>
    <row r="55" spans="1:9" s="132" customFormat="1" x14ac:dyDescent="0.2">
      <c r="A55" s="16" t="s">
        <v>789</v>
      </c>
      <c r="C55" s="257" t="s">
        <v>790</v>
      </c>
      <c r="D55" s="252"/>
      <c r="E55" s="253" t="s">
        <v>791</v>
      </c>
      <c r="F55" s="252"/>
      <c r="G55" s="252"/>
    </row>
    <row r="56" spans="1:9" s="132" customFormat="1" x14ac:dyDescent="0.2">
      <c r="A56" s="188"/>
      <c r="C56" s="252"/>
      <c r="D56" s="252"/>
      <c r="E56" s="253"/>
      <c r="F56" s="253"/>
      <c r="G56" s="253"/>
    </row>
    <row r="57" spans="1:9" s="132" customFormat="1" x14ac:dyDescent="0.2">
      <c r="A57" s="251"/>
      <c r="B57" s="252"/>
      <c r="C57" s="252"/>
      <c r="D57" s="252"/>
      <c r="E57" s="253"/>
      <c r="F57" s="252"/>
      <c r="G57" s="252"/>
      <c r="H57" s="252"/>
    </row>
    <row r="58" spans="1:9" s="132" customFormat="1" x14ac:dyDescent="0.2"/>
  </sheetData>
  <sheetProtection selectLockedCells="1" selectUnlockedCells="1"/>
  <mergeCells count="28">
    <mergeCell ref="A1:I1"/>
    <mergeCell ref="A12:I12"/>
    <mergeCell ref="B4:I4"/>
    <mergeCell ref="B5:H5"/>
    <mergeCell ref="B6:I6"/>
    <mergeCell ref="A8:I10"/>
    <mergeCell ref="A36:I37"/>
    <mergeCell ref="A33:I34"/>
    <mergeCell ref="A21:I21"/>
    <mergeCell ref="A13:I13"/>
    <mergeCell ref="A14:I14"/>
    <mergeCell ref="A15:I15"/>
    <mergeCell ref="A18:I19"/>
    <mergeCell ref="A23:I23"/>
    <mergeCell ref="A25:I27"/>
    <mergeCell ref="A29:I31"/>
    <mergeCell ref="A57:B57"/>
    <mergeCell ref="C57:D57"/>
    <mergeCell ref="E57:H57"/>
    <mergeCell ref="A38:I41"/>
    <mergeCell ref="A47:I49"/>
    <mergeCell ref="A51:I52"/>
    <mergeCell ref="A54:B54"/>
    <mergeCell ref="E54:G54"/>
    <mergeCell ref="C56:D56"/>
    <mergeCell ref="E56:G56"/>
    <mergeCell ref="C55:D55"/>
    <mergeCell ref="E55:G55"/>
  </mergeCells>
  <phoneticPr fontId="10" type="noConversion"/>
  <hyperlinks>
    <hyperlink ref="E54" r:id="rId1"/>
    <hyperlink ref="E55" r:id="rId2"/>
  </hyperlinks>
  <pageMargins left="0.75" right="0.75" top="0.5" bottom="0.25" header="0.25" footer="0.25"/>
  <pageSetup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1"/>
  <sheetViews>
    <sheetView topLeftCell="A153" workbookViewId="0">
      <selection activeCell="A9" sqref="A9"/>
    </sheetView>
  </sheetViews>
  <sheetFormatPr defaultRowHeight="11.25" x14ac:dyDescent="0.2"/>
  <cols>
    <col min="1" max="1" width="5" style="243" bestFit="1" customWidth="1"/>
    <col min="2" max="2" width="25.85546875" style="243" bestFit="1" customWidth="1"/>
    <col min="3" max="16" width="12.28515625" style="243" bestFit="1" customWidth="1"/>
    <col min="17" max="17" width="12.42578125" style="243" bestFit="1" customWidth="1"/>
    <col min="18" max="19" width="11.85546875" style="243" bestFit="1" customWidth="1"/>
    <col min="20" max="20" width="12.42578125" style="243" bestFit="1" customWidth="1"/>
    <col min="21" max="21" width="11.85546875" style="243" bestFit="1" customWidth="1"/>
    <col min="22" max="23" width="12.42578125" style="243" bestFit="1" customWidth="1"/>
    <col min="24" max="25" width="11.85546875" style="243" bestFit="1" customWidth="1"/>
    <col min="26" max="26" width="20.85546875" style="243" customWidth="1"/>
    <col min="27" max="16384" width="9.140625" style="243"/>
  </cols>
  <sheetData>
    <row r="1" spans="1:26" x14ac:dyDescent="0.2">
      <c r="A1" s="241" t="s">
        <v>23</v>
      </c>
      <c r="B1" s="242" t="s">
        <v>225</v>
      </c>
      <c r="C1" s="242" t="s">
        <v>751</v>
      </c>
      <c r="D1" s="242" t="s">
        <v>752</v>
      </c>
      <c r="E1" s="242" t="s">
        <v>753</v>
      </c>
      <c r="F1" s="242" t="s">
        <v>754</v>
      </c>
      <c r="G1" s="242" t="s">
        <v>755</v>
      </c>
      <c r="H1" s="242" t="s">
        <v>756</v>
      </c>
      <c r="I1" s="242" t="s">
        <v>757</v>
      </c>
      <c r="J1" s="242" t="s">
        <v>758</v>
      </c>
      <c r="K1" s="242" t="s">
        <v>759</v>
      </c>
      <c r="L1" s="242" t="s">
        <v>760</v>
      </c>
      <c r="M1" s="242" t="s">
        <v>761</v>
      </c>
      <c r="N1" s="242" t="s">
        <v>762</v>
      </c>
      <c r="O1" s="242" t="s">
        <v>763</v>
      </c>
      <c r="P1" s="242" t="s">
        <v>764</v>
      </c>
      <c r="Q1" s="242" t="s">
        <v>765</v>
      </c>
      <c r="R1" s="242" t="s">
        <v>766</v>
      </c>
      <c r="S1" s="242" t="s">
        <v>767</v>
      </c>
      <c r="T1" s="242" t="s">
        <v>768</v>
      </c>
      <c r="U1" s="242" t="s">
        <v>769</v>
      </c>
      <c r="V1" s="242" t="s">
        <v>770</v>
      </c>
      <c r="W1" s="242" t="s">
        <v>771</v>
      </c>
      <c r="X1" s="242" t="s">
        <v>772</v>
      </c>
      <c r="Y1" s="242" t="s">
        <v>773</v>
      </c>
      <c r="Z1" s="243" t="s">
        <v>833</v>
      </c>
    </row>
    <row r="2" spans="1:26" x14ac:dyDescent="0.2">
      <c r="A2" s="244" t="s">
        <v>286</v>
      </c>
      <c r="B2" s="244" t="s">
        <v>287</v>
      </c>
      <c r="C2" s="245" t="s">
        <v>830</v>
      </c>
      <c r="D2" s="245" t="s">
        <v>830</v>
      </c>
      <c r="E2" s="245" t="s">
        <v>830</v>
      </c>
      <c r="F2" s="245" t="s">
        <v>830</v>
      </c>
      <c r="G2" s="245" t="s">
        <v>830</v>
      </c>
      <c r="H2" s="245" t="s">
        <v>830</v>
      </c>
      <c r="I2" s="245" t="s">
        <v>830</v>
      </c>
      <c r="J2" s="245" t="s">
        <v>830</v>
      </c>
      <c r="K2" s="245" t="s">
        <v>830</v>
      </c>
      <c r="L2" s="245" t="s">
        <v>830</v>
      </c>
      <c r="M2" s="245" t="s">
        <v>830</v>
      </c>
      <c r="N2" s="245" t="s">
        <v>830</v>
      </c>
      <c r="O2" s="245" t="s">
        <v>830</v>
      </c>
      <c r="P2" s="245" t="s">
        <v>830</v>
      </c>
      <c r="Q2" s="245" t="s">
        <v>830</v>
      </c>
      <c r="R2" s="245" t="s">
        <v>830</v>
      </c>
      <c r="S2" s="245" t="s">
        <v>830</v>
      </c>
      <c r="T2" s="245" t="s">
        <v>830</v>
      </c>
      <c r="U2" s="245" t="s">
        <v>830</v>
      </c>
      <c r="V2" s="245" t="s">
        <v>830</v>
      </c>
      <c r="W2" s="245" t="s">
        <v>830</v>
      </c>
      <c r="X2" s="245" t="s">
        <v>830</v>
      </c>
      <c r="Y2" s="245" t="s">
        <v>830</v>
      </c>
      <c r="Z2" s="245" t="s">
        <v>830</v>
      </c>
    </row>
    <row r="3" spans="1:26" x14ac:dyDescent="0.2">
      <c r="A3" s="242">
        <v>7</v>
      </c>
      <c r="B3" s="242" t="s">
        <v>288</v>
      </c>
      <c r="C3" s="242">
        <v>1161437.95</v>
      </c>
      <c r="D3" s="242">
        <v>0</v>
      </c>
      <c r="E3" s="242">
        <v>0</v>
      </c>
      <c r="F3" s="242">
        <v>0</v>
      </c>
      <c r="G3" s="242">
        <v>0</v>
      </c>
      <c r="H3" s="242">
        <v>0</v>
      </c>
      <c r="I3" s="242">
        <v>0</v>
      </c>
      <c r="J3" s="242">
        <v>0</v>
      </c>
      <c r="K3" s="242">
        <v>0</v>
      </c>
      <c r="L3" s="242">
        <v>0</v>
      </c>
      <c r="M3" s="242">
        <v>0</v>
      </c>
      <c r="N3" s="242">
        <v>0</v>
      </c>
      <c r="O3" s="242">
        <v>0</v>
      </c>
      <c r="P3" s="242">
        <v>0</v>
      </c>
      <c r="Q3" s="242">
        <v>0</v>
      </c>
      <c r="R3" s="242">
        <v>584493.22</v>
      </c>
      <c r="S3" s="242">
        <v>518692.63</v>
      </c>
      <c r="T3" s="242">
        <v>0</v>
      </c>
      <c r="U3" s="242">
        <v>58252.1</v>
      </c>
      <c r="V3" s="242">
        <v>0</v>
      </c>
      <c r="W3" s="242">
        <v>0</v>
      </c>
      <c r="X3" s="242">
        <v>0</v>
      </c>
      <c r="Y3" s="242">
        <v>0</v>
      </c>
      <c r="Z3" s="242">
        <v>0</v>
      </c>
    </row>
    <row r="4" spans="1:26" x14ac:dyDescent="0.2">
      <c r="A4" s="242">
        <v>14</v>
      </c>
      <c r="B4" s="242" t="s">
        <v>289</v>
      </c>
      <c r="C4" s="242">
        <v>2031623.94</v>
      </c>
      <c r="D4" s="242">
        <v>0</v>
      </c>
      <c r="E4" s="242">
        <v>0</v>
      </c>
      <c r="F4" s="242">
        <v>0</v>
      </c>
      <c r="G4" s="242">
        <v>0</v>
      </c>
      <c r="H4" s="242">
        <v>0</v>
      </c>
      <c r="I4" s="242">
        <v>0</v>
      </c>
      <c r="J4" s="242">
        <v>0</v>
      </c>
      <c r="K4" s="242">
        <v>0</v>
      </c>
      <c r="L4" s="242">
        <v>0</v>
      </c>
      <c r="M4" s="242">
        <v>0</v>
      </c>
      <c r="N4" s="242">
        <v>0</v>
      </c>
      <c r="O4" s="242">
        <v>0</v>
      </c>
      <c r="P4" s="242">
        <v>0</v>
      </c>
      <c r="Q4" s="242">
        <v>0</v>
      </c>
      <c r="R4" s="242">
        <v>1891475.87</v>
      </c>
      <c r="S4" s="242">
        <v>140148.07</v>
      </c>
      <c r="T4" s="242">
        <v>0</v>
      </c>
      <c r="U4" s="242">
        <v>0</v>
      </c>
      <c r="V4" s="242">
        <v>0</v>
      </c>
      <c r="W4" s="242">
        <v>0</v>
      </c>
      <c r="X4" s="242">
        <v>0</v>
      </c>
      <c r="Y4" s="242">
        <v>0</v>
      </c>
      <c r="Z4" s="242">
        <v>0</v>
      </c>
    </row>
    <row r="5" spans="1:26" x14ac:dyDescent="0.2">
      <c r="A5" s="242">
        <v>63</v>
      </c>
      <c r="B5" s="242" t="s">
        <v>290</v>
      </c>
      <c r="C5" s="242">
        <v>577929</v>
      </c>
      <c r="D5" s="242">
        <v>0</v>
      </c>
      <c r="E5" s="242">
        <v>0</v>
      </c>
      <c r="F5" s="242">
        <v>0</v>
      </c>
      <c r="G5" s="242">
        <v>0</v>
      </c>
      <c r="H5" s="242">
        <v>0</v>
      </c>
      <c r="I5" s="242">
        <v>0</v>
      </c>
      <c r="J5" s="242">
        <v>0</v>
      </c>
      <c r="K5" s="242">
        <v>0</v>
      </c>
      <c r="L5" s="242">
        <v>0</v>
      </c>
      <c r="M5" s="242">
        <v>0</v>
      </c>
      <c r="N5" s="242">
        <v>0</v>
      </c>
      <c r="O5" s="242">
        <v>0</v>
      </c>
      <c r="P5" s="242">
        <v>0</v>
      </c>
      <c r="Q5" s="242">
        <v>0</v>
      </c>
      <c r="R5" s="242">
        <v>524732</v>
      </c>
      <c r="S5" s="242">
        <v>53197</v>
      </c>
      <c r="T5" s="242">
        <v>0</v>
      </c>
      <c r="U5" s="242">
        <v>0</v>
      </c>
      <c r="V5" s="242">
        <v>0</v>
      </c>
      <c r="W5" s="242">
        <v>0</v>
      </c>
      <c r="X5" s="242">
        <v>0</v>
      </c>
      <c r="Y5" s="242">
        <v>0</v>
      </c>
      <c r="Z5" s="242">
        <v>0</v>
      </c>
    </row>
    <row r="6" spans="1:26" x14ac:dyDescent="0.2">
      <c r="A6" s="242">
        <v>70</v>
      </c>
      <c r="B6" s="242" t="s">
        <v>291</v>
      </c>
      <c r="C6" s="242">
        <v>482284.79999999999</v>
      </c>
      <c r="D6" s="242">
        <v>0</v>
      </c>
      <c r="E6" s="242">
        <v>0</v>
      </c>
      <c r="F6" s="242">
        <v>0</v>
      </c>
      <c r="G6" s="242">
        <v>0</v>
      </c>
      <c r="H6" s="242">
        <v>0</v>
      </c>
      <c r="I6" s="242">
        <v>6883.3600000000006</v>
      </c>
      <c r="J6" s="242">
        <v>0</v>
      </c>
      <c r="K6" s="242">
        <v>0</v>
      </c>
      <c r="L6" s="242">
        <v>0</v>
      </c>
      <c r="M6" s="242">
        <v>0</v>
      </c>
      <c r="N6" s="242">
        <v>0</v>
      </c>
      <c r="O6" s="242">
        <v>0</v>
      </c>
      <c r="P6" s="242">
        <v>0</v>
      </c>
      <c r="Q6" s="242">
        <v>0</v>
      </c>
      <c r="R6" s="242">
        <v>482284.79999999999</v>
      </c>
      <c r="S6" s="242">
        <v>0</v>
      </c>
      <c r="T6" s="242">
        <v>0</v>
      </c>
      <c r="U6" s="242">
        <v>0</v>
      </c>
      <c r="V6" s="242">
        <v>6883.3600000000006</v>
      </c>
      <c r="W6" s="242">
        <v>0</v>
      </c>
      <c r="X6" s="242">
        <v>0</v>
      </c>
      <c r="Y6" s="242">
        <v>0</v>
      </c>
      <c r="Z6" s="242">
        <v>0</v>
      </c>
    </row>
    <row r="7" spans="1:26" x14ac:dyDescent="0.2">
      <c r="A7" s="242">
        <v>84</v>
      </c>
      <c r="B7" s="242" t="s">
        <v>292</v>
      </c>
      <c r="C7" s="242">
        <v>263984.75</v>
      </c>
      <c r="D7" s="242">
        <v>0</v>
      </c>
      <c r="E7" s="242">
        <v>0</v>
      </c>
      <c r="F7" s="242">
        <v>0</v>
      </c>
      <c r="G7" s="242">
        <v>0</v>
      </c>
      <c r="H7" s="242">
        <v>0</v>
      </c>
      <c r="I7" s="242">
        <v>0</v>
      </c>
      <c r="J7" s="242">
        <v>0</v>
      </c>
      <c r="K7" s="242">
        <v>0</v>
      </c>
      <c r="L7" s="242">
        <v>0</v>
      </c>
      <c r="M7" s="242">
        <v>0</v>
      </c>
      <c r="N7" s="242">
        <v>0</v>
      </c>
      <c r="O7" s="242">
        <v>0</v>
      </c>
      <c r="P7" s="242">
        <v>0</v>
      </c>
      <c r="Q7" s="242">
        <v>0</v>
      </c>
      <c r="R7" s="242">
        <v>231457.55000000002</v>
      </c>
      <c r="S7" s="242">
        <v>32527.200000000001</v>
      </c>
      <c r="T7" s="242">
        <v>0</v>
      </c>
      <c r="U7" s="242">
        <v>0</v>
      </c>
      <c r="V7" s="242">
        <v>0</v>
      </c>
      <c r="W7" s="242">
        <v>0</v>
      </c>
      <c r="X7" s="242">
        <v>0</v>
      </c>
      <c r="Y7" s="242">
        <v>0</v>
      </c>
      <c r="Z7" s="242">
        <v>0</v>
      </c>
    </row>
    <row r="8" spans="1:26" x14ac:dyDescent="0.2">
      <c r="A8" s="242">
        <v>91</v>
      </c>
      <c r="B8" s="242" t="s">
        <v>293</v>
      </c>
      <c r="C8" s="242">
        <v>555845.39</v>
      </c>
      <c r="D8" s="242">
        <v>0</v>
      </c>
      <c r="E8" s="242">
        <v>0</v>
      </c>
      <c r="F8" s="242">
        <v>0</v>
      </c>
      <c r="G8" s="242">
        <v>0</v>
      </c>
      <c r="H8" s="242">
        <v>0</v>
      </c>
      <c r="I8" s="242">
        <v>0</v>
      </c>
      <c r="J8" s="242">
        <v>0</v>
      </c>
      <c r="K8" s="242">
        <v>0</v>
      </c>
      <c r="L8" s="242">
        <v>0</v>
      </c>
      <c r="M8" s="242">
        <v>0</v>
      </c>
      <c r="N8" s="242">
        <v>7.98</v>
      </c>
      <c r="O8" s="242">
        <v>0</v>
      </c>
      <c r="P8" s="242">
        <v>0</v>
      </c>
      <c r="Q8" s="242">
        <v>0</v>
      </c>
      <c r="R8" s="242">
        <v>555831.09</v>
      </c>
      <c r="S8" s="242">
        <v>14.3</v>
      </c>
      <c r="T8" s="242">
        <v>0</v>
      </c>
      <c r="U8" s="242">
        <v>0</v>
      </c>
      <c r="V8" s="242">
        <v>0</v>
      </c>
      <c r="W8" s="242">
        <v>0</v>
      </c>
      <c r="X8" s="242">
        <v>7.98</v>
      </c>
      <c r="Y8" s="242">
        <v>0</v>
      </c>
      <c r="Z8" s="242">
        <v>0</v>
      </c>
    </row>
    <row r="9" spans="1:26" x14ac:dyDescent="0.2">
      <c r="A9" s="242">
        <v>105</v>
      </c>
      <c r="B9" s="242" t="s">
        <v>294</v>
      </c>
      <c r="C9" s="242">
        <v>359245.62</v>
      </c>
      <c r="D9" s="242">
        <v>0</v>
      </c>
      <c r="E9" s="242">
        <v>0</v>
      </c>
      <c r="F9" s="242">
        <v>0</v>
      </c>
      <c r="G9" s="242">
        <v>0</v>
      </c>
      <c r="H9" s="242">
        <v>0</v>
      </c>
      <c r="I9" s="242">
        <v>2265.41</v>
      </c>
      <c r="J9" s="242">
        <v>0</v>
      </c>
      <c r="K9" s="242">
        <v>0</v>
      </c>
      <c r="L9" s="242">
        <v>0</v>
      </c>
      <c r="M9" s="242">
        <v>0</v>
      </c>
      <c r="N9" s="242">
        <v>0</v>
      </c>
      <c r="O9" s="242">
        <v>0</v>
      </c>
      <c r="P9" s="242">
        <v>0</v>
      </c>
      <c r="Q9" s="242">
        <v>0</v>
      </c>
      <c r="R9" s="242">
        <v>341815.60000000003</v>
      </c>
      <c r="S9" s="242">
        <v>0</v>
      </c>
      <c r="T9" s="242">
        <v>17430.02</v>
      </c>
      <c r="U9" s="242">
        <v>0</v>
      </c>
      <c r="V9" s="242">
        <v>2265.41</v>
      </c>
      <c r="W9" s="242">
        <v>0</v>
      </c>
      <c r="X9" s="242">
        <v>0</v>
      </c>
      <c r="Y9" s="242">
        <v>0</v>
      </c>
      <c r="Z9" s="242">
        <v>0</v>
      </c>
    </row>
    <row r="10" spans="1:26" x14ac:dyDescent="0.2">
      <c r="A10" s="242">
        <v>112</v>
      </c>
      <c r="B10" s="242" t="s">
        <v>295</v>
      </c>
      <c r="C10" s="242">
        <v>1475374.42</v>
      </c>
      <c r="D10" s="242">
        <v>0</v>
      </c>
      <c r="E10" s="242">
        <v>0</v>
      </c>
      <c r="F10" s="242">
        <v>0</v>
      </c>
      <c r="G10" s="242">
        <v>0</v>
      </c>
      <c r="H10" s="242">
        <v>0</v>
      </c>
      <c r="I10" s="242">
        <v>0</v>
      </c>
      <c r="J10" s="242">
        <v>0</v>
      </c>
      <c r="K10" s="242">
        <v>0</v>
      </c>
      <c r="L10" s="242">
        <v>0</v>
      </c>
      <c r="M10" s="242">
        <v>15362.78</v>
      </c>
      <c r="N10" s="242">
        <v>0</v>
      </c>
      <c r="O10" s="242">
        <v>0</v>
      </c>
      <c r="P10" s="242">
        <v>0</v>
      </c>
      <c r="Q10" s="242">
        <v>0</v>
      </c>
      <c r="R10" s="242">
        <v>1475374.42</v>
      </c>
      <c r="S10" s="242">
        <v>0</v>
      </c>
      <c r="T10" s="242">
        <v>0</v>
      </c>
      <c r="U10" s="242">
        <v>0</v>
      </c>
      <c r="V10" s="242">
        <v>0</v>
      </c>
      <c r="W10" s="242">
        <v>15362.78</v>
      </c>
      <c r="X10" s="242">
        <v>0</v>
      </c>
      <c r="Y10" s="242">
        <v>0</v>
      </c>
      <c r="Z10" s="242">
        <v>0</v>
      </c>
    </row>
    <row r="11" spans="1:26" x14ac:dyDescent="0.2">
      <c r="A11" s="242">
        <v>119</v>
      </c>
      <c r="B11" s="242" t="s">
        <v>296</v>
      </c>
      <c r="C11" s="242">
        <v>1445269.83</v>
      </c>
      <c r="D11" s="242">
        <v>0</v>
      </c>
      <c r="E11" s="242">
        <v>0</v>
      </c>
      <c r="F11" s="242">
        <v>0</v>
      </c>
      <c r="G11" s="242">
        <v>0</v>
      </c>
      <c r="H11" s="242">
        <v>0</v>
      </c>
      <c r="I11" s="242">
        <v>0</v>
      </c>
      <c r="J11" s="242">
        <v>0</v>
      </c>
      <c r="K11" s="242">
        <v>0</v>
      </c>
      <c r="L11" s="242">
        <v>0</v>
      </c>
      <c r="M11" s="242">
        <v>0</v>
      </c>
      <c r="N11" s="242">
        <v>0</v>
      </c>
      <c r="O11" s="242">
        <v>0</v>
      </c>
      <c r="P11" s="242">
        <v>0</v>
      </c>
      <c r="Q11" s="242">
        <v>0</v>
      </c>
      <c r="R11" s="242">
        <v>1445269.83</v>
      </c>
      <c r="S11" s="242">
        <v>0</v>
      </c>
      <c r="T11" s="242">
        <v>0</v>
      </c>
      <c r="U11" s="242">
        <v>0</v>
      </c>
      <c r="V11" s="242">
        <v>0</v>
      </c>
      <c r="W11" s="242">
        <v>0</v>
      </c>
      <c r="X11" s="242">
        <v>0</v>
      </c>
      <c r="Y11" s="242">
        <v>0</v>
      </c>
      <c r="Z11" s="242">
        <v>0</v>
      </c>
    </row>
    <row r="12" spans="1:26" x14ac:dyDescent="0.2">
      <c r="A12" s="242">
        <v>140</v>
      </c>
      <c r="B12" s="242" t="s">
        <v>297</v>
      </c>
      <c r="C12" s="242">
        <v>3010162.19</v>
      </c>
      <c r="D12" s="242">
        <v>0</v>
      </c>
      <c r="E12" s="242">
        <v>0</v>
      </c>
      <c r="F12" s="242">
        <v>0</v>
      </c>
      <c r="G12" s="242">
        <v>0</v>
      </c>
      <c r="H12" s="242">
        <v>0</v>
      </c>
      <c r="I12" s="242">
        <v>0</v>
      </c>
      <c r="J12" s="242">
        <v>0</v>
      </c>
      <c r="K12" s="242">
        <v>0</v>
      </c>
      <c r="L12" s="242">
        <v>0</v>
      </c>
      <c r="M12" s="242">
        <v>0</v>
      </c>
      <c r="N12" s="242">
        <v>0</v>
      </c>
      <c r="O12" s="242">
        <v>0</v>
      </c>
      <c r="P12" s="242">
        <v>0</v>
      </c>
      <c r="Q12" s="242">
        <v>0</v>
      </c>
      <c r="R12" s="242">
        <v>3010162.19</v>
      </c>
      <c r="S12" s="242">
        <v>0</v>
      </c>
      <c r="T12" s="242">
        <v>0</v>
      </c>
      <c r="U12" s="242">
        <v>0</v>
      </c>
      <c r="V12" s="242">
        <v>0</v>
      </c>
      <c r="W12" s="242">
        <v>0</v>
      </c>
      <c r="X12" s="242">
        <v>0</v>
      </c>
      <c r="Y12" s="242">
        <v>0</v>
      </c>
      <c r="Z12" s="242">
        <v>0</v>
      </c>
    </row>
    <row r="13" spans="1:26" x14ac:dyDescent="0.2">
      <c r="A13" s="242">
        <v>147</v>
      </c>
      <c r="B13" s="242" t="s">
        <v>298</v>
      </c>
      <c r="C13" s="242">
        <v>18273322.59</v>
      </c>
      <c r="D13" s="242">
        <v>0</v>
      </c>
      <c r="E13" s="242">
        <v>0</v>
      </c>
      <c r="F13" s="242">
        <v>0</v>
      </c>
      <c r="G13" s="242">
        <v>0</v>
      </c>
      <c r="H13" s="242">
        <v>0</v>
      </c>
      <c r="I13" s="242">
        <v>0</v>
      </c>
      <c r="J13" s="242">
        <v>0</v>
      </c>
      <c r="K13" s="242">
        <v>0</v>
      </c>
      <c r="L13" s="242">
        <v>0</v>
      </c>
      <c r="M13" s="242">
        <v>0</v>
      </c>
      <c r="N13" s="242">
        <v>0</v>
      </c>
      <c r="O13" s="242">
        <v>0</v>
      </c>
      <c r="P13" s="242">
        <v>0</v>
      </c>
      <c r="Q13" s="242">
        <v>0</v>
      </c>
      <c r="R13" s="242">
        <v>18273322.59</v>
      </c>
      <c r="S13" s="242">
        <v>0</v>
      </c>
      <c r="T13" s="242">
        <v>0</v>
      </c>
      <c r="U13" s="242">
        <v>0</v>
      </c>
      <c r="V13" s="242">
        <v>0</v>
      </c>
      <c r="W13" s="242">
        <v>0</v>
      </c>
      <c r="X13" s="242">
        <v>0</v>
      </c>
      <c r="Y13" s="242">
        <v>0</v>
      </c>
      <c r="Z13" s="242">
        <v>0</v>
      </c>
    </row>
    <row r="14" spans="1:26" x14ac:dyDescent="0.2">
      <c r="A14" s="242">
        <v>154</v>
      </c>
      <c r="B14" s="242" t="s">
        <v>299</v>
      </c>
      <c r="C14" s="242">
        <v>1124451.4099999999</v>
      </c>
      <c r="D14" s="242">
        <v>0</v>
      </c>
      <c r="E14" s="242">
        <v>0</v>
      </c>
      <c r="F14" s="242">
        <v>0</v>
      </c>
      <c r="G14" s="242">
        <v>0</v>
      </c>
      <c r="H14" s="242">
        <v>0</v>
      </c>
      <c r="I14" s="242">
        <v>0</v>
      </c>
      <c r="J14" s="242">
        <v>0</v>
      </c>
      <c r="K14" s="242">
        <v>0</v>
      </c>
      <c r="L14" s="242">
        <v>0</v>
      </c>
      <c r="M14" s="242">
        <v>0</v>
      </c>
      <c r="N14" s="242">
        <v>0</v>
      </c>
      <c r="O14" s="242">
        <v>0</v>
      </c>
      <c r="P14" s="242">
        <v>0</v>
      </c>
      <c r="Q14" s="242">
        <v>0</v>
      </c>
      <c r="R14" s="242">
        <v>1124451.4099999999</v>
      </c>
      <c r="S14" s="242">
        <v>0</v>
      </c>
      <c r="T14" s="242">
        <v>0</v>
      </c>
      <c r="U14" s="242">
        <v>0</v>
      </c>
      <c r="V14" s="242">
        <v>0</v>
      </c>
      <c r="W14" s="242">
        <v>0</v>
      </c>
      <c r="X14" s="242">
        <v>0</v>
      </c>
      <c r="Y14" s="242">
        <v>0</v>
      </c>
      <c r="Z14" s="242">
        <v>0</v>
      </c>
    </row>
    <row r="15" spans="1:26" x14ac:dyDescent="0.2">
      <c r="A15" s="242">
        <v>161</v>
      </c>
      <c r="B15" s="242" t="s">
        <v>300</v>
      </c>
      <c r="C15" s="242">
        <v>183474.68</v>
      </c>
      <c r="D15" s="242">
        <v>0</v>
      </c>
      <c r="E15" s="242">
        <v>0</v>
      </c>
      <c r="F15" s="242">
        <v>0</v>
      </c>
      <c r="G15" s="242">
        <v>0</v>
      </c>
      <c r="H15" s="242">
        <v>0</v>
      </c>
      <c r="I15" s="242">
        <v>0</v>
      </c>
      <c r="J15" s="242">
        <v>0</v>
      </c>
      <c r="K15" s="242">
        <v>0</v>
      </c>
      <c r="L15" s="242">
        <v>0</v>
      </c>
      <c r="M15" s="242">
        <v>0</v>
      </c>
      <c r="N15" s="242">
        <v>0</v>
      </c>
      <c r="O15" s="242">
        <v>0</v>
      </c>
      <c r="P15" s="242">
        <v>0</v>
      </c>
      <c r="Q15" s="242">
        <v>0</v>
      </c>
      <c r="R15" s="242">
        <v>183474.68</v>
      </c>
      <c r="S15" s="242">
        <v>0</v>
      </c>
      <c r="T15" s="242">
        <v>0</v>
      </c>
      <c r="U15" s="242">
        <v>0</v>
      </c>
      <c r="V15" s="242">
        <v>0</v>
      </c>
      <c r="W15" s="242">
        <v>0</v>
      </c>
      <c r="X15" s="242">
        <v>0</v>
      </c>
      <c r="Y15" s="242">
        <v>0</v>
      </c>
      <c r="Z15" s="242">
        <v>0</v>
      </c>
    </row>
    <row r="16" spans="1:26" x14ac:dyDescent="0.2">
      <c r="A16" s="242">
        <v>2450</v>
      </c>
      <c r="B16" s="242" t="s">
        <v>301</v>
      </c>
      <c r="C16" s="242">
        <v>1628896.11</v>
      </c>
      <c r="D16" s="242">
        <v>0</v>
      </c>
      <c r="E16" s="242">
        <v>0</v>
      </c>
      <c r="F16" s="242">
        <v>0</v>
      </c>
      <c r="G16" s="242">
        <v>0</v>
      </c>
      <c r="H16" s="242">
        <v>0</v>
      </c>
      <c r="I16" s="242">
        <v>0</v>
      </c>
      <c r="J16" s="242">
        <v>11158</v>
      </c>
      <c r="K16" s="242">
        <v>0</v>
      </c>
      <c r="L16" s="242">
        <v>0</v>
      </c>
      <c r="M16" s="242">
        <v>0</v>
      </c>
      <c r="N16" s="242">
        <v>0</v>
      </c>
      <c r="O16" s="242">
        <v>0</v>
      </c>
      <c r="P16" s="242">
        <v>0</v>
      </c>
      <c r="Q16" s="242">
        <v>0</v>
      </c>
      <c r="R16" s="242">
        <v>1628896.11</v>
      </c>
      <c r="S16" s="242">
        <v>0</v>
      </c>
      <c r="T16" s="242">
        <v>0</v>
      </c>
      <c r="U16" s="242">
        <v>0</v>
      </c>
      <c r="V16" s="242">
        <v>11158</v>
      </c>
      <c r="W16" s="242">
        <v>0</v>
      </c>
      <c r="X16" s="242">
        <v>0</v>
      </c>
      <c r="Y16" s="242">
        <v>0</v>
      </c>
      <c r="Z16" s="242">
        <v>0</v>
      </c>
    </row>
    <row r="17" spans="1:26" x14ac:dyDescent="0.2">
      <c r="A17" s="242">
        <v>170</v>
      </c>
      <c r="B17" s="242" t="s">
        <v>302</v>
      </c>
      <c r="C17" s="242">
        <v>2460312.79</v>
      </c>
      <c r="D17" s="242">
        <v>0</v>
      </c>
      <c r="E17" s="242">
        <v>0</v>
      </c>
      <c r="F17" s="242">
        <v>0</v>
      </c>
      <c r="G17" s="242">
        <v>0</v>
      </c>
      <c r="H17" s="242">
        <v>0</v>
      </c>
      <c r="I17" s="242">
        <v>0</v>
      </c>
      <c r="J17" s="242">
        <v>0</v>
      </c>
      <c r="K17" s="242">
        <v>0</v>
      </c>
      <c r="L17" s="242">
        <v>0</v>
      </c>
      <c r="M17" s="242">
        <v>0</v>
      </c>
      <c r="N17" s="242">
        <v>0</v>
      </c>
      <c r="O17" s="242">
        <v>0</v>
      </c>
      <c r="P17" s="242">
        <v>0</v>
      </c>
      <c r="Q17" s="242">
        <v>0</v>
      </c>
      <c r="R17" s="242">
        <v>2269695.29</v>
      </c>
      <c r="S17" s="242">
        <v>190617.5</v>
      </c>
      <c r="T17" s="242">
        <v>0</v>
      </c>
      <c r="U17" s="242">
        <v>0</v>
      </c>
      <c r="V17" s="242">
        <v>0</v>
      </c>
      <c r="W17" s="242">
        <v>0</v>
      </c>
      <c r="X17" s="242">
        <v>0</v>
      </c>
      <c r="Y17" s="242">
        <v>0</v>
      </c>
      <c r="Z17" s="242">
        <v>0</v>
      </c>
    </row>
    <row r="18" spans="1:26" x14ac:dyDescent="0.2">
      <c r="A18" s="242">
        <v>182</v>
      </c>
      <c r="B18" s="242" t="s">
        <v>303</v>
      </c>
      <c r="C18" s="242">
        <v>2508162.4</v>
      </c>
      <c r="D18" s="242">
        <v>0</v>
      </c>
      <c r="E18" s="242">
        <v>0</v>
      </c>
      <c r="F18" s="242">
        <v>0</v>
      </c>
      <c r="G18" s="242">
        <v>0</v>
      </c>
      <c r="H18" s="242">
        <v>0</v>
      </c>
      <c r="I18" s="242">
        <v>0</v>
      </c>
      <c r="J18" s="242">
        <v>0</v>
      </c>
      <c r="K18" s="242">
        <v>0</v>
      </c>
      <c r="L18" s="242">
        <v>0</v>
      </c>
      <c r="M18" s="242">
        <v>0</v>
      </c>
      <c r="N18" s="242">
        <v>0</v>
      </c>
      <c r="O18" s="242">
        <v>0</v>
      </c>
      <c r="P18" s="242">
        <v>0</v>
      </c>
      <c r="Q18" s="242">
        <v>0</v>
      </c>
      <c r="R18" s="242">
        <v>2508162.4</v>
      </c>
      <c r="S18" s="242">
        <v>0</v>
      </c>
      <c r="T18" s="242">
        <v>0</v>
      </c>
      <c r="U18" s="242">
        <v>0</v>
      </c>
      <c r="V18" s="242">
        <v>0</v>
      </c>
      <c r="W18" s="242">
        <v>0</v>
      </c>
      <c r="X18" s="242">
        <v>0</v>
      </c>
      <c r="Y18" s="242">
        <v>0</v>
      </c>
      <c r="Z18" s="242">
        <v>0</v>
      </c>
    </row>
    <row r="19" spans="1:26" x14ac:dyDescent="0.2">
      <c r="A19" s="242">
        <v>196</v>
      </c>
      <c r="B19" s="242" t="s">
        <v>304</v>
      </c>
      <c r="C19" s="242">
        <v>547549.4</v>
      </c>
      <c r="D19" s="242">
        <v>0</v>
      </c>
      <c r="E19" s="242">
        <v>0</v>
      </c>
      <c r="F19" s="242">
        <v>0</v>
      </c>
      <c r="G19" s="242">
        <v>0</v>
      </c>
      <c r="H19" s="242">
        <v>0</v>
      </c>
      <c r="I19" s="242">
        <v>0</v>
      </c>
      <c r="J19" s="242">
        <v>0</v>
      </c>
      <c r="K19" s="242">
        <v>0</v>
      </c>
      <c r="L19" s="242">
        <v>0</v>
      </c>
      <c r="M19" s="242">
        <v>0</v>
      </c>
      <c r="N19" s="242">
        <v>0</v>
      </c>
      <c r="O19" s="242">
        <v>0</v>
      </c>
      <c r="P19" s="242">
        <v>0</v>
      </c>
      <c r="Q19" s="242">
        <v>0</v>
      </c>
      <c r="R19" s="242">
        <v>526079.23</v>
      </c>
      <c r="S19" s="242">
        <v>0</v>
      </c>
      <c r="T19" s="242">
        <v>21470.170000000002</v>
      </c>
      <c r="U19" s="242">
        <v>0</v>
      </c>
      <c r="V19" s="242">
        <v>0</v>
      </c>
      <c r="W19" s="242">
        <v>0</v>
      </c>
      <c r="X19" s="242">
        <v>0</v>
      </c>
      <c r="Y19" s="242">
        <v>0</v>
      </c>
      <c r="Z19" s="242">
        <v>0</v>
      </c>
    </row>
    <row r="20" spans="1:26" x14ac:dyDescent="0.2">
      <c r="A20" s="242">
        <v>203</v>
      </c>
      <c r="B20" s="242" t="s">
        <v>305</v>
      </c>
      <c r="C20" s="242">
        <v>779528.44000000006</v>
      </c>
      <c r="D20" s="242">
        <v>0</v>
      </c>
      <c r="E20" s="242">
        <v>0</v>
      </c>
      <c r="F20" s="242">
        <v>0</v>
      </c>
      <c r="G20" s="242">
        <v>0</v>
      </c>
      <c r="H20" s="242">
        <v>0</v>
      </c>
      <c r="I20" s="242">
        <v>0</v>
      </c>
      <c r="J20" s="242">
        <v>0</v>
      </c>
      <c r="K20" s="242">
        <v>0</v>
      </c>
      <c r="L20" s="242">
        <v>0</v>
      </c>
      <c r="M20" s="242">
        <v>0</v>
      </c>
      <c r="N20" s="242">
        <v>0</v>
      </c>
      <c r="O20" s="242">
        <v>0</v>
      </c>
      <c r="P20" s="242">
        <v>0</v>
      </c>
      <c r="Q20" s="242">
        <v>0</v>
      </c>
      <c r="R20" s="242">
        <v>724610.36</v>
      </c>
      <c r="S20" s="242">
        <v>54918.080000000002</v>
      </c>
      <c r="T20" s="242">
        <v>0</v>
      </c>
      <c r="U20" s="242">
        <v>0</v>
      </c>
      <c r="V20" s="242">
        <v>0</v>
      </c>
      <c r="W20" s="242">
        <v>0</v>
      </c>
      <c r="X20" s="242">
        <v>0</v>
      </c>
      <c r="Y20" s="242">
        <v>0</v>
      </c>
      <c r="Z20" s="242">
        <v>0</v>
      </c>
    </row>
    <row r="21" spans="1:26" x14ac:dyDescent="0.2">
      <c r="A21" s="242">
        <v>217</v>
      </c>
      <c r="B21" s="242" t="s">
        <v>306</v>
      </c>
      <c r="C21" s="242">
        <v>534950.34</v>
      </c>
      <c r="D21" s="242">
        <v>0</v>
      </c>
      <c r="E21" s="242">
        <v>0</v>
      </c>
      <c r="F21" s="242">
        <v>0</v>
      </c>
      <c r="G21" s="242">
        <v>0</v>
      </c>
      <c r="H21" s="242">
        <v>0</v>
      </c>
      <c r="I21" s="242">
        <v>0</v>
      </c>
      <c r="J21" s="242">
        <v>0</v>
      </c>
      <c r="K21" s="242">
        <v>0</v>
      </c>
      <c r="L21" s="242">
        <v>0</v>
      </c>
      <c r="M21" s="242">
        <v>0</v>
      </c>
      <c r="N21" s="242">
        <v>0</v>
      </c>
      <c r="O21" s="242">
        <v>0</v>
      </c>
      <c r="P21" s="242">
        <v>0</v>
      </c>
      <c r="Q21" s="242">
        <v>0</v>
      </c>
      <c r="R21" s="242">
        <v>507058.4</v>
      </c>
      <c r="S21" s="242">
        <v>0</v>
      </c>
      <c r="T21" s="242">
        <v>27891.940000000002</v>
      </c>
      <c r="U21" s="242">
        <v>0</v>
      </c>
      <c r="V21" s="242">
        <v>0</v>
      </c>
      <c r="W21" s="242">
        <v>0</v>
      </c>
      <c r="X21" s="242">
        <v>0</v>
      </c>
      <c r="Y21" s="242">
        <v>0</v>
      </c>
      <c r="Z21" s="242">
        <v>0</v>
      </c>
    </row>
    <row r="22" spans="1:26" x14ac:dyDescent="0.2">
      <c r="A22" s="242">
        <v>231</v>
      </c>
      <c r="B22" s="242" t="s">
        <v>307</v>
      </c>
      <c r="C22" s="242">
        <v>1523393.79</v>
      </c>
      <c r="D22" s="242">
        <v>0</v>
      </c>
      <c r="E22" s="242">
        <v>0</v>
      </c>
      <c r="F22" s="242">
        <v>0</v>
      </c>
      <c r="G22" s="242">
        <v>0</v>
      </c>
      <c r="H22" s="242">
        <v>0</v>
      </c>
      <c r="I22" s="242">
        <v>0</v>
      </c>
      <c r="J22" s="242">
        <v>0</v>
      </c>
      <c r="K22" s="242">
        <v>0</v>
      </c>
      <c r="L22" s="242">
        <v>0</v>
      </c>
      <c r="M22" s="242">
        <v>0</v>
      </c>
      <c r="N22" s="242">
        <v>0</v>
      </c>
      <c r="O22" s="242">
        <v>0</v>
      </c>
      <c r="P22" s="242">
        <v>0</v>
      </c>
      <c r="Q22" s="242">
        <v>0</v>
      </c>
      <c r="R22" s="242">
        <v>1502513.79</v>
      </c>
      <c r="S22" s="242">
        <v>20880</v>
      </c>
      <c r="T22" s="242">
        <v>0</v>
      </c>
      <c r="U22" s="242">
        <v>0</v>
      </c>
      <c r="V22" s="242">
        <v>0</v>
      </c>
      <c r="W22" s="242">
        <v>0</v>
      </c>
      <c r="X22" s="242">
        <v>0</v>
      </c>
      <c r="Y22" s="242">
        <v>0</v>
      </c>
      <c r="Z22" s="242">
        <v>0</v>
      </c>
    </row>
    <row r="23" spans="1:26" x14ac:dyDescent="0.2">
      <c r="A23" s="242">
        <v>245</v>
      </c>
      <c r="B23" s="242" t="s">
        <v>308</v>
      </c>
      <c r="C23" s="242">
        <v>514601.72000000003</v>
      </c>
      <c r="D23" s="242">
        <v>0</v>
      </c>
      <c r="E23" s="242">
        <v>0</v>
      </c>
      <c r="F23" s="242">
        <v>0</v>
      </c>
      <c r="G23" s="242">
        <v>0</v>
      </c>
      <c r="H23" s="242">
        <v>0</v>
      </c>
      <c r="I23" s="242">
        <v>0</v>
      </c>
      <c r="J23" s="242">
        <v>0</v>
      </c>
      <c r="K23" s="242">
        <v>0</v>
      </c>
      <c r="L23" s="242">
        <v>0</v>
      </c>
      <c r="M23" s="242">
        <v>0</v>
      </c>
      <c r="N23" s="242">
        <v>0</v>
      </c>
      <c r="O23" s="242">
        <v>0</v>
      </c>
      <c r="P23" s="242">
        <v>0</v>
      </c>
      <c r="Q23" s="242">
        <v>0</v>
      </c>
      <c r="R23" s="242">
        <v>514601.72000000003</v>
      </c>
      <c r="S23" s="242">
        <v>0</v>
      </c>
      <c r="T23" s="242">
        <v>0</v>
      </c>
      <c r="U23" s="242">
        <v>0</v>
      </c>
      <c r="V23" s="242">
        <v>0</v>
      </c>
      <c r="W23" s="242">
        <v>0</v>
      </c>
      <c r="X23" s="242">
        <v>0</v>
      </c>
      <c r="Y23" s="242">
        <v>0</v>
      </c>
      <c r="Z23" s="242">
        <v>0</v>
      </c>
    </row>
    <row r="24" spans="1:26" x14ac:dyDescent="0.2">
      <c r="A24" s="242">
        <v>280</v>
      </c>
      <c r="B24" s="242" t="s">
        <v>309</v>
      </c>
      <c r="C24" s="242">
        <v>3734303.3</v>
      </c>
      <c r="D24" s="242">
        <v>0</v>
      </c>
      <c r="E24" s="242">
        <v>0</v>
      </c>
      <c r="F24" s="242">
        <v>0</v>
      </c>
      <c r="G24" s="242">
        <v>0</v>
      </c>
      <c r="H24" s="242">
        <v>0</v>
      </c>
      <c r="I24" s="242">
        <v>0</v>
      </c>
      <c r="J24" s="242">
        <v>0</v>
      </c>
      <c r="K24" s="242">
        <v>0</v>
      </c>
      <c r="L24" s="242">
        <v>0</v>
      </c>
      <c r="M24" s="242">
        <v>0</v>
      </c>
      <c r="N24" s="242">
        <v>0</v>
      </c>
      <c r="O24" s="242">
        <v>0</v>
      </c>
      <c r="P24" s="242">
        <v>0</v>
      </c>
      <c r="Q24" s="242">
        <v>0</v>
      </c>
      <c r="R24" s="242">
        <v>3734303.3</v>
      </c>
      <c r="S24" s="242">
        <v>0</v>
      </c>
      <c r="T24" s="242">
        <v>0</v>
      </c>
      <c r="U24" s="242">
        <v>0</v>
      </c>
      <c r="V24" s="242">
        <v>0</v>
      </c>
      <c r="W24" s="242">
        <v>0</v>
      </c>
      <c r="X24" s="242">
        <v>0</v>
      </c>
      <c r="Y24" s="242">
        <v>0</v>
      </c>
      <c r="Z24" s="242">
        <v>0</v>
      </c>
    </row>
    <row r="25" spans="1:26" x14ac:dyDescent="0.2">
      <c r="A25" s="242">
        <v>287</v>
      </c>
      <c r="B25" s="242" t="s">
        <v>310</v>
      </c>
      <c r="C25" s="242">
        <v>220178.27000000002</v>
      </c>
      <c r="D25" s="242">
        <v>0</v>
      </c>
      <c r="E25" s="242">
        <v>0</v>
      </c>
      <c r="F25" s="242">
        <v>0</v>
      </c>
      <c r="G25" s="242">
        <v>0</v>
      </c>
      <c r="H25" s="242">
        <v>0</v>
      </c>
      <c r="I25" s="242">
        <v>0</v>
      </c>
      <c r="J25" s="242">
        <v>0</v>
      </c>
      <c r="K25" s="242">
        <v>0</v>
      </c>
      <c r="L25" s="242">
        <v>0</v>
      </c>
      <c r="M25" s="242">
        <v>0</v>
      </c>
      <c r="N25" s="242">
        <v>0</v>
      </c>
      <c r="O25" s="242">
        <v>0</v>
      </c>
      <c r="P25" s="242">
        <v>0</v>
      </c>
      <c r="Q25" s="242">
        <v>0</v>
      </c>
      <c r="R25" s="242">
        <v>194418.46</v>
      </c>
      <c r="S25" s="242">
        <v>0</v>
      </c>
      <c r="T25" s="242">
        <v>25759.81</v>
      </c>
      <c r="U25" s="242">
        <v>0</v>
      </c>
      <c r="V25" s="242">
        <v>0</v>
      </c>
      <c r="W25" s="242">
        <v>0</v>
      </c>
      <c r="X25" s="242">
        <v>0</v>
      </c>
      <c r="Y25" s="242">
        <v>0</v>
      </c>
      <c r="Z25" s="242">
        <v>0</v>
      </c>
    </row>
    <row r="26" spans="1:26" x14ac:dyDescent="0.2">
      <c r="A26" s="242">
        <v>308</v>
      </c>
      <c r="B26" s="242" t="s">
        <v>311</v>
      </c>
      <c r="C26" s="242">
        <v>1200658</v>
      </c>
      <c r="D26" s="242">
        <v>0</v>
      </c>
      <c r="E26" s="242">
        <v>0</v>
      </c>
      <c r="F26" s="242">
        <v>0</v>
      </c>
      <c r="G26" s="242">
        <v>0</v>
      </c>
      <c r="H26" s="242">
        <v>0</v>
      </c>
      <c r="I26" s="242">
        <v>0</v>
      </c>
      <c r="J26" s="242">
        <v>0</v>
      </c>
      <c r="K26" s="242">
        <v>0</v>
      </c>
      <c r="L26" s="242">
        <v>0</v>
      </c>
      <c r="M26" s="242">
        <v>0</v>
      </c>
      <c r="N26" s="242">
        <v>0</v>
      </c>
      <c r="O26" s="242">
        <v>0</v>
      </c>
      <c r="P26" s="242">
        <v>0</v>
      </c>
      <c r="Q26" s="242">
        <v>0</v>
      </c>
      <c r="R26" s="242">
        <v>1200658</v>
      </c>
      <c r="S26" s="242">
        <v>0</v>
      </c>
      <c r="T26" s="242">
        <v>0</v>
      </c>
      <c r="U26" s="242">
        <v>0</v>
      </c>
      <c r="V26" s="242">
        <v>0</v>
      </c>
      <c r="W26" s="242">
        <v>0</v>
      </c>
      <c r="X26" s="242">
        <v>0</v>
      </c>
      <c r="Y26" s="242">
        <v>0</v>
      </c>
      <c r="Z26" s="242">
        <v>0</v>
      </c>
    </row>
    <row r="27" spans="1:26" x14ac:dyDescent="0.2">
      <c r="A27" s="242">
        <v>315</v>
      </c>
      <c r="B27" s="242" t="s">
        <v>312</v>
      </c>
      <c r="C27" s="242">
        <v>1019649.17</v>
      </c>
      <c r="D27" s="242">
        <v>0</v>
      </c>
      <c r="E27" s="242">
        <v>0</v>
      </c>
      <c r="F27" s="242">
        <v>0</v>
      </c>
      <c r="G27" s="242">
        <v>0</v>
      </c>
      <c r="H27" s="242">
        <v>0</v>
      </c>
      <c r="I27" s="242">
        <v>0</v>
      </c>
      <c r="J27" s="242">
        <v>0</v>
      </c>
      <c r="K27" s="242">
        <v>0</v>
      </c>
      <c r="L27" s="242">
        <v>0</v>
      </c>
      <c r="M27" s="242">
        <v>0</v>
      </c>
      <c r="N27" s="242">
        <v>0</v>
      </c>
      <c r="O27" s="242">
        <v>0</v>
      </c>
      <c r="P27" s="242">
        <v>0</v>
      </c>
      <c r="Q27" s="242">
        <v>0</v>
      </c>
      <c r="R27" s="242">
        <v>948848.66</v>
      </c>
      <c r="S27" s="242">
        <v>0</v>
      </c>
      <c r="T27" s="242">
        <v>70800.509999999995</v>
      </c>
      <c r="U27" s="242">
        <v>0</v>
      </c>
      <c r="V27" s="242">
        <v>0</v>
      </c>
      <c r="W27" s="242">
        <v>0</v>
      </c>
      <c r="X27" s="242">
        <v>0</v>
      </c>
      <c r="Y27" s="242">
        <v>0</v>
      </c>
      <c r="Z27" s="242">
        <v>0</v>
      </c>
    </row>
    <row r="28" spans="1:26" x14ac:dyDescent="0.2">
      <c r="A28" s="242">
        <v>336</v>
      </c>
      <c r="B28" s="242" t="s">
        <v>313</v>
      </c>
      <c r="C28" s="242">
        <v>4502912.92</v>
      </c>
      <c r="D28" s="242">
        <v>0</v>
      </c>
      <c r="E28" s="242">
        <v>0</v>
      </c>
      <c r="F28" s="242">
        <v>0</v>
      </c>
      <c r="G28" s="242">
        <v>0</v>
      </c>
      <c r="H28" s="242">
        <v>0</v>
      </c>
      <c r="I28" s="242">
        <v>0</v>
      </c>
      <c r="J28" s="242">
        <v>0</v>
      </c>
      <c r="K28" s="242">
        <v>410.88</v>
      </c>
      <c r="L28" s="242">
        <v>0</v>
      </c>
      <c r="M28" s="242">
        <v>0</v>
      </c>
      <c r="N28" s="242">
        <v>0</v>
      </c>
      <c r="O28" s="242">
        <v>0</v>
      </c>
      <c r="P28" s="242">
        <v>0</v>
      </c>
      <c r="Q28" s="242">
        <v>0</v>
      </c>
      <c r="R28" s="242">
        <v>4502912.92</v>
      </c>
      <c r="S28" s="242">
        <v>0</v>
      </c>
      <c r="T28" s="242">
        <v>0</v>
      </c>
      <c r="U28" s="242">
        <v>0</v>
      </c>
      <c r="V28" s="242">
        <v>410.88</v>
      </c>
      <c r="W28" s="242">
        <v>0</v>
      </c>
      <c r="X28" s="242">
        <v>0</v>
      </c>
      <c r="Y28" s="242">
        <v>0</v>
      </c>
      <c r="Z28" s="242">
        <v>0</v>
      </c>
    </row>
    <row r="29" spans="1:26" x14ac:dyDescent="0.2">
      <c r="A29" s="242">
        <v>4263</v>
      </c>
      <c r="B29" s="242" t="s">
        <v>314</v>
      </c>
      <c r="C29" s="242">
        <v>425644.75</v>
      </c>
      <c r="D29" s="242">
        <v>0</v>
      </c>
      <c r="E29" s="242">
        <v>0</v>
      </c>
      <c r="F29" s="242">
        <v>0</v>
      </c>
      <c r="G29" s="242">
        <v>0</v>
      </c>
      <c r="H29" s="242">
        <v>0</v>
      </c>
      <c r="I29" s="242">
        <v>0</v>
      </c>
      <c r="J29" s="242">
        <v>0</v>
      </c>
      <c r="K29" s="242">
        <v>0</v>
      </c>
      <c r="L29" s="242">
        <v>0</v>
      </c>
      <c r="M29" s="242">
        <v>0</v>
      </c>
      <c r="N29" s="242">
        <v>0</v>
      </c>
      <c r="O29" s="242">
        <v>0</v>
      </c>
      <c r="P29" s="242">
        <v>0</v>
      </c>
      <c r="Q29" s="242">
        <v>0</v>
      </c>
      <c r="R29" s="242">
        <v>378474.45</v>
      </c>
      <c r="S29" s="242">
        <v>0</v>
      </c>
      <c r="T29" s="242">
        <v>0</v>
      </c>
      <c r="U29" s="242">
        <v>47170.3</v>
      </c>
      <c r="V29" s="242">
        <v>0</v>
      </c>
      <c r="W29" s="242">
        <v>0</v>
      </c>
      <c r="X29" s="242">
        <v>0</v>
      </c>
      <c r="Y29" s="242">
        <v>0</v>
      </c>
      <c r="Z29" s="242">
        <v>0</v>
      </c>
    </row>
    <row r="30" spans="1:26" x14ac:dyDescent="0.2">
      <c r="A30" s="242">
        <v>350</v>
      </c>
      <c r="B30" s="242" t="s">
        <v>315</v>
      </c>
      <c r="C30" s="242">
        <v>751087.57000000007</v>
      </c>
      <c r="D30" s="242">
        <v>0</v>
      </c>
      <c r="E30" s="242">
        <v>0</v>
      </c>
      <c r="F30" s="242">
        <v>0</v>
      </c>
      <c r="G30" s="242">
        <v>0</v>
      </c>
      <c r="H30" s="242">
        <v>0</v>
      </c>
      <c r="I30" s="242">
        <v>0</v>
      </c>
      <c r="J30" s="242">
        <v>0</v>
      </c>
      <c r="K30" s="242">
        <v>0</v>
      </c>
      <c r="L30" s="242">
        <v>0</v>
      </c>
      <c r="M30" s="242">
        <v>0</v>
      </c>
      <c r="N30" s="242">
        <v>0</v>
      </c>
      <c r="O30" s="242">
        <v>0</v>
      </c>
      <c r="P30" s="242">
        <v>0</v>
      </c>
      <c r="Q30" s="242">
        <v>0</v>
      </c>
      <c r="R30" s="242">
        <v>751087.57000000007</v>
      </c>
      <c r="S30" s="242">
        <v>0</v>
      </c>
      <c r="T30" s="242">
        <v>0</v>
      </c>
      <c r="U30" s="242">
        <v>0</v>
      </c>
      <c r="V30" s="242">
        <v>0</v>
      </c>
      <c r="W30" s="242">
        <v>0</v>
      </c>
      <c r="X30" s="242">
        <v>0</v>
      </c>
      <c r="Y30" s="242">
        <v>0</v>
      </c>
      <c r="Z30" s="242">
        <v>0</v>
      </c>
    </row>
    <row r="31" spans="1:26" x14ac:dyDescent="0.2">
      <c r="A31" s="242">
        <v>364</v>
      </c>
      <c r="B31" s="242" t="s">
        <v>316</v>
      </c>
      <c r="C31" s="242">
        <v>299319.81</v>
      </c>
      <c r="D31" s="242">
        <v>0</v>
      </c>
      <c r="E31" s="242">
        <v>0</v>
      </c>
      <c r="F31" s="242">
        <v>0</v>
      </c>
      <c r="G31" s="242">
        <v>0</v>
      </c>
      <c r="H31" s="242">
        <v>0</v>
      </c>
      <c r="I31" s="242">
        <v>0</v>
      </c>
      <c r="J31" s="242">
        <v>0</v>
      </c>
      <c r="K31" s="242">
        <v>0</v>
      </c>
      <c r="L31" s="242">
        <v>0</v>
      </c>
      <c r="M31" s="242">
        <v>0</v>
      </c>
      <c r="N31" s="242">
        <v>0</v>
      </c>
      <c r="O31" s="242">
        <v>0</v>
      </c>
      <c r="P31" s="242">
        <v>0</v>
      </c>
      <c r="Q31" s="242">
        <v>0</v>
      </c>
      <c r="R31" s="242">
        <v>264947.25</v>
      </c>
      <c r="S31" s="242">
        <v>34372.559999999998</v>
      </c>
      <c r="T31" s="242">
        <v>0</v>
      </c>
      <c r="U31" s="242">
        <v>0</v>
      </c>
      <c r="V31" s="242">
        <v>0</v>
      </c>
      <c r="W31" s="242">
        <v>0</v>
      </c>
      <c r="X31" s="242">
        <v>0</v>
      </c>
      <c r="Y31" s="242">
        <v>0</v>
      </c>
      <c r="Z31" s="242">
        <v>0</v>
      </c>
    </row>
    <row r="32" spans="1:26" x14ac:dyDescent="0.2">
      <c r="A32" s="242">
        <v>413</v>
      </c>
      <c r="B32" s="242" t="s">
        <v>317</v>
      </c>
      <c r="C32" s="242">
        <v>7752978.5199999996</v>
      </c>
      <c r="D32" s="242">
        <v>0</v>
      </c>
      <c r="E32" s="242">
        <v>0</v>
      </c>
      <c r="F32" s="242">
        <v>0</v>
      </c>
      <c r="G32" s="242">
        <v>0</v>
      </c>
      <c r="H32" s="242">
        <v>0</v>
      </c>
      <c r="I32" s="242">
        <v>0</v>
      </c>
      <c r="J32" s="242">
        <v>0</v>
      </c>
      <c r="K32" s="242">
        <v>0</v>
      </c>
      <c r="L32" s="242">
        <v>0</v>
      </c>
      <c r="M32" s="242">
        <v>0</v>
      </c>
      <c r="N32" s="242">
        <v>0</v>
      </c>
      <c r="O32" s="242">
        <v>0</v>
      </c>
      <c r="P32" s="242">
        <v>0</v>
      </c>
      <c r="Q32" s="242">
        <v>0</v>
      </c>
      <c r="R32" s="242">
        <v>7741888.4800000004</v>
      </c>
      <c r="S32" s="242">
        <v>0</v>
      </c>
      <c r="T32" s="242">
        <v>0</v>
      </c>
      <c r="U32" s="242">
        <v>11090.04</v>
      </c>
      <c r="V32" s="242">
        <v>0</v>
      </c>
      <c r="W32" s="242">
        <v>0</v>
      </c>
      <c r="X32" s="242">
        <v>0</v>
      </c>
      <c r="Y32" s="242">
        <v>0</v>
      </c>
      <c r="Z32" s="242">
        <v>0</v>
      </c>
    </row>
    <row r="33" spans="1:26" x14ac:dyDescent="0.2">
      <c r="A33" s="242">
        <v>422</v>
      </c>
      <c r="B33" s="242" t="s">
        <v>318</v>
      </c>
      <c r="C33" s="242">
        <v>1818884.28</v>
      </c>
      <c r="D33" s="242">
        <v>0</v>
      </c>
      <c r="E33" s="242">
        <v>0</v>
      </c>
      <c r="F33" s="242">
        <v>0</v>
      </c>
      <c r="G33" s="242">
        <v>0</v>
      </c>
      <c r="H33" s="242">
        <v>0</v>
      </c>
      <c r="I33" s="242">
        <v>0</v>
      </c>
      <c r="J33" s="242">
        <v>0</v>
      </c>
      <c r="K33" s="242">
        <v>0</v>
      </c>
      <c r="L33" s="242">
        <v>0</v>
      </c>
      <c r="M33" s="242">
        <v>0</v>
      </c>
      <c r="N33" s="242">
        <v>0</v>
      </c>
      <c r="O33" s="242">
        <v>0</v>
      </c>
      <c r="P33" s="242">
        <v>0</v>
      </c>
      <c r="Q33" s="242">
        <v>0</v>
      </c>
      <c r="R33" s="242">
        <v>1403558.32</v>
      </c>
      <c r="S33" s="242">
        <v>415325.96</v>
      </c>
      <c r="T33" s="242">
        <v>0</v>
      </c>
      <c r="U33" s="242">
        <v>0</v>
      </c>
      <c r="V33" s="242">
        <v>0</v>
      </c>
      <c r="W33" s="242">
        <v>0</v>
      </c>
      <c r="X33" s="242">
        <v>0</v>
      </c>
      <c r="Y33" s="242">
        <v>0</v>
      </c>
      <c r="Z33" s="242">
        <v>0</v>
      </c>
    </row>
    <row r="34" spans="1:26" x14ac:dyDescent="0.2">
      <c r="A34" s="242">
        <v>427</v>
      </c>
      <c r="B34" s="242" t="s">
        <v>319</v>
      </c>
      <c r="C34" s="242">
        <v>165309</v>
      </c>
      <c r="D34" s="242">
        <v>0</v>
      </c>
      <c r="E34" s="242">
        <v>0</v>
      </c>
      <c r="F34" s="242">
        <v>0</v>
      </c>
      <c r="G34" s="242">
        <v>0</v>
      </c>
      <c r="H34" s="242">
        <v>0</v>
      </c>
      <c r="I34" s="242">
        <v>0</v>
      </c>
      <c r="J34" s="242">
        <v>0</v>
      </c>
      <c r="K34" s="242">
        <v>0</v>
      </c>
      <c r="L34" s="242">
        <v>0</v>
      </c>
      <c r="M34" s="242">
        <v>0</v>
      </c>
      <c r="N34" s="242">
        <v>0</v>
      </c>
      <c r="O34" s="242">
        <v>0</v>
      </c>
      <c r="P34" s="242">
        <v>0</v>
      </c>
      <c r="Q34" s="242">
        <v>0</v>
      </c>
      <c r="R34" s="242">
        <v>165309</v>
      </c>
      <c r="S34" s="242">
        <v>0</v>
      </c>
      <c r="T34" s="242">
        <v>0</v>
      </c>
      <c r="U34" s="242">
        <v>0</v>
      </c>
      <c r="V34" s="242">
        <v>0</v>
      </c>
      <c r="W34" s="242">
        <v>0</v>
      </c>
      <c r="X34" s="242">
        <v>0</v>
      </c>
      <c r="Y34" s="242">
        <v>0</v>
      </c>
      <c r="Z34" s="242">
        <v>0</v>
      </c>
    </row>
    <row r="35" spans="1:26" x14ac:dyDescent="0.2">
      <c r="A35" s="242">
        <v>434</v>
      </c>
      <c r="B35" s="242" t="s">
        <v>320</v>
      </c>
      <c r="C35" s="242">
        <v>1499700.97</v>
      </c>
      <c r="D35" s="242">
        <v>0</v>
      </c>
      <c r="E35" s="242">
        <v>0</v>
      </c>
      <c r="F35" s="242">
        <v>0</v>
      </c>
      <c r="G35" s="242">
        <v>0</v>
      </c>
      <c r="H35" s="242">
        <v>0</v>
      </c>
      <c r="I35" s="242">
        <v>0</v>
      </c>
      <c r="J35" s="242">
        <v>8075.99</v>
      </c>
      <c r="K35" s="242">
        <v>0</v>
      </c>
      <c r="L35" s="242">
        <v>0</v>
      </c>
      <c r="M35" s="242">
        <v>0</v>
      </c>
      <c r="N35" s="242">
        <v>0</v>
      </c>
      <c r="O35" s="242">
        <v>0</v>
      </c>
      <c r="P35" s="242">
        <v>0</v>
      </c>
      <c r="Q35" s="242">
        <v>0</v>
      </c>
      <c r="R35" s="242">
        <v>1499700.97</v>
      </c>
      <c r="S35" s="242">
        <v>0</v>
      </c>
      <c r="T35" s="242">
        <v>0</v>
      </c>
      <c r="U35" s="242">
        <v>0</v>
      </c>
      <c r="V35" s="242">
        <v>8075.99</v>
      </c>
      <c r="W35" s="242">
        <v>0</v>
      </c>
      <c r="X35" s="242">
        <v>0</v>
      </c>
      <c r="Y35" s="242">
        <v>0</v>
      </c>
      <c r="Z35" s="242">
        <v>0</v>
      </c>
    </row>
    <row r="36" spans="1:26" x14ac:dyDescent="0.2">
      <c r="A36" s="242">
        <v>6013</v>
      </c>
      <c r="B36" s="242" t="s">
        <v>321</v>
      </c>
      <c r="C36" s="242">
        <v>386444.83</v>
      </c>
      <c r="D36" s="242">
        <v>0</v>
      </c>
      <c r="E36" s="242">
        <v>0</v>
      </c>
      <c r="F36" s="242">
        <v>0</v>
      </c>
      <c r="G36" s="242">
        <v>0</v>
      </c>
      <c r="H36" s="242">
        <v>0</v>
      </c>
      <c r="I36" s="242">
        <v>0</v>
      </c>
      <c r="J36" s="242">
        <v>0</v>
      </c>
      <c r="K36" s="242">
        <v>0</v>
      </c>
      <c r="L36" s="242">
        <v>0</v>
      </c>
      <c r="M36" s="242">
        <v>0</v>
      </c>
      <c r="N36" s="242">
        <v>0</v>
      </c>
      <c r="O36" s="242">
        <v>0</v>
      </c>
      <c r="P36" s="242">
        <v>0</v>
      </c>
      <c r="Q36" s="242">
        <v>0</v>
      </c>
      <c r="R36" s="242">
        <v>306286.7</v>
      </c>
      <c r="S36" s="242">
        <v>0</v>
      </c>
      <c r="T36" s="242">
        <v>25214.41</v>
      </c>
      <c r="U36" s="242">
        <v>54943.72</v>
      </c>
      <c r="V36" s="242">
        <v>0</v>
      </c>
      <c r="W36" s="242">
        <v>0</v>
      </c>
      <c r="X36" s="242">
        <v>0</v>
      </c>
      <c r="Y36" s="242">
        <v>0</v>
      </c>
      <c r="Z36" s="242">
        <v>0</v>
      </c>
    </row>
    <row r="37" spans="1:26" x14ac:dyDescent="0.2">
      <c r="A37" s="242">
        <v>441</v>
      </c>
      <c r="B37" s="242" t="s">
        <v>322</v>
      </c>
      <c r="C37" s="242">
        <v>287836.24</v>
      </c>
      <c r="D37" s="242">
        <v>0</v>
      </c>
      <c r="E37" s="242">
        <v>0</v>
      </c>
      <c r="F37" s="242">
        <v>0</v>
      </c>
      <c r="G37" s="242">
        <v>0</v>
      </c>
      <c r="H37" s="242">
        <v>0</v>
      </c>
      <c r="I37" s="242">
        <v>0</v>
      </c>
      <c r="J37" s="242">
        <v>0</v>
      </c>
      <c r="K37" s="242">
        <v>0</v>
      </c>
      <c r="L37" s="242">
        <v>0</v>
      </c>
      <c r="M37" s="242">
        <v>0</v>
      </c>
      <c r="N37" s="242">
        <v>0</v>
      </c>
      <c r="O37" s="242">
        <v>0</v>
      </c>
      <c r="P37" s="242">
        <v>0</v>
      </c>
      <c r="Q37" s="242">
        <v>0</v>
      </c>
      <c r="R37" s="242">
        <v>254207.44</v>
      </c>
      <c r="S37" s="242">
        <v>0</v>
      </c>
      <c r="T37" s="242">
        <v>33628.800000000003</v>
      </c>
      <c r="U37" s="242">
        <v>0</v>
      </c>
      <c r="V37" s="242">
        <v>0</v>
      </c>
      <c r="W37" s="242">
        <v>0</v>
      </c>
      <c r="X37" s="242">
        <v>0</v>
      </c>
      <c r="Y37" s="242">
        <v>0</v>
      </c>
      <c r="Z37" s="242">
        <v>0</v>
      </c>
    </row>
    <row r="38" spans="1:26" x14ac:dyDescent="0.2">
      <c r="A38" s="242">
        <v>2240</v>
      </c>
      <c r="B38" s="242" t="s">
        <v>323</v>
      </c>
      <c r="C38" s="242">
        <v>400697.45</v>
      </c>
      <c r="D38" s="242">
        <v>0</v>
      </c>
      <c r="E38" s="242">
        <v>0</v>
      </c>
      <c r="F38" s="242">
        <v>0</v>
      </c>
      <c r="G38" s="242">
        <v>0</v>
      </c>
      <c r="H38" s="242">
        <v>0</v>
      </c>
      <c r="I38" s="242">
        <v>0</v>
      </c>
      <c r="J38" s="242">
        <v>0</v>
      </c>
      <c r="K38" s="242">
        <v>0</v>
      </c>
      <c r="L38" s="242">
        <v>0</v>
      </c>
      <c r="M38" s="242">
        <v>0</v>
      </c>
      <c r="N38" s="242">
        <v>0</v>
      </c>
      <c r="O38" s="242">
        <v>0</v>
      </c>
      <c r="P38" s="242">
        <v>0</v>
      </c>
      <c r="Q38" s="242">
        <v>0</v>
      </c>
      <c r="R38" s="242">
        <v>400697.45</v>
      </c>
      <c r="S38" s="242">
        <v>0</v>
      </c>
      <c r="T38" s="242">
        <v>0</v>
      </c>
      <c r="U38" s="242">
        <v>0</v>
      </c>
      <c r="V38" s="242">
        <v>0</v>
      </c>
      <c r="W38" s="242">
        <v>0</v>
      </c>
      <c r="X38" s="242">
        <v>0</v>
      </c>
      <c r="Y38" s="242">
        <v>0</v>
      </c>
      <c r="Z38" s="242">
        <v>0</v>
      </c>
    </row>
    <row r="39" spans="1:26" x14ac:dyDescent="0.2">
      <c r="A39" s="242">
        <v>476</v>
      </c>
      <c r="B39" s="242" t="s">
        <v>324</v>
      </c>
      <c r="C39" s="242">
        <v>1905571.5</v>
      </c>
      <c r="D39" s="242">
        <v>0</v>
      </c>
      <c r="E39" s="242">
        <v>0</v>
      </c>
      <c r="F39" s="242">
        <v>0</v>
      </c>
      <c r="G39" s="242">
        <v>0</v>
      </c>
      <c r="H39" s="242">
        <v>0</v>
      </c>
      <c r="I39" s="242">
        <v>0</v>
      </c>
      <c r="J39" s="242">
        <v>0</v>
      </c>
      <c r="K39" s="242">
        <v>0</v>
      </c>
      <c r="L39" s="242">
        <v>0</v>
      </c>
      <c r="M39" s="242">
        <v>0</v>
      </c>
      <c r="N39" s="242">
        <v>0</v>
      </c>
      <c r="O39" s="242">
        <v>0</v>
      </c>
      <c r="P39" s="242">
        <v>0</v>
      </c>
      <c r="Q39" s="242">
        <v>0</v>
      </c>
      <c r="R39" s="242">
        <v>1905571.5</v>
      </c>
      <c r="S39" s="242">
        <v>0</v>
      </c>
      <c r="T39" s="242">
        <v>0</v>
      </c>
      <c r="U39" s="242">
        <v>0</v>
      </c>
      <c r="V39" s="242">
        <v>0</v>
      </c>
      <c r="W39" s="242">
        <v>0</v>
      </c>
      <c r="X39" s="242">
        <v>0</v>
      </c>
      <c r="Y39" s="242">
        <v>0</v>
      </c>
      <c r="Z39" s="242">
        <v>0</v>
      </c>
    </row>
    <row r="40" spans="1:26" x14ac:dyDescent="0.2">
      <c r="A40" s="242">
        <v>485</v>
      </c>
      <c r="B40" s="242" t="s">
        <v>325</v>
      </c>
      <c r="C40" s="242">
        <v>646260.80000000005</v>
      </c>
      <c r="D40" s="242">
        <v>0</v>
      </c>
      <c r="E40" s="242">
        <v>0</v>
      </c>
      <c r="F40" s="242">
        <v>0</v>
      </c>
      <c r="G40" s="242">
        <v>0</v>
      </c>
      <c r="H40" s="242">
        <v>0</v>
      </c>
      <c r="I40" s="242">
        <v>0</v>
      </c>
      <c r="J40" s="242">
        <v>0</v>
      </c>
      <c r="K40" s="242">
        <v>0</v>
      </c>
      <c r="L40" s="242">
        <v>0</v>
      </c>
      <c r="M40" s="242">
        <v>0</v>
      </c>
      <c r="N40" s="242">
        <v>0</v>
      </c>
      <c r="O40" s="242">
        <v>0</v>
      </c>
      <c r="P40" s="242">
        <v>0</v>
      </c>
      <c r="Q40" s="242">
        <v>0</v>
      </c>
      <c r="R40" s="242">
        <v>585630.31000000006</v>
      </c>
      <c r="S40" s="242">
        <v>52167.72</v>
      </c>
      <c r="T40" s="242">
        <v>8462.77</v>
      </c>
      <c r="U40" s="242">
        <v>0</v>
      </c>
      <c r="V40" s="242">
        <v>0</v>
      </c>
      <c r="W40" s="242">
        <v>0</v>
      </c>
      <c r="X40" s="242">
        <v>0</v>
      </c>
      <c r="Y40" s="242">
        <v>0</v>
      </c>
      <c r="Z40" s="242">
        <v>0</v>
      </c>
    </row>
    <row r="41" spans="1:26" x14ac:dyDescent="0.2">
      <c r="A41" s="242">
        <v>497</v>
      </c>
      <c r="B41" s="242" t="s">
        <v>326</v>
      </c>
      <c r="C41" s="242">
        <v>854499.99</v>
      </c>
      <c r="D41" s="242">
        <v>0</v>
      </c>
      <c r="E41" s="242">
        <v>0</v>
      </c>
      <c r="F41" s="242">
        <v>0</v>
      </c>
      <c r="G41" s="242">
        <v>0</v>
      </c>
      <c r="H41" s="242">
        <v>0</v>
      </c>
      <c r="I41" s="242">
        <v>4298.03</v>
      </c>
      <c r="J41" s="242">
        <v>0</v>
      </c>
      <c r="K41" s="242">
        <v>0</v>
      </c>
      <c r="L41" s="242">
        <v>0</v>
      </c>
      <c r="M41" s="242">
        <v>0</v>
      </c>
      <c r="N41" s="242">
        <v>0</v>
      </c>
      <c r="O41" s="242">
        <v>0</v>
      </c>
      <c r="P41" s="242">
        <v>0</v>
      </c>
      <c r="Q41" s="242">
        <v>0</v>
      </c>
      <c r="R41" s="242">
        <v>854499.99</v>
      </c>
      <c r="S41" s="242">
        <v>0</v>
      </c>
      <c r="T41" s="242">
        <v>0</v>
      </c>
      <c r="U41" s="242">
        <v>0</v>
      </c>
      <c r="V41" s="242">
        <v>4298.03</v>
      </c>
      <c r="W41" s="242">
        <v>0</v>
      </c>
      <c r="X41" s="242">
        <v>0</v>
      </c>
      <c r="Y41" s="242">
        <v>0</v>
      </c>
      <c r="Z41" s="242">
        <v>0</v>
      </c>
    </row>
    <row r="42" spans="1:26" x14ac:dyDescent="0.2">
      <c r="A42" s="242">
        <v>602</v>
      </c>
      <c r="B42" s="242" t="s">
        <v>327</v>
      </c>
      <c r="C42" s="242">
        <v>802591.46</v>
      </c>
      <c r="D42" s="242">
        <v>0</v>
      </c>
      <c r="E42" s="242">
        <v>0</v>
      </c>
      <c r="F42" s="242">
        <v>0</v>
      </c>
      <c r="G42" s="242">
        <v>0</v>
      </c>
      <c r="H42" s="242">
        <v>0</v>
      </c>
      <c r="I42" s="242">
        <v>0</v>
      </c>
      <c r="J42" s="242">
        <v>0</v>
      </c>
      <c r="K42" s="242">
        <v>0</v>
      </c>
      <c r="L42" s="242">
        <v>0</v>
      </c>
      <c r="M42" s="242">
        <v>0</v>
      </c>
      <c r="N42" s="242">
        <v>0</v>
      </c>
      <c r="O42" s="242">
        <v>0</v>
      </c>
      <c r="P42" s="242">
        <v>0</v>
      </c>
      <c r="Q42" s="242">
        <v>0</v>
      </c>
      <c r="R42" s="242">
        <v>769030.97</v>
      </c>
      <c r="S42" s="242">
        <v>0</v>
      </c>
      <c r="T42" s="242">
        <v>33560.49</v>
      </c>
      <c r="U42" s="242">
        <v>0</v>
      </c>
      <c r="V42" s="242">
        <v>0</v>
      </c>
      <c r="W42" s="242">
        <v>0</v>
      </c>
      <c r="X42" s="242">
        <v>0</v>
      </c>
      <c r="Y42" s="242">
        <v>0</v>
      </c>
      <c r="Z42" s="242">
        <v>0</v>
      </c>
    </row>
    <row r="43" spans="1:26" x14ac:dyDescent="0.2">
      <c r="A43" s="242">
        <v>609</v>
      </c>
      <c r="B43" s="242" t="s">
        <v>328</v>
      </c>
      <c r="C43" s="242">
        <v>783484.58000000007</v>
      </c>
      <c r="D43" s="242">
        <v>0</v>
      </c>
      <c r="E43" s="242">
        <v>0</v>
      </c>
      <c r="F43" s="242">
        <v>0</v>
      </c>
      <c r="G43" s="242">
        <v>0</v>
      </c>
      <c r="H43" s="242">
        <v>0</v>
      </c>
      <c r="I43" s="242">
        <v>0</v>
      </c>
      <c r="J43" s="242">
        <v>0</v>
      </c>
      <c r="K43" s="242">
        <v>0</v>
      </c>
      <c r="L43" s="242">
        <v>0</v>
      </c>
      <c r="M43" s="242">
        <v>0</v>
      </c>
      <c r="N43" s="242">
        <v>0</v>
      </c>
      <c r="O43" s="242">
        <v>0</v>
      </c>
      <c r="P43" s="242">
        <v>0</v>
      </c>
      <c r="Q43" s="242">
        <v>0</v>
      </c>
      <c r="R43" s="242">
        <v>783327.93</v>
      </c>
      <c r="S43" s="242">
        <v>0</v>
      </c>
      <c r="T43" s="242">
        <v>156.65</v>
      </c>
      <c r="U43" s="242">
        <v>0</v>
      </c>
      <c r="V43" s="242">
        <v>0</v>
      </c>
      <c r="W43" s="242">
        <v>0</v>
      </c>
      <c r="X43" s="242">
        <v>0</v>
      </c>
      <c r="Y43" s="242">
        <v>0</v>
      </c>
      <c r="Z43" s="242">
        <v>0</v>
      </c>
    </row>
    <row r="44" spans="1:26" x14ac:dyDescent="0.2">
      <c r="A44" s="242">
        <v>623</v>
      </c>
      <c r="B44" s="242" t="s">
        <v>329</v>
      </c>
      <c r="C44" s="242">
        <v>873843.49</v>
      </c>
      <c r="D44" s="242">
        <v>0</v>
      </c>
      <c r="E44" s="242">
        <v>0</v>
      </c>
      <c r="F44" s="242">
        <v>0</v>
      </c>
      <c r="G44" s="242">
        <v>0</v>
      </c>
      <c r="H44" s="242">
        <v>0</v>
      </c>
      <c r="I44" s="242">
        <v>279.34000000000003</v>
      </c>
      <c r="J44" s="242">
        <v>0</v>
      </c>
      <c r="K44" s="242">
        <v>0</v>
      </c>
      <c r="L44" s="242">
        <v>0</v>
      </c>
      <c r="M44" s="242">
        <v>0</v>
      </c>
      <c r="N44" s="242">
        <v>0</v>
      </c>
      <c r="O44" s="242">
        <v>0</v>
      </c>
      <c r="P44" s="242">
        <v>0</v>
      </c>
      <c r="Q44" s="242">
        <v>0</v>
      </c>
      <c r="R44" s="242">
        <v>808162.49</v>
      </c>
      <c r="S44" s="242">
        <v>0</v>
      </c>
      <c r="T44" s="242">
        <v>65681</v>
      </c>
      <c r="U44" s="242">
        <v>0</v>
      </c>
      <c r="V44" s="242">
        <v>279.34000000000003</v>
      </c>
      <c r="W44" s="242">
        <v>0</v>
      </c>
      <c r="X44" s="242">
        <v>0</v>
      </c>
      <c r="Y44" s="242">
        <v>0</v>
      </c>
      <c r="Z44" s="242">
        <v>0</v>
      </c>
    </row>
    <row r="45" spans="1:26" x14ac:dyDescent="0.2">
      <c r="A45" s="242">
        <v>637</v>
      </c>
      <c r="B45" s="242" t="s">
        <v>330</v>
      </c>
      <c r="C45" s="242">
        <v>943897.98</v>
      </c>
      <c r="D45" s="242">
        <v>0</v>
      </c>
      <c r="E45" s="242">
        <v>0</v>
      </c>
      <c r="F45" s="242">
        <v>0</v>
      </c>
      <c r="G45" s="242">
        <v>0</v>
      </c>
      <c r="H45" s="242">
        <v>0</v>
      </c>
      <c r="I45" s="242">
        <v>0</v>
      </c>
      <c r="J45" s="242">
        <v>0</v>
      </c>
      <c r="K45" s="242">
        <v>0</v>
      </c>
      <c r="L45" s="242">
        <v>0</v>
      </c>
      <c r="M45" s="242">
        <v>0</v>
      </c>
      <c r="N45" s="242">
        <v>0</v>
      </c>
      <c r="O45" s="242">
        <v>0</v>
      </c>
      <c r="P45" s="242">
        <v>0</v>
      </c>
      <c r="Q45" s="242">
        <v>0</v>
      </c>
      <c r="R45" s="242">
        <v>943897.98</v>
      </c>
      <c r="S45" s="242">
        <v>0</v>
      </c>
      <c r="T45" s="242">
        <v>0</v>
      </c>
      <c r="U45" s="242">
        <v>0</v>
      </c>
      <c r="V45" s="242">
        <v>0</v>
      </c>
      <c r="W45" s="242">
        <v>0</v>
      </c>
      <c r="X45" s="242">
        <v>0</v>
      </c>
      <c r="Y45" s="242">
        <v>0</v>
      </c>
      <c r="Z45" s="242">
        <v>0</v>
      </c>
    </row>
    <row r="46" spans="1:26" x14ac:dyDescent="0.2">
      <c r="A46" s="242">
        <v>657</v>
      </c>
      <c r="B46" s="242" t="s">
        <v>331</v>
      </c>
      <c r="C46" s="242">
        <v>145240.09</v>
      </c>
      <c r="D46" s="242">
        <v>0</v>
      </c>
      <c r="E46" s="242">
        <v>0</v>
      </c>
      <c r="F46" s="242">
        <v>0</v>
      </c>
      <c r="G46" s="242">
        <v>0</v>
      </c>
      <c r="H46" s="242">
        <v>0</v>
      </c>
      <c r="I46" s="242">
        <v>0</v>
      </c>
      <c r="J46" s="242">
        <v>0</v>
      </c>
      <c r="K46" s="242">
        <v>0</v>
      </c>
      <c r="L46" s="242">
        <v>0</v>
      </c>
      <c r="M46" s="242">
        <v>0</v>
      </c>
      <c r="N46" s="242">
        <v>0</v>
      </c>
      <c r="O46" s="242">
        <v>0</v>
      </c>
      <c r="P46" s="242">
        <v>0</v>
      </c>
      <c r="Q46" s="242">
        <v>0</v>
      </c>
      <c r="R46" s="242">
        <v>145240.09</v>
      </c>
      <c r="S46" s="242">
        <v>0</v>
      </c>
      <c r="T46" s="242">
        <v>0</v>
      </c>
      <c r="U46" s="242">
        <v>0</v>
      </c>
      <c r="V46" s="242">
        <v>0</v>
      </c>
      <c r="W46" s="242">
        <v>0</v>
      </c>
      <c r="X46" s="242">
        <v>0</v>
      </c>
      <c r="Y46" s="242">
        <v>0</v>
      </c>
      <c r="Z46" s="242">
        <v>0</v>
      </c>
    </row>
    <row r="47" spans="1:26" x14ac:dyDescent="0.2">
      <c r="A47" s="242">
        <v>658</v>
      </c>
      <c r="B47" s="242" t="s">
        <v>332</v>
      </c>
      <c r="C47" s="242">
        <v>697565.70000000007</v>
      </c>
      <c r="D47" s="242">
        <v>0</v>
      </c>
      <c r="E47" s="242">
        <v>0</v>
      </c>
      <c r="F47" s="242">
        <v>0</v>
      </c>
      <c r="G47" s="242">
        <v>0</v>
      </c>
      <c r="H47" s="242">
        <v>0</v>
      </c>
      <c r="I47" s="242">
        <v>0</v>
      </c>
      <c r="J47" s="242">
        <v>0</v>
      </c>
      <c r="K47" s="242">
        <v>0</v>
      </c>
      <c r="L47" s="242">
        <v>0</v>
      </c>
      <c r="M47" s="242">
        <v>0</v>
      </c>
      <c r="N47" s="242">
        <v>0</v>
      </c>
      <c r="O47" s="242">
        <v>0</v>
      </c>
      <c r="P47" s="242">
        <v>0</v>
      </c>
      <c r="Q47" s="242">
        <v>0</v>
      </c>
      <c r="R47" s="242">
        <v>697565.70000000007</v>
      </c>
      <c r="S47" s="242">
        <v>0</v>
      </c>
      <c r="T47" s="242">
        <v>0</v>
      </c>
      <c r="U47" s="242">
        <v>0</v>
      </c>
      <c r="V47" s="242">
        <v>0</v>
      </c>
      <c r="W47" s="242">
        <v>0</v>
      </c>
      <c r="X47" s="242">
        <v>0</v>
      </c>
      <c r="Y47" s="242">
        <v>0</v>
      </c>
      <c r="Z47" s="242">
        <v>0</v>
      </c>
    </row>
    <row r="48" spans="1:26" x14ac:dyDescent="0.2">
      <c r="A48" s="242">
        <v>665</v>
      </c>
      <c r="B48" s="242" t="s">
        <v>333</v>
      </c>
      <c r="C48" s="242">
        <v>587385.53</v>
      </c>
      <c r="D48" s="242">
        <v>0</v>
      </c>
      <c r="E48" s="242">
        <v>0</v>
      </c>
      <c r="F48" s="242">
        <v>0</v>
      </c>
      <c r="G48" s="242">
        <v>0</v>
      </c>
      <c r="H48" s="242">
        <v>0</v>
      </c>
      <c r="I48" s="242">
        <v>0</v>
      </c>
      <c r="J48" s="242">
        <v>0</v>
      </c>
      <c r="K48" s="242">
        <v>0</v>
      </c>
      <c r="L48" s="242">
        <v>0</v>
      </c>
      <c r="M48" s="242">
        <v>0</v>
      </c>
      <c r="N48" s="242">
        <v>0</v>
      </c>
      <c r="O48" s="242">
        <v>0</v>
      </c>
      <c r="P48" s="242">
        <v>0</v>
      </c>
      <c r="Q48" s="242">
        <v>0</v>
      </c>
      <c r="R48" s="242">
        <v>587385.53</v>
      </c>
      <c r="S48" s="242">
        <v>0</v>
      </c>
      <c r="T48" s="242">
        <v>0</v>
      </c>
      <c r="U48" s="242">
        <v>0</v>
      </c>
      <c r="V48" s="242">
        <v>0</v>
      </c>
      <c r="W48" s="242">
        <v>0</v>
      </c>
      <c r="X48" s="242">
        <v>0</v>
      </c>
      <c r="Y48" s="242">
        <v>0</v>
      </c>
      <c r="Z48" s="242">
        <v>0</v>
      </c>
    </row>
    <row r="49" spans="1:26" x14ac:dyDescent="0.2">
      <c r="A49" s="242">
        <v>700</v>
      </c>
      <c r="B49" s="242" t="s">
        <v>334</v>
      </c>
      <c r="C49" s="242">
        <v>1245229.82</v>
      </c>
      <c r="D49" s="242">
        <v>0</v>
      </c>
      <c r="E49" s="242">
        <v>0</v>
      </c>
      <c r="F49" s="242">
        <v>0</v>
      </c>
      <c r="G49" s="242">
        <v>0</v>
      </c>
      <c r="H49" s="242">
        <v>0</v>
      </c>
      <c r="I49" s="242">
        <v>0</v>
      </c>
      <c r="J49" s="242">
        <v>0</v>
      </c>
      <c r="K49" s="242">
        <v>0</v>
      </c>
      <c r="L49" s="242">
        <v>0</v>
      </c>
      <c r="M49" s="242">
        <v>0</v>
      </c>
      <c r="N49" s="242">
        <v>0</v>
      </c>
      <c r="O49" s="242">
        <v>0</v>
      </c>
      <c r="P49" s="242">
        <v>0</v>
      </c>
      <c r="Q49" s="242">
        <v>0</v>
      </c>
      <c r="R49" s="242">
        <v>1135797.95</v>
      </c>
      <c r="S49" s="242">
        <v>100000</v>
      </c>
      <c r="T49" s="242">
        <v>9431.8700000000008</v>
      </c>
      <c r="U49" s="242">
        <v>0</v>
      </c>
      <c r="V49" s="242">
        <v>0</v>
      </c>
      <c r="W49" s="242">
        <v>0</v>
      </c>
      <c r="X49" s="242">
        <v>0</v>
      </c>
      <c r="Y49" s="242">
        <v>0</v>
      </c>
      <c r="Z49" s="242">
        <v>0</v>
      </c>
    </row>
    <row r="50" spans="1:26" x14ac:dyDescent="0.2">
      <c r="A50" s="242">
        <v>721</v>
      </c>
      <c r="B50" s="242" t="s">
        <v>335</v>
      </c>
      <c r="C50" s="242">
        <v>2186353</v>
      </c>
      <c r="D50" s="242">
        <v>0</v>
      </c>
      <c r="E50" s="242">
        <v>0</v>
      </c>
      <c r="F50" s="242">
        <v>0</v>
      </c>
      <c r="G50" s="242">
        <v>0</v>
      </c>
      <c r="H50" s="242">
        <v>0</v>
      </c>
      <c r="I50" s="242">
        <v>0</v>
      </c>
      <c r="J50" s="242">
        <v>0</v>
      </c>
      <c r="K50" s="242">
        <v>0</v>
      </c>
      <c r="L50" s="242">
        <v>0</v>
      </c>
      <c r="M50" s="242">
        <v>0</v>
      </c>
      <c r="N50" s="242">
        <v>0</v>
      </c>
      <c r="O50" s="242">
        <v>0</v>
      </c>
      <c r="P50" s="242">
        <v>0</v>
      </c>
      <c r="Q50" s="242">
        <v>0</v>
      </c>
      <c r="R50" s="242">
        <v>2186353</v>
      </c>
      <c r="S50" s="242">
        <v>0</v>
      </c>
      <c r="T50" s="242">
        <v>0</v>
      </c>
      <c r="U50" s="242">
        <v>0</v>
      </c>
      <c r="V50" s="242">
        <v>0</v>
      </c>
      <c r="W50" s="242">
        <v>0</v>
      </c>
      <c r="X50" s="242">
        <v>0</v>
      </c>
      <c r="Y50" s="242">
        <v>0</v>
      </c>
      <c r="Z50" s="242">
        <v>0</v>
      </c>
    </row>
    <row r="51" spans="1:26" x14ac:dyDescent="0.2">
      <c r="A51" s="242">
        <v>735</v>
      </c>
      <c r="B51" s="242" t="s">
        <v>336</v>
      </c>
      <c r="C51" s="242">
        <v>417890.86</v>
      </c>
      <c r="D51" s="242">
        <v>0</v>
      </c>
      <c r="E51" s="242">
        <v>0</v>
      </c>
      <c r="F51" s="242">
        <v>0</v>
      </c>
      <c r="G51" s="242">
        <v>0</v>
      </c>
      <c r="H51" s="242">
        <v>0</v>
      </c>
      <c r="I51" s="242">
        <v>2273.96</v>
      </c>
      <c r="J51" s="242">
        <v>0</v>
      </c>
      <c r="K51" s="242">
        <v>0</v>
      </c>
      <c r="L51" s="242">
        <v>0</v>
      </c>
      <c r="M51" s="242">
        <v>0</v>
      </c>
      <c r="N51" s="242">
        <v>0</v>
      </c>
      <c r="O51" s="242">
        <v>0</v>
      </c>
      <c r="P51" s="242">
        <v>0</v>
      </c>
      <c r="Q51" s="242">
        <v>0</v>
      </c>
      <c r="R51" s="242">
        <v>287421.86</v>
      </c>
      <c r="S51" s="242">
        <v>130469</v>
      </c>
      <c r="T51" s="242">
        <v>0</v>
      </c>
      <c r="U51" s="242">
        <v>0</v>
      </c>
      <c r="V51" s="242">
        <v>2273.96</v>
      </c>
      <c r="W51" s="242">
        <v>0</v>
      </c>
      <c r="X51" s="242">
        <v>0</v>
      </c>
      <c r="Y51" s="242">
        <v>0</v>
      </c>
      <c r="Z51" s="242">
        <v>0</v>
      </c>
    </row>
    <row r="52" spans="1:26" x14ac:dyDescent="0.2">
      <c r="A52" s="242">
        <v>777</v>
      </c>
      <c r="B52" s="242" t="s">
        <v>337</v>
      </c>
      <c r="C52" s="242">
        <v>6990635.7800000003</v>
      </c>
      <c r="D52" s="242">
        <v>0</v>
      </c>
      <c r="E52" s="242">
        <v>0</v>
      </c>
      <c r="F52" s="242">
        <v>0</v>
      </c>
      <c r="G52" s="242">
        <v>0</v>
      </c>
      <c r="H52" s="242">
        <v>0</v>
      </c>
      <c r="I52" s="242">
        <v>0</v>
      </c>
      <c r="J52" s="242">
        <v>0</v>
      </c>
      <c r="K52" s="242">
        <v>0</v>
      </c>
      <c r="L52" s="242">
        <v>0</v>
      </c>
      <c r="M52" s="242">
        <v>0</v>
      </c>
      <c r="N52" s="242">
        <v>0</v>
      </c>
      <c r="O52" s="242">
        <v>0</v>
      </c>
      <c r="P52" s="242">
        <v>0</v>
      </c>
      <c r="Q52" s="242">
        <v>0</v>
      </c>
      <c r="R52" s="242">
        <v>4322040.78</v>
      </c>
      <c r="S52" s="242">
        <v>2668595</v>
      </c>
      <c r="T52" s="242">
        <v>0</v>
      </c>
      <c r="U52" s="242">
        <v>0</v>
      </c>
      <c r="V52" s="242">
        <v>0</v>
      </c>
      <c r="W52" s="242">
        <v>0</v>
      </c>
      <c r="X52" s="242">
        <v>0</v>
      </c>
      <c r="Y52" s="242">
        <v>0</v>
      </c>
      <c r="Z52" s="242">
        <v>0</v>
      </c>
    </row>
    <row r="53" spans="1:26" x14ac:dyDescent="0.2">
      <c r="A53" s="242">
        <v>840</v>
      </c>
      <c r="B53" s="242" t="s">
        <v>338</v>
      </c>
      <c r="C53" s="242">
        <v>208729.76</v>
      </c>
      <c r="D53" s="242">
        <v>0</v>
      </c>
      <c r="E53" s="242">
        <v>0</v>
      </c>
      <c r="F53" s="242">
        <v>0</v>
      </c>
      <c r="G53" s="242">
        <v>0</v>
      </c>
      <c r="H53" s="242">
        <v>0</v>
      </c>
      <c r="I53" s="242">
        <v>0</v>
      </c>
      <c r="J53" s="242">
        <v>0</v>
      </c>
      <c r="K53" s="242">
        <v>0</v>
      </c>
      <c r="L53" s="242">
        <v>0</v>
      </c>
      <c r="M53" s="242">
        <v>0.16</v>
      </c>
      <c r="N53" s="242">
        <v>0</v>
      </c>
      <c r="O53" s="242">
        <v>0</v>
      </c>
      <c r="P53" s="242">
        <v>0</v>
      </c>
      <c r="Q53" s="242">
        <v>0</v>
      </c>
      <c r="R53" s="242">
        <v>208729.76</v>
      </c>
      <c r="S53" s="242">
        <v>0</v>
      </c>
      <c r="T53" s="242">
        <v>0</v>
      </c>
      <c r="U53" s="242">
        <v>0</v>
      </c>
      <c r="V53" s="242">
        <v>0</v>
      </c>
      <c r="W53" s="242">
        <v>0.16</v>
      </c>
      <c r="X53" s="242">
        <v>0</v>
      </c>
      <c r="Y53" s="242">
        <v>0</v>
      </c>
      <c r="Z53" s="242">
        <v>0</v>
      </c>
    </row>
    <row r="54" spans="1:26" x14ac:dyDescent="0.2">
      <c r="A54" s="242">
        <v>870</v>
      </c>
      <c r="B54" s="242" t="s">
        <v>339</v>
      </c>
      <c r="C54" s="242">
        <v>822504.5</v>
      </c>
      <c r="D54" s="242">
        <v>0</v>
      </c>
      <c r="E54" s="242">
        <v>0</v>
      </c>
      <c r="F54" s="242">
        <v>0</v>
      </c>
      <c r="G54" s="242">
        <v>0</v>
      </c>
      <c r="H54" s="242">
        <v>0</v>
      </c>
      <c r="I54" s="242">
        <v>4643.57</v>
      </c>
      <c r="J54" s="242">
        <v>0</v>
      </c>
      <c r="K54" s="242">
        <v>0</v>
      </c>
      <c r="L54" s="242">
        <v>0</v>
      </c>
      <c r="M54" s="242">
        <v>0</v>
      </c>
      <c r="N54" s="242">
        <v>0</v>
      </c>
      <c r="O54" s="242">
        <v>0</v>
      </c>
      <c r="P54" s="242">
        <v>0</v>
      </c>
      <c r="Q54" s="242">
        <v>0</v>
      </c>
      <c r="R54" s="242">
        <v>822504.5</v>
      </c>
      <c r="S54" s="242">
        <v>0</v>
      </c>
      <c r="T54" s="242">
        <v>0</v>
      </c>
      <c r="U54" s="242">
        <v>0</v>
      </c>
      <c r="V54" s="242">
        <v>4643.57</v>
      </c>
      <c r="W54" s="242">
        <v>0</v>
      </c>
      <c r="X54" s="242">
        <v>0</v>
      </c>
      <c r="Y54" s="242">
        <v>0</v>
      </c>
      <c r="Z54" s="242">
        <v>0</v>
      </c>
    </row>
    <row r="55" spans="1:26" x14ac:dyDescent="0.2">
      <c r="A55" s="242">
        <v>882</v>
      </c>
      <c r="B55" s="242" t="s">
        <v>340</v>
      </c>
      <c r="C55" s="242">
        <v>298363.28999999998</v>
      </c>
      <c r="D55" s="242">
        <v>0</v>
      </c>
      <c r="E55" s="242">
        <v>0</v>
      </c>
      <c r="F55" s="242">
        <v>0</v>
      </c>
      <c r="G55" s="242">
        <v>0</v>
      </c>
      <c r="H55" s="242">
        <v>0</v>
      </c>
      <c r="I55" s="242">
        <v>0</v>
      </c>
      <c r="J55" s="242">
        <v>0</v>
      </c>
      <c r="K55" s="242">
        <v>0</v>
      </c>
      <c r="L55" s="242">
        <v>0</v>
      </c>
      <c r="M55" s="242">
        <v>0</v>
      </c>
      <c r="N55" s="242">
        <v>0</v>
      </c>
      <c r="O55" s="242">
        <v>0</v>
      </c>
      <c r="P55" s="242">
        <v>0</v>
      </c>
      <c r="Q55" s="242">
        <v>0</v>
      </c>
      <c r="R55" s="242">
        <v>298363.28999999998</v>
      </c>
      <c r="S55" s="242">
        <v>0</v>
      </c>
      <c r="T55" s="242">
        <v>0</v>
      </c>
      <c r="U55" s="242">
        <v>0</v>
      </c>
      <c r="V55" s="242">
        <v>0</v>
      </c>
      <c r="W55" s="242">
        <v>0</v>
      </c>
      <c r="X55" s="242">
        <v>0</v>
      </c>
      <c r="Y55" s="242">
        <v>0</v>
      </c>
      <c r="Z55" s="242">
        <v>0</v>
      </c>
    </row>
    <row r="56" spans="1:26" x14ac:dyDescent="0.2">
      <c r="A56" s="242">
        <v>896</v>
      </c>
      <c r="B56" s="242" t="s">
        <v>341</v>
      </c>
      <c r="C56" s="242">
        <v>1078654.96</v>
      </c>
      <c r="D56" s="242">
        <v>0</v>
      </c>
      <c r="E56" s="242">
        <v>3.73</v>
      </c>
      <c r="F56" s="242">
        <v>0</v>
      </c>
      <c r="G56" s="242">
        <v>0</v>
      </c>
      <c r="H56" s="242">
        <v>0</v>
      </c>
      <c r="I56" s="242">
        <v>0</v>
      </c>
      <c r="J56" s="242">
        <v>0</v>
      </c>
      <c r="K56" s="242">
        <v>0</v>
      </c>
      <c r="L56" s="242">
        <v>0</v>
      </c>
      <c r="M56" s="242">
        <v>0</v>
      </c>
      <c r="N56" s="242">
        <v>0</v>
      </c>
      <c r="O56" s="242">
        <v>0</v>
      </c>
      <c r="P56" s="242">
        <v>0</v>
      </c>
      <c r="Q56" s="242">
        <v>0</v>
      </c>
      <c r="R56" s="242">
        <v>1071995.48</v>
      </c>
      <c r="S56" s="242">
        <v>3.73</v>
      </c>
      <c r="T56" s="242">
        <v>6659.4800000000005</v>
      </c>
      <c r="U56" s="242">
        <v>0</v>
      </c>
      <c r="V56" s="242">
        <v>0</v>
      </c>
      <c r="W56" s="242">
        <v>0</v>
      </c>
      <c r="X56" s="242">
        <v>0</v>
      </c>
      <c r="Y56" s="242">
        <v>0</v>
      </c>
      <c r="Z56" s="242">
        <v>0</v>
      </c>
    </row>
    <row r="57" spans="1:26" x14ac:dyDescent="0.2">
      <c r="A57" s="242">
        <v>903</v>
      </c>
      <c r="B57" s="242" t="s">
        <v>342</v>
      </c>
      <c r="C57" s="242">
        <v>1156376.33</v>
      </c>
      <c r="D57" s="242">
        <v>0</v>
      </c>
      <c r="E57" s="242">
        <v>0</v>
      </c>
      <c r="F57" s="242">
        <v>0</v>
      </c>
      <c r="G57" s="242">
        <v>0</v>
      </c>
      <c r="H57" s="242">
        <v>0</v>
      </c>
      <c r="I57" s="242">
        <v>0</v>
      </c>
      <c r="J57" s="242">
        <v>0</v>
      </c>
      <c r="K57" s="242">
        <v>0</v>
      </c>
      <c r="L57" s="242">
        <v>0</v>
      </c>
      <c r="M57" s="242">
        <v>0</v>
      </c>
      <c r="N57" s="242">
        <v>0</v>
      </c>
      <c r="O57" s="242">
        <v>0</v>
      </c>
      <c r="P57" s="242">
        <v>0</v>
      </c>
      <c r="Q57" s="242">
        <v>0</v>
      </c>
      <c r="R57" s="242">
        <v>994812.01</v>
      </c>
      <c r="S57" s="242">
        <v>89626.83</v>
      </c>
      <c r="T57" s="242">
        <v>71937.490000000005</v>
      </c>
      <c r="U57" s="242">
        <v>0</v>
      </c>
      <c r="V57" s="242">
        <v>0</v>
      </c>
      <c r="W57" s="242">
        <v>0</v>
      </c>
      <c r="X57" s="242">
        <v>0</v>
      </c>
      <c r="Y57" s="242">
        <v>0</v>
      </c>
      <c r="Z57" s="242">
        <v>0</v>
      </c>
    </row>
    <row r="58" spans="1:26" x14ac:dyDescent="0.2">
      <c r="A58" s="242">
        <v>910</v>
      </c>
      <c r="B58" s="242" t="s">
        <v>343</v>
      </c>
      <c r="C58" s="242">
        <v>1424712.3800000001</v>
      </c>
      <c r="D58" s="242">
        <v>0</v>
      </c>
      <c r="E58" s="242">
        <v>0</v>
      </c>
      <c r="F58" s="242">
        <v>0</v>
      </c>
      <c r="G58" s="242">
        <v>0</v>
      </c>
      <c r="H58" s="242">
        <v>0</v>
      </c>
      <c r="I58" s="242">
        <v>0</v>
      </c>
      <c r="J58" s="242">
        <v>0</v>
      </c>
      <c r="K58" s="242">
        <v>0</v>
      </c>
      <c r="L58" s="242">
        <v>0</v>
      </c>
      <c r="M58" s="242">
        <v>0</v>
      </c>
      <c r="N58" s="242">
        <v>0</v>
      </c>
      <c r="O58" s="242">
        <v>0</v>
      </c>
      <c r="P58" s="242">
        <v>0</v>
      </c>
      <c r="Q58" s="242">
        <v>0</v>
      </c>
      <c r="R58" s="242">
        <v>1424712.3800000001</v>
      </c>
      <c r="S58" s="242">
        <v>0</v>
      </c>
      <c r="T58" s="242">
        <v>0</v>
      </c>
      <c r="U58" s="242">
        <v>0</v>
      </c>
      <c r="V58" s="242">
        <v>0</v>
      </c>
      <c r="W58" s="242">
        <v>0</v>
      </c>
      <c r="X58" s="242">
        <v>0</v>
      </c>
      <c r="Y58" s="242">
        <v>0</v>
      </c>
      <c r="Z58" s="242">
        <v>0</v>
      </c>
    </row>
    <row r="59" spans="1:26" x14ac:dyDescent="0.2">
      <c r="A59" s="242">
        <v>980</v>
      </c>
      <c r="B59" s="242" t="s">
        <v>344</v>
      </c>
      <c r="C59" s="242">
        <v>540086.61</v>
      </c>
      <c r="D59" s="242">
        <v>0</v>
      </c>
      <c r="E59" s="242">
        <v>0</v>
      </c>
      <c r="F59" s="242">
        <v>0</v>
      </c>
      <c r="G59" s="242">
        <v>0</v>
      </c>
      <c r="H59" s="242">
        <v>0</v>
      </c>
      <c r="I59" s="242">
        <v>0</v>
      </c>
      <c r="J59" s="242">
        <v>0</v>
      </c>
      <c r="K59" s="242">
        <v>0</v>
      </c>
      <c r="L59" s="242">
        <v>0</v>
      </c>
      <c r="M59" s="242">
        <v>0</v>
      </c>
      <c r="N59" s="242">
        <v>0</v>
      </c>
      <c r="O59" s="242">
        <v>0</v>
      </c>
      <c r="P59" s="242">
        <v>0</v>
      </c>
      <c r="Q59" s="242">
        <v>0</v>
      </c>
      <c r="R59" s="242">
        <v>540086.61</v>
      </c>
      <c r="S59" s="242">
        <v>0</v>
      </c>
      <c r="T59" s="242">
        <v>0</v>
      </c>
      <c r="U59" s="242">
        <v>0</v>
      </c>
      <c r="V59" s="242">
        <v>0</v>
      </c>
      <c r="W59" s="242">
        <v>0</v>
      </c>
      <c r="X59" s="242">
        <v>0</v>
      </c>
      <c r="Y59" s="242">
        <v>0</v>
      </c>
      <c r="Z59" s="242">
        <v>0</v>
      </c>
    </row>
    <row r="60" spans="1:26" x14ac:dyDescent="0.2">
      <c r="A60" s="242">
        <v>994</v>
      </c>
      <c r="B60" s="242" t="s">
        <v>345</v>
      </c>
      <c r="C60" s="242">
        <v>172059.47</v>
      </c>
      <c r="D60" s="242">
        <v>0</v>
      </c>
      <c r="E60" s="242">
        <v>0</v>
      </c>
      <c r="F60" s="242">
        <v>0</v>
      </c>
      <c r="G60" s="242">
        <v>0</v>
      </c>
      <c r="H60" s="242">
        <v>0</v>
      </c>
      <c r="I60" s="242">
        <v>0</v>
      </c>
      <c r="J60" s="242">
        <v>0</v>
      </c>
      <c r="K60" s="242">
        <v>0</v>
      </c>
      <c r="L60" s="242">
        <v>0</v>
      </c>
      <c r="M60" s="242">
        <v>0</v>
      </c>
      <c r="N60" s="242">
        <v>0</v>
      </c>
      <c r="O60" s="242">
        <v>0</v>
      </c>
      <c r="P60" s="242">
        <v>0</v>
      </c>
      <c r="Q60" s="242">
        <v>0</v>
      </c>
      <c r="R60" s="242">
        <v>172059.47</v>
      </c>
      <c r="S60" s="242">
        <v>0</v>
      </c>
      <c r="T60" s="242">
        <v>0</v>
      </c>
      <c r="U60" s="242">
        <v>0</v>
      </c>
      <c r="V60" s="242">
        <v>0</v>
      </c>
      <c r="W60" s="242">
        <v>0</v>
      </c>
      <c r="X60" s="242">
        <v>0</v>
      </c>
      <c r="Y60" s="242">
        <v>0</v>
      </c>
      <c r="Z60" s="242">
        <v>0</v>
      </c>
    </row>
    <row r="61" spans="1:26" x14ac:dyDescent="0.2">
      <c r="A61" s="242">
        <v>1029</v>
      </c>
      <c r="B61" s="242" t="s">
        <v>346</v>
      </c>
      <c r="C61" s="242">
        <v>1464499</v>
      </c>
      <c r="D61" s="242">
        <v>0</v>
      </c>
      <c r="E61" s="242">
        <v>0</v>
      </c>
      <c r="F61" s="242">
        <v>0</v>
      </c>
      <c r="G61" s="242">
        <v>0</v>
      </c>
      <c r="H61" s="242">
        <v>0</v>
      </c>
      <c r="I61" s="242">
        <v>0</v>
      </c>
      <c r="J61" s="242">
        <v>0</v>
      </c>
      <c r="K61" s="242">
        <v>0</v>
      </c>
      <c r="L61" s="242">
        <v>0</v>
      </c>
      <c r="M61" s="242">
        <v>0</v>
      </c>
      <c r="N61" s="242">
        <v>0</v>
      </c>
      <c r="O61" s="242">
        <v>0</v>
      </c>
      <c r="P61" s="242">
        <v>0</v>
      </c>
      <c r="Q61" s="242">
        <v>0</v>
      </c>
      <c r="R61" s="242">
        <v>698872</v>
      </c>
      <c r="S61" s="242">
        <v>765627</v>
      </c>
      <c r="T61" s="242">
        <v>0</v>
      </c>
      <c r="U61" s="242">
        <v>0</v>
      </c>
      <c r="V61" s="242">
        <v>0</v>
      </c>
      <c r="W61" s="242">
        <v>0</v>
      </c>
      <c r="X61" s="242">
        <v>0</v>
      </c>
      <c r="Y61" s="242">
        <v>0</v>
      </c>
      <c r="Z61" s="242">
        <v>0</v>
      </c>
    </row>
    <row r="62" spans="1:26" x14ac:dyDescent="0.2">
      <c r="A62" s="242">
        <v>1015</v>
      </c>
      <c r="B62" s="242" t="s">
        <v>347</v>
      </c>
      <c r="C62" s="242">
        <v>2859891.02</v>
      </c>
      <c r="D62" s="242">
        <v>0</v>
      </c>
      <c r="E62" s="242">
        <v>0</v>
      </c>
      <c r="F62" s="242">
        <v>0</v>
      </c>
      <c r="G62" s="242">
        <v>0</v>
      </c>
      <c r="H62" s="242">
        <v>0</v>
      </c>
      <c r="I62" s="242">
        <v>0</v>
      </c>
      <c r="J62" s="242">
        <v>0</v>
      </c>
      <c r="K62" s="242">
        <v>0</v>
      </c>
      <c r="L62" s="242">
        <v>0</v>
      </c>
      <c r="M62" s="242">
        <v>0</v>
      </c>
      <c r="N62" s="242">
        <v>0</v>
      </c>
      <c r="O62" s="242">
        <v>0</v>
      </c>
      <c r="P62" s="242">
        <v>0</v>
      </c>
      <c r="Q62" s="242">
        <v>0</v>
      </c>
      <c r="R62" s="242">
        <v>2859891.02</v>
      </c>
      <c r="S62" s="242">
        <v>0</v>
      </c>
      <c r="T62" s="242">
        <v>0</v>
      </c>
      <c r="U62" s="242">
        <v>0</v>
      </c>
      <c r="V62" s="242">
        <v>0</v>
      </c>
      <c r="W62" s="242">
        <v>0</v>
      </c>
      <c r="X62" s="242">
        <v>0</v>
      </c>
      <c r="Y62" s="242">
        <v>0</v>
      </c>
      <c r="Z62" s="242">
        <v>0</v>
      </c>
    </row>
    <row r="63" spans="1:26" x14ac:dyDescent="0.2">
      <c r="A63" s="242">
        <v>5054</v>
      </c>
      <c r="B63" s="242" t="s">
        <v>348</v>
      </c>
      <c r="C63" s="242">
        <v>1641220.2</v>
      </c>
      <c r="D63" s="242">
        <v>0</v>
      </c>
      <c r="E63" s="242">
        <v>0</v>
      </c>
      <c r="F63" s="242">
        <v>0</v>
      </c>
      <c r="G63" s="242">
        <v>0</v>
      </c>
      <c r="H63" s="242">
        <v>0</v>
      </c>
      <c r="I63" s="242">
        <v>0</v>
      </c>
      <c r="J63" s="242">
        <v>0</v>
      </c>
      <c r="K63" s="242">
        <v>23666.84</v>
      </c>
      <c r="L63" s="242">
        <v>0</v>
      </c>
      <c r="M63" s="242">
        <v>0</v>
      </c>
      <c r="N63" s="242">
        <v>0</v>
      </c>
      <c r="O63" s="242">
        <v>0</v>
      </c>
      <c r="P63" s="242">
        <v>0</v>
      </c>
      <c r="Q63" s="242">
        <v>0</v>
      </c>
      <c r="R63" s="242">
        <v>1641220.2</v>
      </c>
      <c r="S63" s="242">
        <v>0</v>
      </c>
      <c r="T63" s="242">
        <v>0</v>
      </c>
      <c r="U63" s="242">
        <v>0</v>
      </c>
      <c r="V63" s="242">
        <v>23666.84</v>
      </c>
      <c r="W63" s="242">
        <v>0</v>
      </c>
      <c r="X63" s="242">
        <v>0</v>
      </c>
      <c r="Y63" s="242">
        <v>0</v>
      </c>
      <c r="Z63" s="242">
        <v>0</v>
      </c>
    </row>
    <row r="64" spans="1:26" x14ac:dyDescent="0.2">
      <c r="A64" s="242">
        <v>1071</v>
      </c>
      <c r="B64" s="242" t="s">
        <v>774</v>
      </c>
      <c r="C64" s="242">
        <v>664417.91</v>
      </c>
      <c r="D64" s="242">
        <v>0</v>
      </c>
      <c r="E64" s="242">
        <v>0</v>
      </c>
      <c r="F64" s="242">
        <v>0</v>
      </c>
      <c r="G64" s="242">
        <v>0</v>
      </c>
      <c r="H64" s="242">
        <v>0</v>
      </c>
      <c r="I64" s="242">
        <v>0</v>
      </c>
      <c r="J64" s="242">
        <v>0</v>
      </c>
      <c r="K64" s="242">
        <v>0</v>
      </c>
      <c r="L64" s="242">
        <v>0</v>
      </c>
      <c r="M64" s="242">
        <v>0</v>
      </c>
      <c r="N64" s="242">
        <v>0</v>
      </c>
      <c r="O64" s="242">
        <v>0</v>
      </c>
      <c r="P64" s="242">
        <v>0</v>
      </c>
      <c r="Q64" s="242">
        <v>0</v>
      </c>
      <c r="R64" s="242">
        <v>660959.30000000005</v>
      </c>
      <c r="S64" s="242">
        <v>0</v>
      </c>
      <c r="T64" s="242">
        <v>3458.61</v>
      </c>
      <c r="U64" s="242">
        <v>0</v>
      </c>
      <c r="V64" s="242">
        <v>0</v>
      </c>
      <c r="W64" s="242">
        <v>0</v>
      </c>
      <c r="X64" s="242">
        <v>0</v>
      </c>
      <c r="Y64" s="242">
        <v>0</v>
      </c>
      <c r="Z64" s="242">
        <v>0</v>
      </c>
    </row>
    <row r="65" spans="1:26" x14ac:dyDescent="0.2">
      <c r="A65" s="242">
        <v>1080</v>
      </c>
      <c r="B65" s="242" t="s">
        <v>776</v>
      </c>
      <c r="C65" s="242">
        <v>1032353.41</v>
      </c>
      <c r="D65" s="242">
        <v>0</v>
      </c>
      <c r="E65" s="242">
        <v>0</v>
      </c>
      <c r="F65" s="242">
        <v>0</v>
      </c>
      <c r="G65" s="242">
        <v>0</v>
      </c>
      <c r="H65" s="242">
        <v>0</v>
      </c>
      <c r="I65" s="242">
        <v>0</v>
      </c>
      <c r="J65" s="242">
        <v>0</v>
      </c>
      <c r="K65" s="242">
        <v>0</v>
      </c>
      <c r="L65" s="242">
        <v>0</v>
      </c>
      <c r="M65" s="242">
        <v>0</v>
      </c>
      <c r="N65" s="242">
        <v>0</v>
      </c>
      <c r="O65" s="242">
        <v>0</v>
      </c>
      <c r="P65" s="242">
        <v>0</v>
      </c>
      <c r="Q65" s="242">
        <v>0</v>
      </c>
      <c r="R65" s="242">
        <v>907353.41</v>
      </c>
      <c r="S65" s="242">
        <v>125000</v>
      </c>
      <c r="T65" s="242">
        <v>0</v>
      </c>
      <c r="U65" s="242">
        <v>0</v>
      </c>
      <c r="V65" s="242">
        <v>0</v>
      </c>
      <c r="W65" s="242">
        <v>0</v>
      </c>
      <c r="X65" s="242">
        <v>0</v>
      </c>
      <c r="Y65" s="242">
        <v>0</v>
      </c>
      <c r="Z65" s="242">
        <v>0</v>
      </c>
    </row>
    <row r="66" spans="1:26" x14ac:dyDescent="0.2">
      <c r="A66" s="242">
        <v>1085</v>
      </c>
      <c r="B66" s="242" t="s">
        <v>349</v>
      </c>
      <c r="C66" s="242">
        <v>692328.51</v>
      </c>
      <c r="D66" s="242">
        <v>0</v>
      </c>
      <c r="E66" s="242">
        <v>0</v>
      </c>
      <c r="F66" s="242">
        <v>0</v>
      </c>
      <c r="G66" s="242">
        <v>0</v>
      </c>
      <c r="H66" s="242">
        <v>0</v>
      </c>
      <c r="I66" s="242">
        <v>0</v>
      </c>
      <c r="J66" s="242">
        <v>0</v>
      </c>
      <c r="K66" s="242">
        <v>0</v>
      </c>
      <c r="L66" s="242">
        <v>0</v>
      </c>
      <c r="M66" s="242">
        <v>0</v>
      </c>
      <c r="N66" s="242">
        <v>0</v>
      </c>
      <c r="O66" s="242">
        <v>0</v>
      </c>
      <c r="P66" s="242">
        <v>0</v>
      </c>
      <c r="Q66" s="242">
        <v>0</v>
      </c>
      <c r="R66" s="242">
        <v>670555.48</v>
      </c>
      <c r="S66" s="242">
        <v>0</v>
      </c>
      <c r="T66" s="242">
        <v>0</v>
      </c>
      <c r="U66" s="242">
        <v>21773.03</v>
      </c>
      <c r="V66" s="242">
        <v>0</v>
      </c>
      <c r="W66" s="242">
        <v>0</v>
      </c>
      <c r="X66" s="242">
        <v>0</v>
      </c>
      <c r="Y66" s="242">
        <v>0</v>
      </c>
      <c r="Z66" s="242">
        <v>0</v>
      </c>
    </row>
    <row r="67" spans="1:26" x14ac:dyDescent="0.2">
      <c r="A67" s="242">
        <v>1092</v>
      </c>
      <c r="B67" s="242" t="s">
        <v>350</v>
      </c>
      <c r="C67" s="242">
        <v>4203089.62</v>
      </c>
      <c r="D67" s="242">
        <v>0</v>
      </c>
      <c r="E67" s="242">
        <v>0</v>
      </c>
      <c r="F67" s="242">
        <v>0</v>
      </c>
      <c r="G67" s="242">
        <v>0</v>
      </c>
      <c r="H67" s="242">
        <v>0</v>
      </c>
      <c r="I67" s="242">
        <v>0</v>
      </c>
      <c r="J67" s="242">
        <v>0</v>
      </c>
      <c r="K67" s="242">
        <v>0</v>
      </c>
      <c r="L67" s="242">
        <v>0</v>
      </c>
      <c r="M67" s="242">
        <v>0</v>
      </c>
      <c r="N67" s="242">
        <v>0</v>
      </c>
      <c r="O67" s="242">
        <v>0</v>
      </c>
      <c r="P67" s="242">
        <v>0</v>
      </c>
      <c r="Q67" s="242">
        <v>0</v>
      </c>
      <c r="R67" s="242">
        <v>4203089.62</v>
      </c>
      <c r="S67" s="242">
        <v>0</v>
      </c>
      <c r="T67" s="242">
        <v>0</v>
      </c>
      <c r="U67" s="242">
        <v>0</v>
      </c>
      <c r="V67" s="242">
        <v>0</v>
      </c>
      <c r="W67" s="242">
        <v>0</v>
      </c>
      <c r="X67" s="242">
        <v>0</v>
      </c>
      <c r="Y67" s="242">
        <v>0</v>
      </c>
      <c r="Z67" s="242">
        <v>0</v>
      </c>
    </row>
    <row r="68" spans="1:26" x14ac:dyDescent="0.2">
      <c r="A68" s="242">
        <v>1120</v>
      </c>
      <c r="B68" s="242" t="s">
        <v>351</v>
      </c>
      <c r="C68" s="242">
        <v>336175.63</v>
      </c>
      <c r="D68" s="242">
        <v>0</v>
      </c>
      <c r="E68" s="242">
        <v>0</v>
      </c>
      <c r="F68" s="242">
        <v>0</v>
      </c>
      <c r="G68" s="242">
        <v>0</v>
      </c>
      <c r="H68" s="242">
        <v>0</v>
      </c>
      <c r="I68" s="242">
        <v>5264.1500000000005</v>
      </c>
      <c r="J68" s="242">
        <v>0</v>
      </c>
      <c r="K68" s="242">
        <v>0</v>
      </c>
      <c r="L68" s="242">
        <v>0</v>
      </c>
      <c r="M68" s="242">
        <v>0</v>
      </c>
      <c r="N68" s="242">
        <v>0</v>
      </c>
      <c r="O68" s="242">
        <v>0</v>
      </c>
      <c r="P68" s="242">
        <v>0</v>
      </c>
      <c r="Q68" s="242">
        <v>0</v>
      </c>
      <c r="R68" s="242">
        <v>234008.91</v>
      </c>
      <c r="S68" s="242">
        <v>102166.72</v>
      </c>
      <c r="T68" s="242">
        <v>0</v>
      </c>
      <c r="U68" s="242">
        <v>0</v>
      </c>
      <c r="V68" s="242">
        <v>5264.1500000000005</v>
      </c>
      <c r="W68" s="242">
        <v>0</v>
      </c>
      <c r="X68" s="242">
        <v>0</v>
      </c>
      <c r="Y68" s="242">
        <v>0</v>
      </c>
      <c r="Z68" s="242">
        <v>0</v>
      </c>
    </row>
    <row r="69" spans="1:26" x14ac:dyDescent="0.2">
      <c r="A69" s="242">
        <v>1127</v>
      </c>
      <c r="B69" s="242" t="s">
        <v>352</v>
      </c>
      <c r="C69" s="242">
        <v>551831.15</v>
      </c>
      <c r="D69" s="242">
        <v>0</v>
      </c>
      <c r="E69" s="242">
        <v>0</v>
      </c>
      <c r="F69" s="242">
        <v>0</v>
      </c>
      <c r="G69" s="242">
        <v>0</v>
      </c>
      <c r="H69" s="242">
        <v>0</v>
      </c>
      <c r="I69" s="242">
        <v>0</v>
      </c>
      <c r="J69" s="242">
        <v>0</v>
      </c>
      <c r="K69" s="242">
        <v>0</v>
      </c>
      <c r="L69" s="242">
        <v>0</v>
      </c>
      <c r="M69" s="242">
        <v>0</v>
      </c>
      <c r="N69" s="242">
        <v>0</v>
      </c>
      <c r="O69" s="242">
        <v>0</v>
      </c>
      <c r="P69" s="242">
        <v>0</v>
      </c>
      <c r="Q69" s="242">
        <v>0</v>
      </c>
      <c r="R69" s="242">
        <v>485831.15</v>
      </c>
      <c r="S69" s="242">
        <v>66000</v>
      </c>
      <c r="T69" s="242">
        <v>0</v>
      </c>
      <c r="U69" s="242">
        <v>0</v>
      </c>
      <c r="V69" s="242">
        <v>0</v>
      </c>
      <c r="W69" s="242">
        <v>0</v>
      </c>
      <c r="X69" s="242">
        <v>0</v>
      </c>
      <c r="Y69" s="242">
        <v>0</v>
      </c>
      <c r="Z69" s="242">
        <v>0</v>
      </c>
    </row>
    <row r="70" spans="1:26" x14ac:dyDescent="0.2">
      <c r="A70" s="242">
        <v>1134</v>
      </c>
      <c r="B70" s="242" t="s">
        <v>353</v>
      </c>
      <c r="C70" s="242">
        <v>1034232.34</v>
      </c>
      <c r="D70" s="242">
        <v>0</v>
      </c>
      <c r="E70" s="242">
        <v>0</v>
      </c>
      <c r="F70" s="242">
        <v>0</v>
      </c>
      <c r="G70" s="242">
        <v>0</v>
      </c>
      <c r="H70" s="242">
        <v>0</v>
      </c>
      <c r="I70" s="242">
        <v>0</v>
      </c>
      <c r="J70" s="242">
        <v>0</v>
      </c>
      <c r="K70" s="242">
        <v>0</v>
      </c>
      <c r="L70" s="242">
        <v>0</v>
      </c>
      <c r="M70" s="242">
        <v>0</v>
      </c>
      <c r="N70" s="242">
        <v>0</v>
      </c>
      <c r="O70" s="242">
        <v>0</v>
      </c>
      <c r="P70" s="242">
        <v>0</v>
      </c>
      <c r="Q70" s="242">
        <v>0</v>
      </c>
      <c r="R70" s="242">
        <v>1034232.34</v>
      </c>
      <c r="S70" s="242">
        <v>0</v>
      </c>
      <c r="T70" s="242">
        <v>0</v>
      </c>
      <c r="U70" s="242">
        <v>0</v>
      </c>
      <c r="V70" s="242">
        <v>0</v>
      </c>
      <c r="W70" s="242">
        <v>0</v>
      </c>
      <c r="X70" s="242">
        <v>0</v>
      </c>
      <c r="Y70" s="242">
        <v>0</v>
      </c>
      <c r="Z70" s="242">
        <v>0</v>
      </c>
    </row>
    <row r="71" spans="1:26" x14ac:dyDescent="0.2">
      <c r="A71" s="242">
        <v>1141</v>
      </c>
      <c r="B71" s="242" t="s">
        <v>354</v>
      </c>
      <c r="C71" s="242">
        <v>1849299.18</v>
      </c>
      <c r="D71" s="242">
        <v>0</v>
      </c>
      <c r="E71" s="242">
        <v>0</v>
      </c>
      <c r="F71" s="242">
        <v>0</v>
      </c>
      <c r="G71" s="242">
        <v>0</v>
      </c>
      <c r="H71" s="242">
        <v>0</v>
      </c>
      <c r="I71" s="242">
        <v>0</v>
      </c>
      <c r="J71" s="242">
        <v>0</v>
      </c>
      <c r="K71" s="242">
        <v>0</v>
      </c>
      <c r="L71" s="242">
        <v>0</v>
      </c>
      <c r="M71" s="242">
        <v>0</v>
      </c>
      <c r="N71" s="242">
        <v>0</v>
      </c>
      <c r="O71" s="242">
        <v>0</v>
      </c>
      <c r="P71" s="242">
        <v>0</v>
      </c>
      <c r="Q71" s="242">
        <v>0</v>
      </c>
      <c r="R71" s="242">
        <v>1849299.18</v>
      </c>
      <c r="S71" s="242">
        <v>0</v>
      </c>
      <c r="T71" s="242">
        <v>0</v>
      </c>
      <c r="U71" s="242">
        <v>0</v>
      </c>
      <c r="V71" s="242">
        <v>0</v>
      </c>
      <c r="W71" s="242">
        <v>0</v>
      </c>
      <c r="X71" s="242">
        <v>0</v>
      </c>
      <c r="Y71" s="242">
        <v>0</v>
      </c>
      <c r="Z71" s="242">
        <v>0</v>
      </c>
    </row>
    <row r="72" spans="1:26" x14ac:dyDescent="0.2">
      <c r="A72" s="242">
        <v>1155</v>
      </c>
      <c r="B72" s="242" t="s">
        <v>355</v>
      </c>
      <c r="C72" s="242">
        <v>491012.91000000003</v>
      </c>
      <c r="D72" s="242">
        <v>0</v>
      </c>
      <c r="E72" s="242">
        <v>29064.080000000002</v>
      </c>
      <c r="F72" s="242">
        <v>0</v>
      </c>
      <c r="G72" s="242">
        <v>0</v>
      </c>
      <c r="H72" s="242">
        <v>0</v>
      </c>
      <c r="I72" s="242">
        <v>0</v>
      </c>
      <c r="J72" s="242">
        <v>0</v>
      </c>
      <c r="K72" s="242">
        <v>0</v>
      </c>
      <c r="L72" s="242">
        <v>0</v>
      </c>
      <c r="M72" s="242">
        <v>0</v>
      </c>
      <c r="N72" s="242">
        <v>0</v>
      </c>
      <c r="O72" s="242">
        <v>0</v>
      </c>
      <c r="P72" s="242">
        <v>0</v>
      </c>
      <c r="Q72" s="242">
        <v>0</v>
      </c>
      <c r="R72" s="242">
        <v>396094.68</v>
      </c>
      <c r="S72" s="242">
        <v>123982.31</v>
      </c>
      <c r="T72" s="242">
        <v>0</v>
      </c>
      <c r="U72" s="242">
        <v>0</v>
      </c>
      <c r="V72" s="242">
        <v>0</v>
      </c>
      <c r="W72" s="242">
        <v>0</v>
      </c>
      <c r="X72" s="242">
        <v>0</v>
      </c>
      <c r="Y72" s="242">
        <v>0</v>
      </c>
      <c r="Z72" s="242">
        <v>0</v>
      </c>
    </row>
    <row r="73" spans="1:26" x14ac:dyDescent="0.2">
      <c r="A73" s="242">
        <v>1162</v>
      </c>
      <c r="B73" s="242" t="s">
        <v>356</v>
      </c>
      <c r="C73" s="242">
        <v>1015437.12</v>
      </c>
      <c r="D73" s="242">
        <v>0</v>
      </c>
      <c r="E73" s="242">
        <v>0</v>
      </c>
      <c r="F73" s="242">
        <v>0</v>
      </c>
      <c r="G73" s="242">
        <v>0</v>
      </c>
      <c r="H73" s="242">
        <v>0</v>
      </c>
      <c r="I73" s="242">
        <v>0</v>
      </c>
      <c r="J73" s="242">
        <v>0</v>
      </c>
      <c r="K73" s="242">
        <v>0</v>
      </c>
      <c r="L73" s="242">
        <v>0</v>
      </c>
      <c r="M73" s="242">
        <v>0</v>
      </c>
      <c r="N73" s="242">
        <v>0</v>
      </c>
      <c r="O73" s="242">
        <v>0</v>
      </c>
      <c r="P73" s="242">
        <v>0</v>
      </c>
      <c r="Q73" s="242">
        <v>0</v>
      </c>
      <c r="R73" s="242">
        <v>1015437.12</v>
      </c>
      <c r="S73" s="242">
        <v>0</v>
      </c>
      <c r="T73" s="242">
        <v>0</v>
      </c>
      <c r="U73" s="242">
        <v>0</v>
      </c>
      <c r="V73" s="242">
        <v>0</v>
      </c>
      <c r="W73" s="242">
        <v>0</v>
      </c>
      <c r="X73" s="242">
        <v>0</v>
      </c>
      <c r="Y73" s="242">
        <v>0</v>
      </c>
      <c r="Z73" s="242">
        <v>0</v>
      </c>
    </row>
    <row r="74" spans="1:26" x14ac:dyDescent="0.2">
      <c r="A74" s="242">
        <v>1169</v>
      </c>
      <c r="B74" s="242" t="s">
        <v>357</v>
      </c>
      <c r="C74" s="242">
        <v>620205.59</v>
      </c>
      <c r="D74" s="242">
        <v>0</v>
      </c>
      <c r="E74" s="242">
        <v>0</v>
      </c>
      <c r="F74" s="242">
        <v>0</v>
      </c>
      <c r="G74" s="242">
        <v>0</v>
      </c>
      <c r="H74" s="242">
        <v>0</v>
      </c>
      <c r="I74" s="242">
        <v>0</v>
      </c>
      <c r="J74" s="242">
        <v>0</v>
      </c>
      <c r="K74" s="242">
        <v>0</v>
      </c>
      <c r="L74" s="242">
        <v>0</v>
      </c>
      <c r="M74" s="242">
        <v>0</v>
      </c>
      <c r="N74" s="242">
        <v>0</v>
      </c>
      <c r="O74" s="242">
        <v>0</v>
      </c>
      <c r="P74" s="242">
        <v>0</v>
      </c>
      <c r="Q74" s="242">
        <v>0</v>
      </c>
      <c r="R74" s="242">
        <v>620205.59</v>
      </c>
      <c r="S74" s="242">
        <v>0</v>
      </c>
      <c r="T74" s="242">
        <v>0</v>
      </c>
      <c r="U74" s="242">
        <v>0</v>
      </c>
      <c r="V74" s="242">
        <v>0</v>
      </c>
      <c r="W74" s="242">
        <v>0</v>
      </c>
      <c r="X74" s="242">
        <v>0</v>
      </c>
      <c r="Y74" s="242">
        <v>0</v>
      </c>
      <c r="Z74" s="242">
        <v>0</v>
      </c>
    </row>
    <row r="75" spans="1:26" x14ac:dyDescent="0.2">
      <c r="A75" s="242">
        <v>1176</v>
      </c>
      <c r="B75" s="242" t="s">
        <v>358</v>
      </c>
      <c r="C75" s="242">
        <v>723134.25</v>
      </c>
      <c r="D75" s="242">
        <v>0</v>
      </c>
      <c r="E75" s="242">
        <v>0</v>
      </c>
      <c r="F75" s="242">
        <v>0</v>
      </c>
      <c r="G75" s="242">
        <v>0</v>
      </c>
      <c r="H75" s="242">
        <v>0</v>
      </c>
      <c r="I75" s="242">
        <v>0</v>
      </c>
      <c r="J75" s="242">
        <v>0</v>
      </c>
      <c r="K75" s="242">
        <v>0</v>
      </c>
      <c r="L75" s="242">
        <v>0</v>
      </c>
      <c r="M75" s="242">
        <v>0</v>
      </c>
      <c r="N75" s="242">
        <v>307.75</v>
      </c>
      <c r="O75" s="242">
        <v>0</v>
      </c>
      <c r="P75" s="242">
        <v>0</v>
      </c>
      <c r="Q75" s="242">
        <v>0</v>
      </c>
      <c r="R75" s="242">
        <v>723134.25</v>
      </c>
      <c r="S75" s="242">
        <v>0</v>
      </c>
      <c r="T75" s="242">
        <v>0</v>
      </c>
      <c r="U75" s="242">
        <v>0</v>
      </c>
      <c r="V75" s="242">
        <v>0</v>
      </c>
      <c r="W75" s="242">
        <v>0</v>
      </c>
      <c r="X75" s="242">
        <v>307.75</v>
      </c>
      <c r="Y75" s="242">
        <v>0</v>
      </c>
      <c r="Z75" s="242">
        <v>0</v>
      </c>
    </row>
    <row r="76" spans="1:26" x14ac:dyDescent="0.2">
      <c r="A76" s="242">
        <v>1183</v>
      </c>
      <c r="B76" s="242" t="s">
        <v>359</v>
      </c>
      <c r="C76" s="242">
        <v>1243666.6599999999</v>
      </c>
      <c r="D76" s="242">
        <v>0</v>
      </c>
      <c r="E76" s="242">
        <v>0</v>
      </c>
      <c r="F76" s="242">
        <v>0</v>
      </c>
      <c r="G76" s="242">
        <v>0</v>
      </c>
      <c r="H76" s="242">
        <v>0</v>
      </c>
      <c r="I76" s="242">
        <v>0</v>
      </c>
      <c r="J76" s="242">
        <v>0</v>
      </c>
      <c r="K76" s="242">
        <v>0</v>
      </c>
      <c r="L76" s="242">
        <v>0</v>
      </c>
      <c r="M76" s="242">
        <v>0</v>
      </c>
      <c r="N76" s="242">
        <v>0</v>
      </c>
      <c r="O76" s="242">
        <v>0</v>
      </c>
      <c r="P76" s="242">
        <v>0</v>
      </c>
      <c r="Q76" s="242">
        <v>0</v>
      </c>
      <c r="R76" s="242">
        <v>1193616.1399999999</v>
      </c>
      <c r="S76" s="242">
        <v>0</v>
      </c>
      <c r="T76" s="242">
        <v>50050.520000000004</v>
      </c>
      <c r="U76" s="242">
        <v>0</v>
      </c>
      <c r="V76" s="242">
        <v>0</v>
      </c>
      <c r="W76" s="242">
        <v>0</v>
      </c>
      <c r="X76" s="242">
        <v>0</v>
      </c>
      <c r="Y76" s="242">
        <v>0</v>
      </c>
      <c r="Z76" s="242">
        <v>0</v>
      </c>
    </row>
    <row r="77" spans="1:26" x14ac:dyDescent="0.2">
      <c r="A77" s="242">
        <v>1204</v>
      </c>
      <c r="B77" s="242" t="s">
        <v>360</v>
      </c>
      <c r="C77" s="242">
        <v>973044.35</v>
      </c>
      <c r="D77" s="242">
        <v>0</v>
      </c>
      <c r="E77" s="242">
        <v>0</v>
      </c>
      <c r="F77" s="242">
        <v>0</v>
      </c>
      <c r="G77" s="242">
        <v>0</v>
      </c>
      <c r="H77" s="242">
        <v>0</v>
      </c>
      <c r="I77" s="242">
        <v>2316.08</v>
      </c>
      <c r="J77" s="242">
        <v>0</v>
      </c>
      <c r="K77" s="242">
        <v>0</v>
      </c>
      <c r="L77" s="242">
        <v>0</v>
      </c>
      <c r="M77" s="242">
        <v>0</v>
      </c>
      <c r="N77" s="242">
        <v>0</v>
      </c>
      <c r="O77" s="242">
        <v>0</v>
      </c>
      <c r="P77" s="242">
        <v>0</v>
      </c>
      <c r="Q77" s="242">
        <v>0</v>
      </c>
      <c r="R77" s="242">
        <v>373044.35000000003</v>
      </c>
      <c r="S77" s="242">
        <v>0</v>
      </c>
      <c r="T77" s="242">
        <v>0</v>
      </c>
      <c r="U77" s="242">
        <v>0</v>
      </c>
      <c r="V77" s="242">
        <v>2316.08</v>
      </c>
      <c r="W77" s="242">
        <v>0</v>
      </c>
      <c r="X77" s="242">
        <v>0</v>
      </c>
      <c r="Y77" s="242">
        <v>0</v>
      </c>
      <c r="Z77" s="242">
        <v>600000</v>
      </c>
    </row>
    <row r="78" spans="1:26" x14ac:dyDescent="0.2">
      <c r="A78" s="242">
        <v>1218</v>
      </c>
      <c r="B78" s="242" t="s">
        <v>361</v>
      </c>
      <c r="C78" s="242">
        <v>1146790.83</v>
      </c>
      <c r="D78" s="242">
        <v>0</v>
      </c>
      <c r="E78" s="242">
        <v>0</v>
      </c>
      <c r="F78" s="242">
        <v>0</v>
      </c>
      <c r="G78" s="242">
        <v>0</v>
      </c>
      <c r="H78" s="242">
        <v>0</v>
      </c>
      <c r="I78" s="242">
        <v>0</v>
      </c>
      <c r="J78" s="242">
        <v>0</v>
      </c>
      <c r="K78" s="242">
        <v>0</v>
      </c>
      <c r="L78" s="242">
        <v>0</v>
      </c>
      <c r="M78" s="242">
        <v>0</v>
      </c>
      <c r="N78" s="242">
        <v>0</v>
      </c>
      <c r="O78" s="242">
        <v>0</v>
      </c>
      <c r="P78" s="242">
        <v>0</v>
      </c>
      <c r="Q78" s="242">
        <v>0</v>
      </c>
      <c r="R78" s="242">
        <v>938132.95000000007</v>
      </c>
      <c r="S78" s="242">
        <v>0</v>
      </c>
      <c r="T78" s="242">
        <v>208657.88</v>
      </c>
      <c r="U78" s="242">
        <v>0</v>
      </c>
      <c r="V78" s="242">
        <v>0</v>
      </c>
      <c r="W78" s="242">
        <v>0</v>
      </c>
      <c r="X78" s="242">
        <v>0</v>
      </c>
      <c r="Y78" s="242">
        <v>0</v>
      </c>
      <c r="Z78" s="242">
        <v>0</v>
      </c>
    </row>
    <row r="79" spans="1:26" x14ac:dyDescent="0.2">
      <c r="A79" s="242">
        <v>1232</v>
      </c>
      <c r="B79" s="242" t="s">
        <v>362</v>
      </c>
      <c r="C79" s="242">
        <v>690878.08</v>
      </c>
      <c r="D79" s="242">
        <v>0</v>
      </c>
      <c r="E79" s="242">
        <v>0</v>
      </c>
      <c r="F79" s="242">
        <v>0</v>
      </c>
      <c r="G79" s="242">
        <v>0</v>
      </c>
      <c r="H79" s="242">
        <v>0</v>
      </c>
      <c r="I79" s="242">
        <v>0</v>
      </c>
      <c r="J79" s="242">
        <v>0</v>
      </c>
      <c r="K79" s="242">
        <v>0</v>
      </c>
      <c r="L79" s="242">
        <v>0</v>
      </c>
      <c r="M79" s="242">
        <v>0</v>
      </c>
      <c r="N79" s="242">
        <v>0</v>
      </c>
      <c r="O79" s="242">
        <v>0</v>
      </c>
      <c r="P79" s="242">
        <v>0</v>
      </c>
      <c r="Q79" s="242">
        <v>0</v>
      </c>
      <c r="R79" s="242">
        <v>690878.08</v>
      </c>
      <c r="S79" s="242">
        <v>0</v>
      </c>
      <c r="T79" s="242">
        <v>0</v>
      </c>
      <c r="U79" s="242">
        <v>0</v>
      </c>
      <c r="V79" s="242">
        <v>0</v>
      </c>
      <c r="W79" s="242">
        <v>0</v>
      </c>
      <c r="X79" s="242">
        <v>0</v>
      </c>
      <c r="Y79" s="242">
        <v>0</v>
      </c>
      <c r="Z79" s="242">
        <v>0</v>
      </c>
    </row>
    <row r="80" spans="1:26" x14ac:dyDescent="0.2">
      <c r="A80" s="242">
        <v>1246</v>
      </c>
      <c r="B80" s="242" t="s">
        <v>363</v>
      </c>
      <c r="C80" s="242">
        <v>1003279.01</v>
      </c>
      <c r="D80" s="242">
        <v>0</v>
      </c>
      <c r="E80" s="242">
        <v>0</v>
      </c>
      <c r="F80" s="242">
        <v>0</v>
      </c>
      <c r="G80" s="242">
        <v>0</v>
      </c>
      <c r="H80" s="242">
        <v>0</v>
      </c>
      <c r="I80" s="242">
        <v>0</v>
      </c>
      <c r="J80" s="242">
        <v>0</v>
      </c>
      <c r="K80" s="242">
        <v>0</v>
      </c>
      <c r="L80" s="242">
        <v>0</v>
      </c>
      <c r="M80" s="242">
        <v>0</v>
      </c>
      <c r="N80" s="242">
        <v>0</v>
      </c>
      <c r="O80" s="242">
        <v>0</v>
      </c>
      <c r="P80" s="242">
        <v>0</v>
      </c>
      <c r="Q80" s="242">
        <v>0</v>
      </c>
      <c r="R80" s="242">
        <v>882787.56</v>
      </c>
      <c r="S80" s="242">
        <v>120491.45</v>
      </c>
      <c r="T80" s="242">
        <v>0</v>
      </c>
      <c r="U80" s="242">
        <v>0</v>
      </c>
      <c r="V80" s="242">
        <v>0</v>
      </c>
      <c r="W80" s="242">
        <v>0</v>
      </c>
      <c r="X80" s="242">
        <v>0</v>
      </c>
      <c r="Y80" s="242">
        <v>0</v>
      </c>
      <c r="Z80" s="242">
        <v>0</v>
      </c>
    </row>
    <row r="81" spans="1:26" x14ac:dyDescent="0.2">
      <c r="A81" s="242">
        <v>1253</v>
      </c>
      <c r="B81" s="242" t="s">
        <v>364</v>
      </c>
      <c r="C81" s="242">
        <v>2689274.08</v>
      </c>
      <c r="D81" s="242">
        <v>0</v>
      </c>
      <c r="E81" s="242">
        <v>0</v>
      </c>
      <c r="F81" s="242">
        <v>0</v>
      </c>
      <c r="G81" s="242">
        <v>0</v>
      </c>
      <c r="H81" s="242">
        <v>0</v>
      </c>
      <c r="I81" s="242">
        <v>0</v>
      </c>
      <c r="J81" s="242">
        <v>0</v>
      </c>
      <c r="K81" s="242">
        <v>0</v>
      </c>
      <c r="L81" s="242">
        <v>0</v>
      </c>
      <c r="M81" s="242">
        <v>0</v>
      </c>
      <c r="N81" s="242">
        <v>0</v>
      </c>
      <c r="O81" s="242">
        <v>0</v>
      </c>
      <c r="P81" s="242">
        <v>0</v>
      </c>
      <c r="Q81" s="242">
        <v>0</v>
      </c>
      <c r="R81" s="242">
        <v>2617774.0800000001</v>
      </c>
      <c r="S81" s="242">
        <v>0</v>
      </c>
      <c r="T81" s="242">
        <v>0</v>
      </c>
      <c r="U81" s="242">
        <v>71500</v>
      </c>
      <c r="V81" s="242">
        <v>0</v>
      </c>
      <c r="W81" s="242">
        <v>0</v>
      </c>
      <c r="X81" s="242">
        <v>0</v>
      </c>
      <c r="Y81" s="242">
        <v>0</v>
      </c>
      <c r="Z81" s="242">
        <v>0</v>
      </c>
    </row>
    <row r="82" spans="1:26" x14ac:dyDescent="0.2">
      <c r="A82" s="242">
        <v>1260</v>
      </c>
      <c r="B82" s="242" t="s">
        <v>365</v>
      </c>
      <c r="C82" s="242">
        <v>1146743.57</v>
      </c>
      <c r="D82" s="242">
        <v>0</v>
      </c>
      <c r="E82" s="242">
        <v>0</v>
      </c>
      <c r="F82" s="242">
        <v>0</v>
      </c>
      <c r="G82" s="242">
        <v>0</v>
      </c>
      <c r="H82" s="242">
        <v>0</v>
      </c>
      <c r="I82" s="242">
        <v>0</v>
      </c>
      <c r="J82" s="242">
        <v>0</v>
      </c>
      <c r="K82" s="242">
        <v>0</v>
      </c>
      <c r="L82" s="242">
        <v>0</v>
      </c>
      <c r="M82" s="242">
        <v>0</v>
      </c>
      <c r="N82" s="242">
        <v>0</v>
      </c>
      <c r="O82" s="242">
        <v>0</v>
      </c>
      <c r="P82" s="242">
        <v>0</v>
      </c>
      <c r="Q82" s="242">
        <v>0</v>
      </c>
      <c r="R82" s="242">
        <v>1056360.5</v>
      </c>
      <c r="S82" s="242">
        <v>65000</v>
      </c>
      <c r="T82" s="242">
        <v>25383.07</v>
      </c>
      <c r="U82" s="242">
        <v>0</v>
      </c>
      <c r="V82" s="242">
        <v>0</v>
      </c>
      <c r="W82" s="242">
        <v>0</v>
      </c>
      <c r="X82" s="242">
        <v>0</v>
      </c>
      <c r="Y82" s="242">
        <v>0</v>
      </c>
      <c r="Z82" s="242">
        <v>0</v>
      </c>
    </row>
    <row r="83" spans="1:26" x14ac:dyDescent="0.2">
      <c r="A83" s="242">
        <v>4970</v>
      </c>
      <c r="B83" s="242" t="s">
        <v>366</v>
      </c>
      <c r="C83" s="242">
        <v>5256836.01</v>
      </c>
      <c r="D83" s="242">
        <v>0</v>
      </c>
      <c r="E83" s="242">
        <v>0</v>
      </c>
      <c r="F83" s="242">
        <v>0</v>
      </c>
      <c r="G83" s="242">
        <v>0</v>
      </c>
      <c r="H83" s="242">
        <v>0</v>
      </c>
      <c r="I83" s="242">
        <v>0</v>
      </c>
      <c r="J83" s="242">
        <v>0</v>
      </c>
      <c r="K83" s="242">
        <v>0</v>
      </c>
      <c r="L83" s="242">
        <v>0</v>
      </c>
      <c r="M83" s="242">
        <v>0</v>
      </c>
      <c r="N83" s="242">
        <v>0</v>
      </c>
      <c r="O83" s="242">
        <v>0</v>
      </c>
      <c r="P83" s="242">
        <v>0</v>
      </c>
      <c r="Q83" s="242">
        <v>0</v>
      </c>
      <c r="R83" s="242">
        <v>5256836.01</v>
      </c>
      <c r="S83" s="242">
        <v>0</v>
      </c>
      <c r="T83" s="242">
        <v>0</v>
      </c>
      <c r="U83" s="242">
        <v>0</v>
      </c>
      <c r="V83" s="242">
        <v>0</v>
      </c>
      <c r="W83" s="242">
        <v>0</v>
      </c>
      <c r="X83" s="242">
        <v>0</v>
      </c>
      <c r="Y83" s="242">
        <v>0</v>
      </c>
      <c r="Z83" s="242">
        <v>0</v>
      </c>
    </row>
    <row r="84" spans="1:26" x14ac:dyDescent="0.2">
      <c r="A84" s="242">
        <v>1295</v>
      </c>
      <c r="B84" s="242" t="s">
        <v>367</v>
      </c>
      <c r="C84" s="242">
        <v>566554.75</v>
      </c>
      <c r="D84" s="242">
        <v>0</v>
      </c>
      <c r="E84" s="242">
        <v>0</v>
      </c>
      <c r="F84" s="242">
        <v>0</v>
      </c>
      <c r="G84" s="242">
        <v>0</v>
      </c>
      <c r="H84" s="242">
        <v>0</v>
      </c>
      <c r="I84" s="242">
        <v>0</v>
      </c>
      <c r="J84" s="242">
        <v>0</v>
      </c>
      <c r="K84" s="242">
        <v>0</v>
      </c>
      <c r="L84" s="242">
        <v>0</v>
      </c>
      <c r="M84" s="242">
        <v>0</v>
      </c>
      <c r="N84" s="242">
        <v>0</v>
      </c>
      <c r="O84" s="242">
        <v>0</v>
      </c>
      <c r="P84" s="242">
        <v>0</v>
      </c>
      <c r="Q84" s="242">
        <v>0</v>
      </c>
      <c r="R84" s="242">
        <v>566554.75</v>
      </c>
      <c r="S84" s="242">
        <v>0</v>
      </c>
      <c r="T84" s="242">
        <v>0</v>
      </c>
      <c r="U84" s="242">
        <v>0</v>
      </c>
      <c r="V84" s="242">
        <v>0</v>
      </c>
      <c r="W84" s="242">
        <v>0</v>
      </c>
      <c r="X84" s="242">
        <v>0</v>
      </c>
      <c r="Y84" s="242">
        <v>0</v>
      </c>
      <c r="Z84" s="242">
        <v>0</v>
      </c>
    </row>
    <row r="85" spans="1:26" x14ac:dyDescent="0.2">
      <c r="A85" s="242">
        <v>1309</v>
      </c>
      <c r="B85" s="242" t="s">
        <v>368</v>
      </c>
      <c r="C85" s="242">
        <v>1011367.26</v>
      </c>
      <c r="D85" s="242">
        <v>0</v>
      </c>
      <c r="E85" s="242">
        <v>0</v>
      </c>
      <c r="F85" s="242">
        <v>0</v>
      </c>
      <c r="G85" s="242">
        <v>0</v>
      </c>
      <c r="H85" s="242">
        <v>0</v>
      </c>
      <c r="I85" s="242">
        <v>0</v>
      </c>
      <c r="J85" s="242">
        <v>0</v>
      </c>
      <c r="K85" s="242">
        <v>0</v>
      </c>
      <c r="L85" s="242">
        <v>0</v>
      </c>
      <c r="M85" s="242">
        <v>0</v>
      </c>
      <c r="N85" s="242">
        <v>0</v>
      </c>
      <c r="O85" s="242">
        <v>0</v>
      </c>
      <c r="P85" s="242">
        <v>0</v>
      </c>
      <c r="Q85" s="242">
        <v>0</v>
      </c>
      <c r="R85" s="242">
        <v>926749.97</v>
      </c>
      <c r="S85" s="242">
        <v>80000</v>
      </c>
      <c r="T85" s="242">
        <v>0</v>
      </c>
      <c r="U85" s="242">
        <v>4617.29</v>
      </c>
      <c r="V85" s="242">
        <v>0</v>
      </c>
      <c r="W85" s="242">
        <v>0</v>
      </c>
      <c r="X85" s="242">
        <v>0</v>
      </c>
      <c r="Y85" s="242">
        <v>0</v>
      </c>
      <c r="Z85" s="242">
        <v>0</v>
      </c>
    </row>
    <row r="86" spans="1:26" x14ac:dyDescent="0.2">
      <c r="A86" s="242">
        <v>1316</v>
      </c>
      <c r="B86" s="242" t="s">
        <v>369</v>
      </c>
      <c r="C86" s="242">
        <v>3373600.91</v>
      </c>
      <c r="D86" s="242">
        <v>0</v>
      </c>
      <c r="E86" s="242">
        <v>0</v>
      </c>
      <c r="F86" s="242">
        <v>0</v>
      </c>
      <c r="G86" s="242">
        <v>0</v>
      </c>
      <c r="H86" s="242">
        <v>6358.68</v>
      </c>
      <c r="I86" s="242">
        <v>0</v>
      </c>
      <c r="J86" s="242">
        <v>0</v>
      </c>
      <c r="K86" s="242">
        <v>0</v>
      </c>
      <c r="L86" s="242">
        <v>0</v>
      </c>
      <c r="M86" s="242">
        <v>0</v>
      </c>
      <c r="N86" s="242">
        <v>0</v>
      </c>
      <c r="O86" s="242">
        <v>0</v>
      </c>
      <c r="P86" s="242">
        <v>0</v>
      </c>
      <c r="Q86" s="242">
        <v>6358.68</v>
      </c>
      <c r="R86" s="242">
        <v>3366750.96</v>
      </c>
      <c r="S86" s="242">
        <v>0</v>
      </c>
      <c r="T86" s="242">
        <v>0</v>
      </c>
      <c r="U86" s="242">
        <v>6849.95</v>
      </c>
      <c r="V86" s="242">
        <v>0</v>
      </c>
      <c r="W86" s="242">
        <v>0</v>
      </c>
      <c r="X86" s="242">
        <v>0</v>
      </c>
      <c r="Y86" s="242">
        <v>0</v>
      </c>
      <c r="Z86" s="242">
        <v>0</v>
      </c>
    </row>
    <row r="87" spans="1:26" x14ac:dyDescent="0.2">
      <c r="A87" s="242">
        <v>1380</v>
      </c>
      <c r="B87" s="242" t="s">
        <v>370</v>
      </c>
      <c r="C87" s="242">
        <v>1615446.28</v>
      </c>
      <c r="D87" s="242">
        <v>0</v>
      </c>
      <c r="E87" s="242">
        <v>0</v>
      </c>
      <c r="F87" s="242">
        <v>0</v>
      </c>
      <c r="G87" s="242">
        <v>0</v>
      </c>
      <c r="H87" s="242">
        <v>0</v>
      </c>
      <c r="I87" s="242">
        <v>0</v>
      </c>
      <c r="J87" s="242">
        <v>0</v>
      </c>
      <c r="K87" s="242">
        <v>0</v>
      </c>
      <c r="L87" s="242">
        <v>0</v>
      </c>
      <c r="M87" s="242">
        <v>0</v>
      </c>
      <c r="N87" s="242">
        <v>0</v>
      </c>
      <c r="O87" s="242">
        <v>0</v>
      </c>
      <c r="P87" s="242">
        <v>0</v>
      </c>
      <c r="Q87" s="242">
        <v>0</v>
      </c>
      <c r="R87" s="242">
        <v>1615446.28</v>
      </c>
      <c r="S87" s="242">
        <v>0</v>
      </c>
      <c r="T87" s="242">
        <v>0</v>
      </c>
      <c r="U87" s="242">
        <v>0</v>
      </c>
      <c r="V87" s="242">
        <v>0</v>
      </c>
      <c r="W87" s="242">
        <v>0</v>
      </c>
      <c r="X87" s="242">
        <v>0</v>
      </c>
      <c r="Y87" s="242">
        <v>0</v>
      </c>
      <c r="Z87" s="242">
        <v>0</v>
      </c>
    </row>
    <row r="88" spans="1:26" x14ac:dyDescent="0.2">
      <c r="A88" s="242">
        <v>1407</v>
      </c>
      <c r="B88" s="242" t="s">
        <v>371</v>
      </c>
      <c r="C88" s="242">
        <v>1630577.77</v>
      </c>
      <c r="D88" s="242">
        <v>0</v>
      </c>
      <c r="E88" s="242">
        <v>0</v>
      </c>
      <c r="F88" s="242">
        <v>0</v>
      </c>
      <c r="G88" s="242">
        <v>0</v>
      </c>
      <c r="H88" s="242">
        <v>0</v>
      </c>
      <c r="I88" s="242">
        <v>0</v>
      </c>
      <c r="J88" s="242">
        <v>0</v>
      </c>
      <c r="K88" s="242">
        <v>0</v>
      </c>
      <c r="L88" s="242">
        <v>0</v>
      </c>
      <c r="M88" s="242">
        <v>0</v>
      </c>
      <c r="N88" s="242">
        <v>0</v>
      </c>
      <c r="O88" s="242">
        <v>0</v>
      </c>
      <c r="P88" s="242">
        <v>0</v>
      </c>
      <c r="Q88" s="242">
        <v>0</v>
      </c>
      <c r="R88" s="242">
        <v>1430577.77</v>
      </c>
      <c r="S88" s="242">
        <v>200000</v>
      </c>
      <c r="T88" s="242">
        <v>0</v>
      </c>
      <c r="U88" s="242">
        <v>0</v>
      </c>
      <c r="V88" s="242">
        <v>0</v>
      </c>
      <c r="W88" s="242">
        <v>0</v>
      </c>
      <c r="X88" s="242">
        <v>0</v>
      </c>
      <c r="Y88" s="242">
        <v>0</v>
      </c>
      <c r="Z88" s="242">
        <v>0</v>
      </c>
    </row>
    <row r="89" spans="1:26" x14ac:dyDescent="0.2">
      <c r="A89" s="242">
        <v>1414</v>
      </c>
      <c r="B89" s="242" t="s">
        <v>372</v>
      </c>
      <c r="C89" s="242">
        <v>2590657.71</v>
      </c>
      <c r="D89" s="242">
        <v>0</v>
      </c>
      <c r="E89" s="242">
        <v>0</v>
      </c>
      <c r="F89" s="242">
        <v>0</v>
      </c>
      <c r="G89" s="242">
        <v>0</v>
      </c>
      <c r="H89" s="242">
        <v>0</v>
      </c>
      <c r="I89" s="242">
        <v>22751.360000000001</v>
      </c>
      <c r="J89" s="242">
        <v>0</v>
      </c>
      <c r="K89" s="242">
        <v>0</v>
      </c>
      <c r="L89" s="242">
        <v>0</v>
      </c>
      <c r="M89" s="242">
        <v>0</v>
      </c>
      <c r="N89" s="242">
        <v>0</v>
      </c>
      <c r="O89" s="242">
        <v>0</v>
      </c>
      <c r="P89" s="242">
        <v>0</v>
      </c>
      <c r="Q89" s="242">
        <v>0</v>
      </c>
      <c r="R89" s="242">
        <v>2568335.2200000002</v>
      </c>
      <c r="S89" s="242">
        <v>0</v>
      </c>
      <c r="T89" s="242">
        <v>22322.49</v>
      </c>
      <c r="U89" s="242">
        <v>0</v>
      </c>
      <c r="V89" s="242">
        <v>22751.360000000001</v>
      </c>
      <c r="W89" s="242">
        <v>0</v>
      </c>
      <c r="X89" s="242">
        <v>0</v>
      </c>
      <c r="Y89" s="242">
        <v>0</v>
      </c>
      <c r="Z89" s="242">
        <v>0</v>
      </c>
    </row>
    <row r="90" spans="1:26" x14ac:dyDescent="0.2">
      <c r="A90" s="242">
        <v>1421</v>
      </c>
      <c r="B90" s="242" t="s">
        <v>373</v>
      </c>
      <c r="C90" s="242">
        <v>502521.85000000003</v>
      </c>
      <c r="D90" s="242">
        <v>0</v>
      </c>
      <c r="E90" s="242">
        <v>0</v>
      </c>
      <c r="F90" s="242">
        <v>0</v>
      </c>
      <c r="G90" s="242">
        <v>0</v>
      </c>
      <c r="H90" s="242">
        <v>0</v>
      </c>
      <c r="I90" s="242">
        <v>4041.09</v>
      </c>
      <c r="J90" s="242">
        <v>0</v>
      </c>
      <c r="K90" s="242">
        <v>0</v>
      </c>
      <c r="L90" s="242">
        <v>0</v>
      </c>
      <c r="M90" s="242">
        <v>0</v>
      </c>
      <c r="N90" s="242">
        <v>0</v>
      </c>
      <c r="O90" s="242">
        <v>0</v>
      </c>
      <c r="P90" s="242">
        <v>0</v>
      </c>
      <c r="Q90" s="242">
        <v>0</v>
      </c>
      <c r="R90" s="242">
        <v>502521.85000000003</v>
      </c>
      <c r="S90" s="242">
        <v>0</v>
      </c>
      <c r="T90" s="242">
        <v>0</v>
      </c>
      <c r="U90" s="242">
        <v>0</v>
      </c>
      <c r="V90" s="242">
        <v>4041.09</v>
      </c>
      <c r="W90" s="242">
        <v>0</v>
      </c>
      <c r="X90" s="242">
        <v>0</v>
      </c>
      <c r="Y90" s="242">
        <v>0</v>
      </c>
      <c r="Z90" s="242">
        <v>0</v>
      </c>
    </row>
    <row r="91" spans="1:26" x14ac:dyDescent="0.2">
      <c r="A91" s="242">
        <v>2744</v>
      </c>
      <c r="B91" s="242" t="s">
        <v>374</v>
      </c>
      <c r="C91" s="242">
        <v>821602.96</v>
      </c>
      <c r="D91" s="242">
        <v>0</v>
      </c>
      <c r="E91" s="242">
        <v>0</v>
      </c>
      <c r="F91" s="242">
        <v>0</v>
      </c>
      <c r="G91" s="242">
        <v>0</v>
      </c>
      <c r="H91" s="242">
        <v>0</v>
      </c>
      <c r="I91" s="242">
        <v>0</v>
      </c>
      <c r="J91" s="242">
        <v>0</v>
      </c>
      <c r="K91" s="242">
        <v>0</v>
      </c>
      <c r="L91" s="242">
        <v>0</v>
      </c>
      <c r="M91" s="242">
        <v>0</v>
      </c>
      <c r="N91" s="242">
        <v>0</v>
      </c>
      <c r="O91" s="242">
        <v>0</v>
      </c>
      <c r="P91" s="242">
        <v>0</v>
      </c>
      <c r="Q91" s="242">
        <v>0</v>
      </c>
      <c r="R91" s="242">
        <v>821602.96</v>
      </c>
      <c r="S91" s="242">
        <v>0</v>
      </c>
      <c r="T91" s="242">
        <v>0</v>
      </c>
      <c r="U91" s="242">
        <v>0</v>
      </c>
      <c r="V91" s="242">
        <v>0</v>
      </c>
      <c r="W91" s="242">
        <v>0</v>
      </c>
      <c r="X91" s="242">
        <v>0</v>
      </c>
      <c r="Y91" s="242">
        <v>0</v>
      </c>
      <c r="Z91" s="242">
        <v>0</v>
      </c>
    </row>
    <row r="92" spans="1:26" x14ac:dyDescent="0.2">
      <c r="A92" s="242">
        <v>1428</v>
      </c>
      <c r="B92" s="242" t="s">
        <v>375</v>
      </c>
      <c r="C92" s="242">
        <v>1625696.99</v>
      </c>
      <c r="D92" s="242">
        <v>0</v>
      </c>
      <c r="E92" s="242">
        <v>0</v>
      </c>
      <c r="F92" s="242">
        <v>0</v>
      </c>
      <c r="G92" s="242">
        <v>0</v>
      </c>
      <c r="H92" s="242">
        <v>0</v>
      </c>
      <c r="I92" s="242">
        <v>0</v>
      </c>
      <c r="J92" s="242">
        <v>0</v>
      </c>
      <c r="K92" s="242">
        <v>0</v>
      </c>
      <c r="L92" s="242">
        <v>0</v>
      </c>
      <c r="M92" s="242">
        <v>0</v>
      </c>
      <c r="N92" s="242">
        <v>0</v>
      </c>
      <c r="O92" s="242">
        <v>0</v>
      </c>
      <c r="P92" s="242">
        <v>0</v>
      </c>
      <c r="Q92" s="242">
        <v>0</v>
      </c>
      <c r="R92" s="242">
        <v>1588910.72</v>
      </c>
      <c r="S92" s="242">
        <v>0</v>
      </c>
      <c r="T92" s="242">
        <v>36786.270000000004</v>
      </c>
      <c r="U92" s="242">
        <v>0</v>
      </c>
      <c r="V92" s="242">
        <v>0</v>
      </c>
      <c r="W92" s="242">
        <v>0</v>
      </c>
      <c r="X92" s="242">
        <v>0</v>
      </c>
      <c r="Y92" s="242">
        <v>0</v>
      </c>
      <c r="Z92" s="242">
        <v>0</v>
      </c>
    </row>
    <row r="93" spans="1:26" x14ac:dyDescent="0.2">
      <c r="A93" s="242">
        <v>1449</v>
      </c>
      <c r="B93" s="242" t="s">
        <v>376</v>
      </c>
      <c r="C93" s="242">
        <v>178903.48</v>
      </c>
      <c r="D93" s="242">
        <v>0</v>
      </c>
      <c r="E93" s="242">
        <v>0</v>
      </c>
      <c r="F93" s="242">
        <v>0</v>
      </c>
      <c r="G93" s="242">
        <v>0</v>
      </c>
      <c r="H93" s="242">
        <v>0</v>
      </c>
      <c r="I93" s="242">
        <v>0</v>
      </c>
      <c r="J93" s="242">
        <v>0</v>
      </c>
      <c r="K93" s="242">
        <v>0</v>
      </c>
      <c r="L93" s="242">
        <v>0</v>
      </c>
      <c r="M93" s="242">
        <v>0</v>
      </c>
      <c r="N93" s="242">
        <v>0</v>
      </c>
      <c r="O93" s="242">
        <v>0</v>
      </c>
      <c r="P93" s="242">
        <v>0</v>
      </c>
      <c r="Q93" s="242">
        <v>0</v>
      </c>
      <c r="R93" s="242">
        <v>178903.48</v>
      </c>
      <c r="S93" s="242">
        <v>0</v>
      </c>
      <c r="T93" s="242">
        <v>0</v>
      </c>
      <c r="U93" s="242">
        <v>0</v>
      </c>
      <c r="V93" s="242">
        <v>0</v>
      </c>
      <c r="W93" s="242">
        <v>0</v>
      </c>
      <c r="X93" s="242">
        <v>0</v>
      </c>
      <c r="Y93" s="242">
        <v>0</v>
      </c>
      <c r="Z93" s="242">
        <v>0</v>
      </c>
    </row>
    <row r="94" spans="1:26" x14ac:dyDescent="0.2">
      <c r="A94" s="242">
        <v>1491</v>
      </c>
      <c r="B94" s="242" t="s">
        <v>377</v>
      </c>
      <c r="C94" s="242">
        <v>467569.97000000003</v>
      </c>
      <c r="D94" s="242">
        <v>0</v>
      </c>
      <c r="E94" s="242">
        <v>0</v>
      </c>
      <c r="F94" s="242">
        <v>0</v>
      </c>
      <c r="G94" s="242">
        <v>0</v>
      </c>
      <c r="H94" s="242">
        <v>0</v>
      </c>
      <c r="I94" s="242">
        <v>0</v>
      </c>
      <c r="J94" s="242">
        <v>0</v>
      </c>
      <c r="K94" s="242">
        <v>0</v>
      </c>
      <c r="L94" s="242">
        <v>0</v>
      </c>
      <c r="M94" s="242">
        <v>0</v>
      </c>
      <c r="N94" s="242">
        <v>0</v>
      </c>
      <c r="O94" s="242">
        <v>0</v>
      </c>
      <c r="P94" s="242">
        <v>0</v>
      </c>
      <c r="Q94" s="242">
        <v>0</v>
      </c>
      <c r="R94" s="242">
        <v>368044.34</v>
      </c>
      <c r="S94" s="242">
        <v>81975.5</v>
      </c>
      <c r="T94" s="242">
        <v>17550.13</v>
      </c>
      <c r="U94" s="242">
        <v>0</v>
      </c>
      <c r="V94" s="242">
        <v>0</v>
      </c>
      <c r="W94" s="242">
        <v>0</v>
      </c>
      <c r="X94" s="242">
        <v>0</v>
      </c>
      <c r="Y94" s="242">
        <v>0</v>
      </c>
      <c r="Z94" s="242">
        <v>0</v>
      </c>
    </row>
    <row r="95" spans="1:26" x14ac:dyDescent="0.2">
      <c r="A95" s="242">
        <v>1499</v>
      </c>
      <c r="B95" s="242" t="s">
        <v>378</v>
      </c>
      <c r="C95" s="242">
        <v>1081725.23</v>
      </c>
      <c r="D95" s="242">
        <v>0</v>
      </c>
      <c r="E95" s="242">
        <v>0</v>
      </c>
      <c r="F95" s="242">
        <v>0</v>
      </c>
      <c r="G95" s="242">
        <v>0</v>
      </c>
      <c r="H95" s="242">
        <v>0</v>
      </c>
      <c r="I95" s="242">
        <v>57704.29</v>
      </c>
      <c r="J95" s="242">
        <v>0</v>
      </c>
      <c r="K95" s="242">
        <v>3428</v>
      </c>
      <c r="L95" s="242">
        <v>0</v>
      </c>
      <c r="M95" s="242">
        <v>0</v>
      </c>
      <c r="N95" s="242">
        <v>0</v>
      </c>
      <c r="O95" s="242">
        <v>0</v>
      </c>
      <c r="P95" s="242">
        <v>0</v>
      </c>
      <c r="Q95" s="242">
        <v>0</v>
      </c>
      <c r="R95" s="242">
        <v>991609.43</v>
      </c>
      <c r="S95" s="242">
        <v>37450.31</v>
      </c>
      <c r="T95" s="242">
        <v>0</v>
      </c>
      <c r="U95" s="242">
        <v>52665.49</v>
      </c>
      <c r="V95" s="242">
        <v>61132.29</v>
      </c>
      <c r="W95" s="242">
        <v>0</v>
      </c>
      <c r="X95" s="242">
        <v>0</v>
      </c>
      <c r="Y95" s="242">
        <v>0</v>
      </c>
      <c r="Z95" s="242">
        <v>0</v>
      </c>
    </row>
    <row r="96" spans="1:26" x14ac:dyDescent="0.2">
      <c r="A96" s="242">
        <v>1540</v>
      </c>
      <c r="B96" s="242" t="s">
        <v>379</v>
      </c>
      <c r="C96" s="242">
        <v>1044628.55</v>
      </c>
      <c r="D96" s="242">
        <v>0</v>
      </c>
      <c r="E96" s="242">
        <v>0</v>
      </c>
      <c r="F96" s="242">
        <v>0</v>
      </c>
      <c r="G96" s="242">
        <v>0</v>
      </c>
      <c r="H96" s="242">
        <v>0</v>
      </c>
      <c r="I96" s="242">
        <v>0</v>
      </c>
      <c r="J96" s="242">
        <v>0</v>
      </c>
      <c r="K96" s="242">
        <v>0</v>
      </c>
      <c r="L96" s="242">
        <v>0</v>
      </c>
      <c r="M96" s="242">
        <v>0</v>
      </c>
      <c r="N96" s="242">
        <v>0</v>
      </c>
      <c r="O96" s="242">
        <v>0</v>
      </c>
      <c r="P96" s="242">
        <v>0</v>
      </c>
      <c r="Q96" s="242">
        <v>0</v>
      </c>
      <c r="R96" s="242">
        <v>1044628.55</v>
      </c>
      <c r="S96" s="242">
        <v>0</v>
      </c>
      <c r="T96" s="242">
        <v>0</v>
      </c>
      <c r="U96" s="242">
        <v>0</v>
      </c>
      <c r="V96" s="242">
        <v>0</v>
      </c>
      <c r="W96" s="242">
        <v>0</v>
      </c>
      <c r="X96" s="242">
        <v>0</v>
      </c>
      <c r="Y96" s="242">
        <v>0</v>
      </c>
      <c r="Z96" s="242">
        <v>0</v>
      </c>
    </row>
    <row r="97" spans="1:26" x14ac:dyDescent="0.2">
      <c r="A97" s="242">
        <v>1554</v>
      </c>
      <c r="B97" s="242" t="s">
        <v>380</v>
      </c>
      <c r="C97" s="242">
        <v>11579380.119999999</v>
      </c>
      <c r="D97" s="242">
        <v>0</v>
      </c>
      <c r="E97" s="242">
        <v>0</v>
      </c>
      <c r="F97" s="242">
        <v>0</v>
      </c>
      <c r="G97" s="242">
        <v>0</v>
      </c>
      <c r="H97" s="242">
        <v>0</v>
      </c>
      <c r="I97" s="242">
        <v>0</v>
      </c>
      <c r="J97" s="242">
        <v>0</v>
      </c>
      <c r="K97" s="242">
        <v>0</v>
      </c>
      <c r="L97" s="242">
        <v>0</v>
      </c>
      <c r="M97" s="242">
        <v>0</v>
      </c>
      <c r="N97" s="242">
        <v>0</v>
      </c>
      <c r="O97" s="242">
        <v>0</v>
      </c>
      <c r="P97" s="242">
        <v>0</v>
      </c>
      <c r="Q97" s="242">
        <v>0</v>
      </c>
      <c r="R97" s="242">
        <v>11579380.119999999</v>
      </c>
      <c r="S97" s="242">
        <v>0</v>
      </c>
      <c r="T97" s="242">
        <v>0</v>
      </c>
      <c r="U97" s="242">
        <v>0</v>
      </c>
      <c r="V97" s="242">
        <v>0</v>
      </c>
      <c r="W97" s="242">
        <v>0</v>
      </c>
      <c r="X97" s="242">
        <v>0</v>
      </c>
      <c r="Y97" s="242">
        <v>0</v>
      </c>
      <c r="Z97" s="242">
        <v>0</v>
      </c>
    </row>
    <row r="98" spans="1:26" x14ac:dyDescent="0.2">
      <c r="A98" s="242">
        <v>1561</v>
      </c>
      <c r="B98" s="242" t="s">
        <v>381</v>
      </c>
      <c r="C98" s="242">
        <v>650629.57000000007</v>
      </c>
      <c r="D98" s="242">
        <v>0</v>
      </c>
      <c r="E98" s="242">
        <v>0</v>
      </c>
      <c r="F98" s="242">
        <v>0</v>
      </c>
      <c r="G98" s="242">
        <v>0</v>
      </c>
      <c r="H98" s="242">
        <v>0</v>
      </c>
      <c r="I98" s="242">
        <v>0</v>
      </c>
      <c r="J98" s="242">
        <v>0</v>
      </c>
      <c r="K98" s="242">
        <v>0</v>
      </c>
      <c r="L98" s="242">
        <v>0</v>
      </c>
      <c r="M98" s="242">
        <v>0</v>
      </c>
      <c r="N98" s="242">
        <v>0</v>
      </c>
      <c r="O98" s="242">
        <v>0</v>
      </c>
      <c r="P98" s="242">
        <v>0</v>
      </c>
      <c r="Q98" s="242">
        <v>0</v>
      </c>
      <c r="R98" s="242">
        <v>650629.57000000007</v>
      </c>
      <c r="S98" s="242">
        <v>0</v>
      </c>
      <c r="T98" s="242">
        <v>0</v>
      </c>
      <c r="U98" s="242">
        <v>0</v>
      </c>
      <c r="V98" s="242">
        <v>0</v>
      </c>
      <c r="W98" s="242">
        <v>0</v>
      </c>
      <c r="X98" s="242">
        <v>0</v>
      </c>
      <c r="Y98" s="242">
        <v>0</v>
      </c>
      <c r="Z98" s="242">
        <v>0</v>
      </c>
    </row>
    <row r="99" spans="1:26" x14ac:dyDescent="0.2">
      <c r="A99" s="242">
        <v>1568</v>
      </c>
      <c r="B99" s="242" t="s">
        <v>382</v>
      </c>
      <c r="C99" s="242">
        <v>2365604.33</v>
      </c>
      <c r="D99" s="242">
        <v>0</v>
      </c>
      <c r="E99" s="242">
        <v>0</v>
      </c>
      <c r="F99" s="242">
        <v>0</v>
      </c>
      <c r="G99" s="242">
        <v>0</v>
      </c>
      <c r="H99" s="242">
        <v>0</v>
      </c>
      <c r="I99" s="242">
        <v>0</v>
      </c>
      <c r="J99" s="242">
        <v>0</v>
      </c>
      <c r="K99" s="242">
        <v>0</v>
      </c>
      <c r="L99" s="242">
        <v>0</v>
      </c>
      <c r="M99" s="242">
        <v>0</v>
      </c>
      <c r="N99" s="242">
        <v>0</v>
      </c>
      <c r="O99" s="242">
        <v>0</v>
      </c>
      <c r="P99" s="242">
        <v>0</v>
      </c>
      <c r="Q99" s="242">
        <v>0</v>
      </c>
      <c r="R99" s="242">
        <v>2365604.33</v>
      </c>
      <c r="S99" s="242">
        <v>0</v>
      </c>
      <c r="T99" s="242">
        <v>0</v>
      </c>
      <c r="U99" s="242">
        <v>0</v>
      </c>
      <c r="V99" s="242">
        <v>0</v>
      </c>
      <c r="W99" s="242">
        <v>0</v>
      </c>
      <c r="X99" s="242">
        <v>0</v>
      </c>
      <c r="Y99" s="242">
        <v>0</v>
      </c>
      <c r="Z99" s="242">
        <v>0</v>
      </c>
    </row>
    <row r="100" spans="1:26" x14ac:dyDescent="0.2">
      <c r="A100" s="242">
        <v>1582</v>
      </c>
      <c r="B100" s="242" t="s">
        <v>383</v>
      </c>
      <c r="C100" s="242">
        <v>433911.74</v>
      </c>
      <c r="D100" s="242">
        <v>0</v>
      </c>
      <c r="E100" s="242">
        <v>0</v>
      </c>
      <c r="F100" s="242">
        <v>0</v>
      </c>
      <c r="G100" s="242">
        <v>0</v>
      </c>
      <c r="H100" s="242">
        <v>0</v>
      </c>
      <c r="I100" s="242">
        <v>0</v>
      </c>
      <c r="J100" s="242">
        <v>0</v>
      </c>
      <c r="K100" s="242">
        <v>0</v>
      </c>
      <c r="L100" s="242">
        <v>0</v>
      </c>
      <c r="M100" s="242">
        <v>0</v>
      </c>
      <c r="N100" s="242">
        <v>0</v>
      </c>
      <c r="O100" s="242">
        <v>0</v>
      </c>
      <c r="P100" s="242">
        <v>0</v>
      </c>
      <c r="Q100" s="242">
        <v>0</v>
      </c>
      <c r="R100" s="242">
        <v>393933.12</v>
      </c>
      <c r="S100" s="242">
        <v>0</v>
      </c>
      <c r="T100" s="242">
        <v>39978.620000000003</v>
      </c>
      <c r="U100" s="242">
        <v>0</v>
      </c>
      <c r="V100" s="242">
        <v>0</v>
      </c>
      <c r="W100" s="242">
        <v>0</v>
      </c>
      <c r="X100" s="242">
        <v>0</v>
      </c>
      <c r="Y100" s="242">
        <v>0</v>
      </c>
      <c r="Z100" s="242">
        <v>0</v>
      </c>
    </row>
    <row r="101" spans="1:26" x14ac:dyDescent="0.2">
      <c r="A101" s="242">
        <v>1600</v>
      </c>
      <c r="B101" s="242" t="s">
        <v>384</v>
      </c>
      <c r="C101" s="242">
        <v>546754.9</v>
      </c>
      <c r="D101" s="242">
        <v>0</v>
      </c>
      <c r="E101" s="242">
        <v>0</v>
      </c>
      <c r="F101" s="242">
        <v>0</v>
      </c>
      <c r="G101" s="242">
        <v>0</v>
      </c>
      <c r="H101" s="242">
        <v>0</v>
      </c>
      <c r="I101" s="242">
        <v>0</v>
      </c>
      <c r="J101" s="242">
        <v>0</v>
      </c>
      <c r="K101" s="242">
        <v>0</v>
      </c>
      <c r="L101" s="242">
        <v>0</v>
      </c>
      <c r="M101" s="242">
        <v>0</v>
      </c>
      <c r="N101" s="242">
        <v>0</v>
      </c>
      <c r="O101" s="242">
        <v>0</v>
      </c>
      <c r="P101" s="242">
        <v>0</v>
      </c>
      <c r="Q101" s="242">
        <v>0</v>
      </c>
      <c r="R101" s="242">
        <v>492210.09</v>
      </c>
      <c r="S101" s="242">
        <v>0</v>
      </c>
      <c r="T101" s="242">
        <v>54544.81</v>
      </c>
      <c r="U101" s="242">
        <v>0</v>
      </c>
      <c r="V101" s="242">
        <v>0</v>
      </c>
      <c r="W101" s="242">
        <v>0</v>
      </c>
      <c r="X101" s="242">
        <v>0</v>
      </c>
      <c r="Y101" s="242">
        <v>0</v>
      </c>
      <c r="Z101" s="242">
        <v>0</v>
      </c>
    </row>
    <row r="102" spans="1:26" x14ac:dyDescent="0.2">
      <c r="A102" s="242">
        <v>1645</v>
      </c>
      <c r="B102" s="242" t="s">
        <v>385</v>
      </c>
      <c r="C102" s="242">
        <v>825529.92</v>
      </c>
      <c r="D102" s="242">
        <v>0</v>
      </c>
      <c r="E102" s="242">
        <v>0</v>
      </c>
      <c r="F102" s="242">
        <v>0</v>
      </c>
      <c r="G102" s="242">
        <v>0</v>
      </c>
      <c r="H102" s="242">
        <v>0</v>
      </c>
      <c r="I102" s="242">
        <v>0</v>
      </c>
      <c r="J102" s="242">
        <v>0</v>
      </c>
      <c r="K102" s="242">
        <v>0</v>
      </c>
      <c r="L102" s="242">
        <v>0</v>
      </c>
      <c r="M102" s="242">
        <v>0</v>
      </c>
      <c r="N102" s="242">
        <v>0</v>
      </c>
      <c r="O102" s="242">
        <v>0</v>
      </c>
      <c r="P102" s="242">
        <v>0</v>
      </c>
      <c r="Q102" s="242">
        <v>0</v>
      </c>
      <c r="R102" s="242">
        <v>825529.92</v>
      </c>
      <c r="S102" s="242">
        <v>0</v>
      </c>
      <c r="T102" s="242">
        <v>0</v>
      </c>
      <c r="U102" s="242">
        <v>0</v>
      </c>
      <c r="V102" s="242">
        <v>0</v>
      </c>
      <c r="W102" s="242">
        <v>0</v>
      </c>
      <c r="X102" s="242">
        <v>0</v>
      </c>
      <c r="Y102" s="242">
        <v>0</v>
      </c>
      <c r="Z102" s="242">
        <v>0</v>
      </c>
    </row>
    <row r="103" spans="1:26" x14ac:dyDescent="0.2">
      <c r="A103" s="242">
        <v>1631</v>
      </c>
      <c r="B103" s="242" t="s">
        <v>386</v>
      </c>
      <c r="C103" s="242">
        <v>327189.98</v>
      </c>
      <c r="D103" s="242">
        <v>0</v>
      </c>
      <c r="E103" s="242">
        <v>0</v>
      </c>
      <c r="F103" s="242">
        <v>0</v>
      </c>
      <c r="G103" s="242">
        <v>0</v>
      </c>
      <c r="H103" s="242">
        <v>0</v>
      </c>
      <c r="I103" s="242">
        <v>0</v>
      </c>
      <c r="J103" s="242">
        <v>0</v>
      </c>
      <c r="K103" s="242">
        <v>0</v>
      </c>
      <c r="L103" s="242">
        <v>0</v>
      </c>
      <c r="M103" s="242">
        <v>0</v>
      </c>
      <c r="N103" s="242">
        <v>0</v>
      </c>
      <c r="O103" s="242">
        <v>0</v>
      </c>
      <c r="P103" s="242">
        <v>0</v>
      </c>
      <c r="Q103" s="242">
        <v>0</v>
      </c>
      <c r="R103" s="242">
        <v>327189.98</v>
      </c>
      <c r="S103" s="242">
        <v>0</v>
      </c>
      <c r="T103" s="242">
        <v>0</v>
      </c>
      <c r="U103" s="242">
        <v>0</v>
      </c>
      <c r="V103" s="242">
        <v>0</v>
      </c>
      <c r="W103" s="242">
        <v>0</v>
      </c>
      <c r="X103" s="242">
        <v>0</v>
      </c>
      <c r="Y103" s="242">
        <v>0</v>
      </c>
      <c r="Z103" s="242">
        <v>0</v>
      </c>
    </row>
    <row r="104" spans="1:26" x14ac:dyDescent="0.2">
      <c r="A104" s="242">
        <v>1638</v>
      </c>
      <c r="B104" s="242" t="s">
        <v>387</v>
      </c>
      <c r="C104" s="242">
        <v>2135541.17</v>
      </c>
      <c r="D104" s="242">
        <v>0</v>
      </c>
      <c r="E104" s="242">
        <v>0</v>
      </c>
      <c r="F104" s="242">
        <v>0</v>
      </c>
      <c r="G104" s="242">
        <v>0</v>
      </c>
      <c r="H104" s="242">
        <v>0</v>
      </c>
      <c r="I104" s="242">
        <v>0</v>
      </c>
      <c r="J104" s="242">
        <v>0</v>
      </c>
      <c r="K104" s="242">
        <v>0</v>
      </c>
      <c r="L104" s="242">
        <v>0</v>
      </c>
      <c r="M104" s="242">
        <v>0</v>
      </c>
      <c r="N104" s="242">
        <v>0</v>
      </c>
      <c r="O104" s="242">
        <v>0</v>
      </c>
      <c r="P104" s="242">
        <v>0</v>
      </c>
      <c r="Q104" s="242">
        <v>0</v>
      </c>
      <c r="R104" s="242">
        <v>1966926.6</v>
      </c>
      <c r="S104" s="242">
        <v>1499.4</v>
      </c>
      <c r="T104" s="242">
        <v>0</v>
      </c>
      <c r="U104" s="242">
        <v>167115.17000000001</v>
      </c>
      <c r="V104" s="242">
        <v>0</v>
      </c>
      <c r="W104" s="242">
        <v>0</v>
      </c>
      <c r="X104" s="242">
        <v>0</v>
      </c>
      <c r="Y104" s="242">
        <v>0</v>
      </c>
      <c r="Z104" s="242">
        <v>0</v>
      </c>
    </row>
    <row r="105" spans="1:26" x14ac:dyDescent="0.2">
      <c r="A105" s="242">
        <v>1659</v>
      </c>
      <c r="B105" s="242" t="s">
        <v>388</v>
      </c>
      <c r="C105" s="242">
        <v>1593273.93</v>
      </c>
      <c r="D105" s="242">
        <v>0</v>
      </c>
      <c r="E105" s="242">
        <v>0</v>
      </c>
      <c r="F105" s="242">
        <v>0</v>
      </c>
      <c r="G105" s="242">
        <v>0</v>
      </c>
      <c r="H105" s="242">
        <v>0</v>
      </c>
      <c r="I105" s="242">
        <v>0</v>
      </c>
      <c r="J105" s="242">
        <v>0</v>
      </c>
      <c r="K105" s="242">
        <v>0</v>
      </c>
      <c r="L105" s="242">
        <v>0</v>
      </c>
      <c r="M105" s="242">
        <v>0</v>
      </c>
      <c r="N105" s="242">
        <v>0</v>
      </c>
      <c r="O105" s="242">
        <v>0</v>
      </c>
      <c r="P105" s="242">
        <v>0</v>
      </c>
      <c r="Q105" s="242">
        <v>0</v>
      </c>
      <c r="R105" s="242">
        <v>1593189.82</v>
      </c>
      <c r="S105" s="242">
        <v>0</v>
      </c>
      <c r="T105" s="242">
        <v>84.11</v>
      </c>
      <c r="U105" s="242">
        <v>0</v>
      </c>
      <c r="V105" s="242">
        <v>0</v>
      </c>
      <c r="W105" s="242">
        <v>0</v>
      </c>
      <c r="X105" s="242">
        <v>0</v>
      </c>
      <c r="Y105" s="242">
        <v>0</v>
      </c>
      <c r="Z105" s="242">
        <v>0</v>
      </c>
    </row>
    <row r="106" spans="1:26" x14ac:dyDescent="0.2">
      <c r="A106" s="242">
        <v>714</v>
      </c>
      <c r="B106" s="242" t="s">
        <v>389</v>
      </c>
      <c r="C106" s="242">
        <v>8317317.5899999999</v>
      </c>
      <c r="D106" s="242">
        <v>0</v>
      </c>
      <c r="E106" s="242">
        <v>0</v>
      </c>
      <c r="F106" s="242">
        <v>0</v>
      </c>
      <c r="G106" s="242">
        <v>0</v>
      </c>
      <c r="H106" s="242">
        <v>0</v>
      </c>
      <c r="I106" s="242">
        <v>45000</v>
      </c>
      <c r="J106" s="242">
        <v>0</v>
      </c>
      <c r="K106" s="242">
        <v>0</v>
      </c>
      <c r="L106" s="242">
        <v>0</v>
      </c>
      <c r="M106" s="242">
        <v>0</v>
      </c>
      <c r="N106" s="242">
        <v>0</v>
      </c>
      <c r="O106" s="242">
        <v>0</v>
      </c>
      <c r="P106" s="242">
        <v>0</v>
      </c>
      <c r="Q106" s="242">
        <v>0</v>
      </c>
      <c r="R106" s="242">
        <v>8272317.5899999999</v>
      </c>
      <c r="S106" s="242">
        <v>45000</v>
      </c>
      <c r="T106" s="242">
        <v>0</v>
      </c>
      <c r="U106" s="242">
        <v>0</v>
      </c>
      <c r="V106" s="242">
        <v>45000</v>
      </c>
      <c r="W106" s="242">
        <v>0</v>
      </c>
      <c r="X106" s="242">
        <v>0</v>
      </c>
      <c r="Y106" s="242">
        <v>0</v>
      </c>
      <c r="Z106" s="242">
        <v>0</v>
      </c>
    </row>
    <row r="107" spans="1:26" x14ac:dyDescent="0.2">
      <c r="A107" s="242">
        <v>1666</v>
      </c>
      <c r="B107" s="242" t="s">
        <v>390</v>
      </c>
      <c r="C107" s="242">
        <v>277942.19</v>
      </c>
      <c r="D107" s="242">
        <v>0</v>
      </c>
      <c r="E107" s="242">
        <v>0</v>
      </c>
      <c r="F107" s="242">
        <v>0</v>
      </c>
      <c r="G107" s="242">
        <v>0</v>
      </c>
      <c r="H107" s="242">
        <v>0</v>
      </c>
      <c r="I107" s="242">
        <v>0</v>
      </c>
      <c r="J107" s="242">
        <v>0</v>
      </c>
      <c r="K107" s="242">
        <v>0</v>
      </c>
      <c r="L107" s="242">
        <v>0</v>
      </c>
      <c r="M107" s="242">
        <v>0</v>
      </c>
      <c r="N107" s="242">
        <v>0</v>
      </c>
      <c r="O107" s="242">
        <v>0</v>
      </c>
      <c r="P107" s="242">
        <v>0</v>
      </c>
      <c r="Q107" s="242">
        <v>0</v>
      </c>
      <c r="R107" s="242">
        <v>226734.56</v>
      </c>
      <c r="S107" s="242">
        <v>0</v>
      </c>
      <c r="T107" s="242">
        <v>51207.630000000005</v>
      </c>
      <c r="U107" s="242">
        <v>0</v>
      </c>
      <c r="V107" s="242">
        <v>0</v>
      </c>
      <c r="W107" s="242">
        <v>0</v>
      </c>
      <c r="X107" s="242">
        <v>0</v>
      </c>
      <c r="Y107" s="242">
        <v>0</v>
      </c>
      <c r="Z107" s="242">
        <v>0</v>
      </c>
    </row>
    <row r="108" spans="1:26" x14ac:dyDescent="0.2">
      <c r="A108" s="242">
        <v>1687</v>
      </c>
      <c r="B108" s="242" t="s">
        <v>391</v>
      </c>
      <c r="C108" s="242">
        <v>229101.74</v>
      </c>
      <c r="D108" s="242">
        <v>0</v>
      </c>
      <c r="E108" s="242">
        <v>0</v>
      </c>
      <c r="F108" s="242">
        <v>0</v>
      </c>
      <c r="G108" s="242">
        <v>0</v>
      </c>
      <c r="H108" s="242">
        <v>0</v>
      </c>
      <c r="I108" s="242">
        <v>0</v>
      </c>
      <c r="J108" s="242">
        <v>0</v>
      </c>
      <c r="K108" s="242">
        <v>0</v>
      </c>
      <c r="L108" s="242">
        <v>0</v>
      </c>
      <c r="M108" s="242">
        <v>0</v>
      </c>
      <c r="N108" s="242">
        <v>0</v>
      </c>
      <c r="O108" s="242">
        <v>0</v>
      </c>
      <c r="P108" s="242">
        <v>0</v>
      </c>
      <c r="Q108" s="242">
        <v>0</v>
      </c>
      <c r="R108" s="242">
        <v>229101.74</v>
      </c>
      <c r="S108" s="242">
        <v>0</v>
      </c>
      <c r="T108" s="242">
        <v>0</v>
      </c>
      <c r="U108" s="242">
        <v>0</v>
      </c>
      <c r="V108" s="242">
        <v>0</v>
      </c>
      <c r="W108" s="242">
        <v>0</v>
      </c>
      <c r="X108" s="242">
        <v>0</v>
      </c>
      <c r="Y108" s="242">
        <v>0</v>
      </c>
      <c r="Z108" s="242">
        <v>0</v>
      </c>
    </row>
    <row r="109" spans="1:26" x14ac:dyDescent="0.2">
      <c r="A109" s="242">
        <v>1694</v>
      </c>
      <c r="B109" s="242" t="s">
        <v>392</v>
      </c>
      <c r="C109" s="242">
        <v>2029369.2</v>
      </c>
      <c r="D109" s="242">
        <v>0</v>
      </c>
      <c r="E109" s="242">
        <v>0</v>
      </c>
      <c r="F109" s="242">
        <v>0</v>
      </c>
      <c r="G109" s="242">
        <v>0</v>
      </c>
      <c r="H109" s="242">
        <v>0</v>
      </c>
      <c r="I109" s="242">
        <v>0</v>
      </c>
      <c r="J109" s="242">
        <v>0</v>
      </c>
      <c r="K109" s="242">
        <v>0</v>
      </c>
      <c r="L109" s="242">
        <v>0</v>
      </c>
      <c r="M109" s="242">
        <v>0</v>
      </c>
      <c r="N109" s="242">
        <v>0</v>
      </c>
      <c r="O109" s="242">
        <v>0</v>
      </c>
      <c r="P109" s="242">
        <v>0</v>
      </c>
      <c r="Q109" s="242">
        <v>0</v>
      </c>
      <c r="R109" s="242">
        <v>2029369.2</v>
      </c>
      <c r="S109" s="242">
        <v>0</v>
      </c>
      <c r="T109" s="242">
        <v>0</v>
      </c>
      <c r="U109" s="242">
        <v>0</v>
      </c>
      <c r="V109" s="242">
        <v>0</v>
      </c>
      <c r="W109" s="242">
        <v>0</v>
      </c>
      <c r="X109" s="242">
        <v>0</v>
      </c>
      <c r="Y109" s="242">
        <v>0</v>
      </c>
      <c r="Z109" s="242">
        <v>0</v>
      </c>
    </row>
    <row r="110" spans="1:26" x14ac:dyDescent="0.2">
      <c r="A110" s="242">
        <v>1729</v>
      </c>
      <c r="B110" s="242" t="s">
        <v>393</v>
      </c>
      <c r="C110" s="242">
        <v>408590.24</v>
      </c>
      <c r="D110" s="242">
        <v>0</v>
      </c>
      <c r="E110" s="242">
        <v>0</v>
      </c>
      <c r="F110" s="242">
        <v>0</v>
      </c>
      <c r="G110" s="242">
        <v>0</v>
      </c>
      <c r="H110" s="242">
        <v>0</v>
      </c>
      <c r="I110" s="242">
        <v>0</v>
      </c>
      <c r="J110" s="242">
        <v>0</v>
      </c>
      <c r="K110" s="242">
        <v>0</v>
      </c>
      <c r="L110" s="242">
        <v>0</v>
      </c>
      <c r="M110" s="242">
        <v>0</v>
      </c>
      <c r="N110" s="242">
        <v>0</v>
      </c>
      <c r="O110" s="242">
        <v>0</v>
      </c>
      <c r="P110" s="242">
        <v>0</v>
      </c>
      <c r="Q110" s="242">
        <v>0</v>
      </c>
      <c r="R110" s="242">
        <v>389575.48</v>
      </c>
      <c r="S110" s="242">
        <v>0</v>
      </c>
      <c r="T110" s="242">
        <v>18914.760000000002</v>
      </c>
      <c r="U110" s="242">
        <v>0</v>
      </c>
      <c r="V110" s="242">
        <v>0</v>
      </c>
      <c r="W110" s="242">
        <v>0</v>
      </c>
      <c r="X110" s="242">
        <v>0</v>
      </c>
      <c r="Y110" s="242">
        <v>0</v>
      </c>
      <c r="Z110" s="242">
        <v>100</v>
      </c>
    </row>
    <row r="111" spans="1:26" x14ac:dyDescent="0.2">
      <c r="A111" s="242">
        <v>1736</v>
      </c>
      <c r="B111" s="242" t="s">
        <v>394</v>
      </c>
      <c r="C111" s="242">
        <v>568251.46</v>
      </c>
      <c r="D111" s="242">
        <v>0</v>
      </c>
      <c r="E111" s="242">
        <v>0</v>
      </c>
      <c r="F111" s="242">
        <v>0</v>
      </c>
      <c r="G111" s="242">
        <v>0</v>
      </c>
      <c r="H111" s="242">
        <v>0</v>
      </c>
      <c r="I111" s="242">
        <v>0</v>
      </c>
      <c r="J111" s="242">
        <v>0</v>
      </c>
      <c r="K111" s="242">
        <v>0</v>
      </c>
      <c r="L111" s="242">
        <v>0</v>
      </c>
      <c r="M111" s="242">
        <v>0</v>
      </c>
      <c r="N111" s="242">
        <v>0</v>
      </c>
      <c r="O111" s="242">
        <v>0</v>
      </c>
      <c r="P111" s="242">
        <v>0</v>
      </c>
      <c r="Q111" s="242">
        <v>0</v>
      </c>
      <c r="R111" s="242">
        <v>568251.46</v>
      </c>
      <c r="S111" s="242">
        <v>0</v>
      </c>
      <c r="T111" s="242">
        <v>0</v>
      </c>
      <c r="U111" s="242">
        <v>0</v>
      </c>
      <c r="V111" s="242">
        <v>0</v>
      </c>
      <c r="W111" s="242">
        <v>0</v>
      </c>
      <c r="X111" s="242">
        <v>0</v>
      </c>
      <c r="Y111" s="242">
        <v>0</v>
      </c>
      <c r="Z111" s="242">
        <v>0</v>
      </c>
    </row>
    <row r="112" spans="1:26" x14ac:dyDescent="0.2">
      <c r="A112" s="242">
        <v>1813</v>
      </c>
      <c r="B112" s="242" t="s">
        <v>395</v>
      </c>
      <c r="C112" s="242">
        <v>831376.02</v>
      </c>
      <c r="D112" s="242">
        <v>0</v>
      </c>
      <c r="E112" s="242">
        <v>0</v>
      </c>
      <c r="F112" s="242">
        <v>0</v>
      </c>
      <c r="G112" s="242">
        <v>0</v>
      </c>
      <c r="H112" s="242">
        <v>0</v>
      </c>
      <c r="I112" s="242">
        <v>0</v>
      </c>
      <c r="J112" s="242">
        <v>0</v>
      </c>
      <c r="K112" s="242">
        <v>0</v>
      </c>
      <c r="L112" s="242">
        <v>0</v>
      </c>
      <c r="M112" s="242">
        <v>0</v>
      </c>
      <c r="N112" s="242">
        <v>0</v>
      </c>
      <c r="O112" s="242">
        <v>0</v>
      </c>
      <c r="P112" s="242">
        <v>0</v>
      </c>
      <c r="Q112" s="242">
        <v>0</v>
      </c>
      <c r="R112" s="242">
        <v>829505.27</v>
      </c>
      <c r="S112" s="242">
        <v>0</v>
      </c>
      <c r="T112" s="242">
        <v>1870.75</v>
      </c>
      <c r="U112" s="242">
        <v>0</v>
      </c>
      <c r="V112" s="242">
        <v>0</v>
      </c>
      <c r="W112" s="242">
        <v>0</v>
      </c>
      <c r="X112" s="242">
        <v>0</v>
      </c>
      <c r="Y112" s="242">
        <v>0</v>
      </c>
      <c r="Z112" s="242">
        <v>0</v>
      </c>
    </row>
    <row r="113" spans="1:26" x14ac:dyDescent="0.2">
      <c r="A113" s="242">
        <v>5757</v>
      </c>
      <c r="B113" s="242" t="s">
        <v>396</v>
      </c>
      <c r="C113" s="242">
        <v>561756.95000000007</v>
      </c>
      <c r="D113" s="242">
        <v>0</v>
      </c>
      <c r="E113" s="242">
        <v>0</v>
      </c>
      <c r="F113" s="242">
        <v>0</v>
      </c>
      <c r="G113" s="242">
        <v>0</v>
      </c>
      <c r="H113" s="242">
        <v>0</v>
      </c>
      <c r="I113" s="242">
        <v>272.18</v>
      </c>
      <c r="J113" s="242">
        <v>0</v>
      </c>
      <c r="K113" s="242">
        <v>0</v>
      </c>
      <c r="L113" s="242">
        <v>0</v>
      </c>
      <c r="M113" s="242">
        <v>0</v>
      </c>
      <c r="N113" s="242">
        <v>0</v>
      </c>
      <c r="O113" s="242">
        <v>0</v>
      </c>
      <c r="P113" s="242">
        <v>0</v>
      </c>
      <c r="Q113" s="242">
        <v>0</v>
      </c>
      <c r="R113" s="242">
        <v>509810.19</v>
      </c>
      <c r="S113" s="242">
        <v>18734.240000000002</v>
      </c>
      <c r="T113" s="242">
        <v>33212.520000000004</v>
      </c>
      <c r="U113" s="242">
        <v>0</v>
      </c>
      <c r="V113" s="242">
        <v>272.18</v>
      </c>
      <c r="W113" s="242">
        <v>0</v>
      </c>
      <c r="X113" s="242">
        <v>0</v>
      </c>
      <c r="Y113" s="242">
        <v>0</v>
      </c>
      <c r="Z113" s="242">
        <v>0</v>
      </c>
    </row>
    <row r="114" spans="1:26" x14ac:dyDescent="0.2">
      <c r="A114" s="242">
        <v>1855</v>
      </c>
      <c r="B114" s="242" t="s">
        <v>397</v>
      </c>
      <c r="C114" s="242">
        <v>491796.18</v>
      </c>
      <c r="D114" s="242">
        <v>0</v>
      </c>
      <c r="E114" s="242">
        <v>0</v>
      </c>
      <c r="F114" s="242">
        <v>0</v>
      </c>
      <c r="G114" s="242">
        <v>0</v>
      </c>
      <c r="H114" s="242">
        <v>0</v>
      </c>
      <c r="I114" s="242">
        <v>0</v>
      </c>
      <c r="J114" s="242">
        <v>0</v>
      </c>
      <c r="K114" s="242">
        <v>0</v>
      </c>
      <c r="L114" s="242">
        <v>0</v>
      </c>
      <c r="M114" s="242">
        <v>0</v>
      </c>
      <c r="N114" s="242">
        <v>0</v>
      </c>
      <c r="O114" s="242">
        <v>0</v>
      </c>
      <c r="P114" s="242">
        <v>0</v>
      </c>
      <c r="Q114" s="242">
        <v>0</v>
      </c>
      <c r="R114" s="242">
        <v>435937.91000000003</v>
      </c>
      <c r="S114" s="242">
        <v>0</v>
      </c>
      <c r="T114" s="242">
        <v>55858.270000000004</v>
      </c>
      <c r="U114" s="242">
        <v>0</v>
      </c>
      <c r="V114" s="242">
        <v>0</v>
      </c>
      <c r="W114" s="242">
        <v>0</v>
      </c>
      <c r="X114" s="242">
        <v>0</v>
      </c>
      <c r="Y114" s="242">
        <v>0</v>
      </c>
      <c r="Z114" s="242">
        <v>0</v>
      </c>
    </row>
    <row r="115" spans="1:26" x14ac:dyDescent="0.2">
      <c r="A115" s="242">
        <v>1862</v>
      </c>
      <c r="B115" s="242" t="s">
        <v>398</v>
      </c>
      <c r="C115" s="242">
        <v>8508545.9299999997</v>
      </c>
      <c r="D115" s="242">
        <v>0</v>
      </c>
      <c r="E115" s="242">
        <v>0</v>
      </c>
      <c r="F115" s="242">
        <v>0</v>
      </c>
      <c r="G115" s="242">
        <v>0</v>
      </c>
      <c r="H115" s="242">
        <v>0</v>
      </c>
      <c r="I115" s="242">
        <v>0</v>
      </c>
      <c r="J115" s="242">
        <v>0</v>
      </c>
      <c r="K115" s="242">
        <v>0</v>
      </c>
      <c r="L115" s="242">
        <v>0</v>
      </c>
      <c r="M115" s="242">
        <v>0</v>
      </c>
      <c r="N115" s="242">
        <v>0</v>
      </c>
      <c r="O115" s="242">
        <v>0</v>
      </c>
      <c r="P115" s="242">
        <v>0</v>
      </c>
      <c r="Q115" s="242">
        <v>0</v>
      </c>
      <c r="R115" s="242">
        <v>8508545.9299999997</v>
      </c>
      <c r="S115" s="242">
        <v>0</v>
      </c>
      <c r="T115" s="242">
        <v>0</v>
      </c>
      <c r="U115" s="242">
        <v>0</v>
      </c>
      <c r="V115" s="242">
        <v>0</v>
      </c>
      <c r="W115" s="242">
        <v>0</v>
      </c>
      <c r="X115" s="242">
        <v>0</v>
      </c>
      <c r="Y115" s="242">
        <v>0</v>
      </c>
      <c r="Z115" s="242">
        <v>0</v>
      </c>
    </row>
    <row r="116" spans="1:26" x14ac:dyDescent="0.2">
      <c r="A116" s="242">
        <v>1870</v>
      </c>
      <c r="B116" s="242" t="s">
        <v>399</v>
      </c>
      <c r="C116" s="242">
        <v>175734.9</v>
      </c>
      <c r="D116" s="242">
        <v>0</v>
      </c>
      <c r="E116" s="242">
        <v>0</v>
      </c>
      <c r="F116" s="242">
        <v>0</v>
      </c>
      <c r="G116" s="242">
        <v>0</v>
      </c>
      <c r="H116" s="242">
        <v>0</v>
      </c>
      <c r="I116" s="242">
        <v>0</v>
      </c>
      <c r="J116" s="242">
        <v>0</v>
      </c>
      <c r="K116" s="242">
        <v>0</v>
      </c>
      <c r="L116" s="242">
        <v>0</v>
      </c>
      <c r="M116" s="242">
        <v>0</v>
      </c>
      <c r="N116" s="242">
        <v>0</v>
      </c>
      <c r="O116" s="242">
        <v>0</v>
      </c>
      <c r="P116" s="242">
        <v>0</v>
      </c>
      <c r="Q116" s="242">
        <v>0</v>
      </c>
      <c r="R116" s="242">
        <v>142474.9</v>
      </c>
      <c r="S116" s="242">
        <v>33260</v>
      </c>
      <c r="T116" s="242">
        <v>0</v>
      </c>
      <c r="U116" s="242">
        <v>0</v>
      </c>
      <c r="V116" s="242">
        <v>0</v>
      </c>
      <c r="W116" s="242">
        <v>0</v>
      </c>
      <c r="X116" s="242">
        <v>0</v>
      </c>
      <c r="Y116" s="242">
        <v>0</v>
      </c>
      <c r="Z116" s="242">
        <v>0</v>
      </c>
    </row>
    <row r="117" spans="1:26" x14ac:dyDescent="0.2">
      <c r="A117" s="242">
        <v>1883</v>
      </c>
      <c r="B117" s="242" t="s">
        <v>400</v>
      </c>
      <c r="C117" s="242">
        <v>3510665.13</v>
      </c>
      <c r="D117" s="242">
        <v>0</v>
      </c>
      <c r="E117" s="242">
        <v>0</v>
      </c>
      <c r="F117" s="242">
        <v>0</v>
      </c>
      <c r="G117" s="242">
        <v>0</v>
      </c>
      <c r="H117" s="242">
        <v>0</v>
      </c>
      <c r="I117" s="242">
        <v>0</v>
      </c>
      <c r="J117" s="242">
        <v>0</v>
      </c>
      <c r="K117" s="242">
        <v>0</v>
      </c>
      <c r="L117" s="242">
        <v>0</v>
      </c>
      <c r="M117" s="242">
        <v>0</v>
      </c>
      <c r="N117" s="242">
        <v>0</v>
      </c>
      <c r="O117" s="242">
        <v>0</v>
      </c>
      <c r="P117" s="242">
        <v>0</v>
      </c>
      <c r="Q117" s="242">
        <v>0</v>
      </c>
      <c r="R117" s="242">
        <v>3510665.13</v>
      </c>
      <c r="S117" s="242">
        <v>0</v>
      </c>
      <c r="T117" s="242">
        <v>0</v>
      </c>
      <c r="U117" s="242">
        <v>0</v>
      </c>
      <c r="V117" s="242">
        <v>0</v>
      </c>
      <c r="W117" s="242">
        <v>0</v>
      </c>
      <c r="X117" s="242">
        <v>0</v>
      </c>
      <c r="Y117" s="242">
        <v>0</v>
      </c>
      <c r="Z117" s="242">
        <v>0</v>
      </c>
    </row>
    <row r="118" spans="1:26" x14ac:dyDescent="0.2">
      <c r="A118" s="242">
        <v>1890</v>
      </c>
      <c r="B118" s="242" t="s">
        <v>401</v>
      </c>
      <c r="C118" s="242">
        <v>1099678.8999999999</v>
      </c>
      <c r="D118" s="242">
        <v>0</v>
      </c>
      <c r="E118" s="242">
        <v>0</v>
      </c>
      <c r="F118" s="242">
        <v>0</v>
      </c>
      <c r="G118" s="242">
        <v>0</v>
      </c>
      <c r="H118" s="242">
        <v>0</v>
      </c>
      <c r="I118" s="242">
        <v>0</v>
      </c>
      <c r="J118" s="242">
        <v>0</v>
      </c>
      <c r="K118" s="242">
        <v>0</v>
      </c>
      <c r="L118" s="242">
        <v>0</v>
      </c>
      <c r="M118" s="242">
        <v>0</v>
      </c>
      <c r="N118" s="242">
        <v>0</v>
      </c>
      <c r="O118" s="242">
        <v>0</v>
      </c>
      <c r="P118" s="242">
        <v>0</v>
      </c>
      <c r="Q118" s="242">
        <v>0</v>
      </c>
      <c r="R118" s="242">
        <v>1040969.4</v>
      </c>
      <c r="S118" s="242">
        <v>0</v>
      </c>
      <c r="T118" s="242">
        <v>7840.29</v>
      </c>
      <c r="U118" s="242">
        <v>50869.21</v>
      </c>
      <c r="V118" s="242">
        <v>0</v>
      </c>
      <c r="W118" s="242">
        <v>0</v>
      </c>
      <c r="X118" s="242">
        <v>0</v>
      </c>
      <c r="Y118" s="242">
        <v>0</v>
      </c>
      <c r="Z118" s="242">
        <v>0</v>
      </c>
    </row>
    <row r="119" spans="1:26" x14ac:dyDescent="0.2">
      <c r="A119" s="242">
        <v>1900</v>
      </c>
      <c r="B119" s="242" t="s">
        <v>402</v>
      </c>
      <c r="C119" s="242">
        <v>7145891.7199999997</v>
      </c>
      <c r="D119" s="242">
        <v>0</v>
      </c>
      <c r="E119" s="242">
        <v>0</v>
      </c>
      <c r="F119" s="242">
        <v>0</v>
      </c>
      <c r="G119" s="242">
        <v>0</v>
      </c>
      <c r="H119" s="242">
        <v>0</v>
      </c>
      <c r="I119" s="242">
        <v>0</v>
      </c>
      <c r="J119" s="242">
        <v>0</v>
      </c>
      <c r="K119" s="242">
        <v>0</v>
      </c>
      <c r="L119" s="242">
        <v>0</v>
      </c>
      <c r="M119" s="242">
        <v>0</v>
      </c>
      <c r="N119" s="242">
        <v>0</v>
      </c>
      <c r="O119" s="242">
        <v>0</v>
      </c>
      <c r="P119" s="242">
        <v>0</v>
      </c>
      <c r="Q119" s="242">
        <v>0</v>
      </c>
      <c r="R119" s="242">
        <v>4845891.72</v>
      </c>
      <c r="S119" s="242">
        <v>0</v>
      </c>
      <c r="T119" s="242">
        <v>0</v>
      </c>
      <c r="U119" s="242">
        <v>0</v>
      </c>
      <c r="V119" s="242">
        <v>0</v>
      </c>
      <c r="W119" s="242">
        <v>0</v>
      </c>
      <c r="X119" s="242">
        <v>0</v>
      </c>
      <c r="Y119" s="242">
        <v>0</v>
      </c>
      <c r="Z119" s="242">
        <v>2300000</v>
      </c>
    </row>
    <row r="120" spans="1:26" x14ac:dyDescent="0.2">
      <c r="A120" s="242">
        <v>1939</v>
      </c>
      <c r="B120" s="242" t="s">
        <v>403</v>
      </c>
      <c r="C120" s="242">
        <v>445391.69</v>
      </c>
      <c r="D120" s="242">
        <v>0</v>
      </c>
      <c r="E120" s="242">
        <v>0</v>
      </c>
      <c r="F120" s="242">
        <v>0</v>
      </c>
      <c r="G120" s="242">
        <v>0</v>
      </c>
      <c r="H120" s="242">
        <v>0</v>
      </c>
      <c r="I120" s="242">
        <v>0</v>
      </c>
      <c r="J120" s="242">
        <v>0</v>
      </c>
      <c r="K120" s="242">
        <v>0</v>
      </c>
      <c r="L120" s="242">
        <v>0</v>
      </c>
      <c r="M120" s="242">
        <v>0</v>
      </c>
      <c r="N120" s="242">
        <v>0</v>
      </c>
      <c r="O120" s="242">
        <v>0</v>
      </c>
      <c r="P120" s="242">
        <v>0</v>
      </c>
      <c r="Q120" s="242">
        <v>0</v>
      </c>
      <c r="R120" s="242">
        <v>401201.13</v>
      </c>
      <c r="S120" s="242">
        <v>0</v>
      </c>
      <c r="T120" s="242">
        <v>0</v>
      </c>
      <c r="U120" s="242">
        <v>44190.559999999998</v>
      </c>
      <c r="V120" s="242">
        <v>0</v>
      </c>
      <c r="W120" s="242">
        <v>0</v>
      </c>
      <c r="X120" s="242">
        <v>0</v>
      </c>
      <c r="Y120" s="242">
        <v>0</v>
      </c>
      <c r="Z120" s="242">
        <v>0</v>
      </c>
    </row>
    <row r="121" spans="1:26" x14ac:dyDescent="0.2">
      <c r="A121" s="242">
        <v>1953</v>
      </c>
      <c r="B121" s="242" t="s">
        <v>404</v>
      </c>
      <c r="C121" s="242">
        <v>1510802.1</v>
      </c>
      <c r="D121" s="242">
        <v>0</v>
      </c>
      <c r="E121" s="242">
        <v>0</v>
      </c>
      <c r="F121" s="242">
        <v>0</v>
      </c>
      <c r="G121" s="242">
        <v>0</v>
      </c>
      <c r="H121" s="242">
        <v>0</v>
      </c>
      <c r="I121" s="242">
        <v>0</v>
      </c>
      <c r="J121" s="242">
        <v>0</v>
      </c>
      <c r="K121" s="242">
        <v>0</v>
      </c>
      <c r="L121" s="242">
        <v>0</v>
      </c>
      <c r="M121" s="242">
        <v>0</v>
      </c>
      <c r="N121" s="242">
        <v>0</v>
      </c>
      <c r="O121" s="242">
        <v>0</v>
      </c>
      <c r="P121" s="242">
        <v>0</v>
      </c>
      <c r="Q121" s="242">
        <v>0</v>
      </c>
      <c r="R121" s="242">
        <v>1510802.1</v>
      </c>
      <c r="S121" s="242">
        <v>0</v>
      </c>
      <c r="T121" s="242">
        <v>0</v>
      </c>
      <c r="U121" s="242">
        <v>0</v>
      </c>
      <c r="V121" s="242">
        <v>0</v>
      </c>
      <c r="W121" s="242">
        <v>0</v>
      </c>
      <c r="X121" s="242">
        <v>0</v>
      </c>
      <c r="Y121" s="242">
        <v>0</v>
      </c>
      <c r="Z121" s="242">
        <v>0</v>
      </c>
    </row>
    <row r="122" spans="1:26" x14ac:dyDescent="0.2">
      <c r="A122" s="242">
        <v>4843</v>
      </c>
      <c r="B122" s="242" t="s">
        <v>405</v>
      </c>
      <c r="C122" s="242">
        <v>336355.55</v>
      </c>
      <c r="D122" s="242">
        <v>0</v>
      </c>
      <c r="E122" s="242">
        <v>0</v>
      </c>
      <c r="F122" s="242">
        <v>0</v>
      </c>
      <c r="G122" s="242">
        <v>0</v>
      </c>
      <c r="H122" s="242">
        <v>0</v>
      </c>
      <c r="I122" s="242">
        <v>0</v>
      </c>
      <c r="J122" s="242">
        <v>0</v>
      </c>
      <c r="K122" s="242">
        <v>0</v>
      </c>
      <c r="L122" s="242">
        <v>0</v>
      </c>
      <c r="M122" s="242">
        <v>0</v>
      </c>
      <c r="N122" s="242">
        <v>0</v>
      </c>
      <c r="O122" s="242">
        <v>0</v>
      </c>
      <c r="P122" s="242">
        <v>0</v>
      </c>
      <c r="Q122" s="242">
        <v>0</v>
      </c>
      <c r="R122" s="242">
        <v>336355.55</v>
      </c>
      <c r="S122" s="242">
        <v>0</v>
      </c>
      <c r="T122" s="242">
        <v>0</v>
      </c>
      <c r="U122" s="242">
        <v>0</v>
      </c>
      <c r="V122" s="242">
        <v>0</v>
      </c>
      <c r="W122" s="242">
        <v>0</v>
      </c>
      <c r="X122" s="242">
        <v>0</v>
      </c>
      <c r="Y122" s="242">
        <v>0</v>
      </c>
      <c r="Z122" s="242">
        <v>0</v>
      </c>
    </row>
    <row r="123" spans="1:26" x14ac:dyDescent="0.2">
      <c r="A123" s="242">
        <v>2009</v>
      </c>
      <c r="B123" s="242" t="s">
        <v>406</v>
      </c>
      <c r="C123" s="242">
        <v>1451124.57</v>
      </c>
      <c r="D123" s="242">
        <v>0</v>
      </c>
      <c r="E123" s="242">
        <v>0</v>
      </c>
      <c r="F123" s="242">
        <v>0</v>
      </c>
      <c r="G123" s="242">
        <v>0</v>
      </c>
      <c r="H123" s="242">
        <v>0</v>
      </c>
      <c r="I123" s="242">
        <v>0</v>
      </c>
      <c r="J123" s="242">
        <v>0</v>
      </c>
      <c r="K123" s="242">
        <v>0</v>
      </c>
      <c r="L123" s="242">
        <v>0</v>
      </c>
      <c r="M123" s="242">
        <v>0</v>
      </c>
      <c r="N123" s="242">
        <v>0</v>
      </c>
      <c r="O123" s="242">
        <v>0</v>
      </c>
      <c r="P123" s="242">
        <v>0</v>
      </c>
      <c r="Q123" s="242">
        <v>0</v>
      </c>
      <c r="R123" s="242">
        <v>1311869.52</v>
      </c>
      <c r="S123" s="242">
        <v>139255.04999999999</v>
      </c>
      <c r="T123" s="242">
        <v>0</v>
      </c>
      <c r="U123" s="242">
        <v>0</v>
      </c>
      <c r="V123" s="242">
        <v>0</v>
      </c>
      <c r="W123" s="242">
        <v>0</v>
      </c>
      <c r="X123" s="242">
        <v>0</v>
      </c>
      <c r="Y123" s="242">
        <v>0</v>
      </c>
      <c r="Z123" s="242">
        <v>0</v>
      </c>
    </row>
    <row r="124" spans="1:26" x14ac:dyDescent="0.2">
      <c r="A124" s="242">
        <v>2044</v>
      </c>
      <c r="B124" s="242" t="s">
        <v>407</v>
      </c>
      <c r="C124" s="242">
        <v>94305.650000000009</v>
      </c>
      <c r="D124" s="242">
        <v>0</v>
      </c>
      <c r="E124" s="242">
        <v>0</v>
      </c>
      <c r="F124" s="242">
        <v>0</v>
      </c>
      <c r="G124" s="242">
        <v>0</v>
      </c>
      <c r="H124" s="242">
        <v>0</v>
      </c>
      <c r="I124" s="242">
        <v>0</v>
      </c>
      <c r="J124" s="242">
        <v>0</v>
      </c>
      <c r="K124" s="242">
        <v>0</v>
      </c>
      <c r="L124" s="242">
        <v>0</v>
      </c>
      <c r="M124" s="242">
        <v>0</v>
      </c>
      <c r="N124" s="242">
        <v>0</v>
      </c>
      <c r="O124" s="242">
        <v>0</v>
      </c>
      <c r="P124" s="242">
        <v>0</v>
      </c>
      <c r="Q124" s="242">
        <v>0</v>
      </c>
      <c r="R124" s="242">
        <v>94305.650000000009</v>
      </c>
      <c r="S124" s="242">
        <v>0</v>
      </c>
      <c r="T124" s="242">
        <v>0</v>
      </c>
      <c r="U124" s="242">
        <v>0</v>
      </c>
      <c r="V124" s="242">
        <v>0</v>
      </c>
      <c r="W124" s="242">
        <v>0</v>
      </c>
      <c r="X124" s="242">
        <v>0</v>
      </c>
      <c r="Y124" s="242">
        <v>0</v>
      </c>
      <c r="Z124" s="242">
        <v>0</v>
      </c>
    </row>
    <row r="125" spans="1:26" x14ac:dyDescent="0.2">
      <c r="A125" s="242">
        <v>2051</v>
      </c>
      <c r="B125" s="242" t="s">
        <v>408</v>
      </c>
      <c r="C125" s="242">
        <v>174157.45</v>
      </c>
      <c r="D125" s="242">
        <v>0</v>
      </c>
      <c r="E125" s="242">
        <v>0</v>
      </c>
      <c r="F125" s="242">
        <v>0</v>
      </c>
      <c r="G125" s="242">
        <v>0</v>
      </c>
      <c r="H125" s="242">
        <v>0</v>
      </c>
      <c r="I125" s="242">
        <v>0</v>
      </c>
      <c r="J125" s="242">
        <v>0</v>
      </c>
      <c r="K125" s="242">
        <v>0</v>
      </c>
      <c r="L125" s="242">
        <v>0</v>
      </c>
      <c r="M125" s="242">
        <v>0</v>
      </c>
      <c r="N125" s="242">
        <v>0</v>
      </c>
      <c r="O125" s="242">
        <v>0</v>
      </c>
      <c r="P125" s="242">
        <v>0</v>
      </c>
      <c r="Q125" s="242">
        <v>0</v>
      </c>
      <c r="R125" s="242">
        <v>174157.45</v>
      </c>
      <c r="S125" s="242">
        <v>0</v>
      </c>
      <c r="T125" s="242">
        <v>0</v>
      </c>
      <c r="U125" s="242">
        <v>0</v>
      </c>
      <c r="V125" s="242">
        <v>0</v>
      </c>
      <c r="W125" s="242">
        <v>0</v>
      </c>
      <c r="X125" s="242">
        <v>0</v>
      </c>
      <c r="Y125" s="242">
        <v>0</v>
      </c>
      <c r="Z125" s="242">
        <v>0</v>
      </c>
    </row>
    <row r="126" spans="1:26" x14ac:dyDescent="0.2">
      <c r="A126" s="242">
        <v>2058</v>
      </c>
      <c r="B126" s="242" t="s">
        <v>409</v>
      </c>
      <c r="C126" s="242">
        <v>5493497.4299999997</v>
      </c>
      <c r="D126" s="242">
        <v>0</v>
      </c>
      <c r="E126" s="242">
        <v>0</v>
      </c>
      <c r="F126" s="242">
        <v>0</v>
      </c>
      <c r="G126" s="242">
        <v>0</v>
      </c>
      <c r="H126" s="242">
        <v>0</v>
      </c>
      <c r="I126" s="242">
        <v>0</v>
      </c>
      <c r="J126" s="242">
        <v>0</v>
      </c>
      <c r="K126" s="242">
        <v>0</v>
      </c>
      <c r="L126" s="242">
        <v>0</v>
      </c>
      <c r="M126" s="242">
        <v>1332.4</v>
      </c>
      <c r="N126" s="242">
        <v>0</v>
      </c>
      <c r="O126" s="242">
        <v>0</v>
      </c>
      <c r="P126" s="242">
        <v>0</v>
      </c>
      <c r="Q126" s="242">
        <v>0</v>
      </c>
      <c r="R126" s="242">
        <v>4721953.6900000004</v>
      </c>
      <c r="S126" s="242">
        <v>771543.74</v>
      </c>
      <c r="T126" s="242">
        <v>0</v>
      </c>
      <c r="U126" s="242">
        <v>0</v>
      </c>
      <c r="V126" s="242">
        <v>0</v>
      </c>
      <c r="W126" s="242">
        <v>1332.4</v>
      </c>
      <c r="X126" s="242">
        <v>0</v>
      </c>
      <c r="Y126" s="242">
        <v>0</v>
      </c>
      <c r="Z126" s="242">
        <v>0</v>
      </c>
    </row>
    <row r="127" spans="1:26" x14ac:dyDescent="0.2">
      <c r="A127" s="242">
        <v>2114</v>
      </c>
      <c r="B127" s="242" t="s">
        <v>410</v>
      </c>
      <c r="C127" s="242">
        <v>700646.39</v>
      </c>
      <c r="D127" s="242">
        <v>0</v>
      </c>
      <c r="E127" s="242">
        <v>0</v>
      </c>
      <c r="F127" s="242">
        <v>0</v>
      </c>
      <c r="G127" s="242">
        <v>0</v>
      </c>
      <c r="H127" s="242">
        <v>0</v>
      </c>
      <c r="I127" s="242">
        <v>0</v>
      </c>
      <c r="J127" s="242">
        <v>0</v>
      </c>
      <c r="K127" s="242">
        <v>0</v>
      </c>
      <c r="L127" s="242">
        <v>0</v>
      </c>
      <c r="M127" s="242">
        <v>0</v>
      </c>
      <c r="N127" s="242">
        <v>0</v>
      </c>
      <c r="O127" s="242">
        <v>0</v>
      </c>
      <c r="P127" s="242">
        <v>0</v>
      </c>
      <c r="Q127" s="242">
        <v>0</v>
      </c>
      <c r="R127" s="242">
        <v>595160.5</v>
      </c>
      <c r="S127" s="242">
        <v>66143.649999999994</v>
      </c>
      <c r="T127" s="242">
        <v>39342.239999999998</v>
      </c>
      <c r="U127" s="242">
        <v>0</v>
      </c>
      <c r="V127" s="242">
        <v>0</v>
      </c>
      <c r="W127" s="242">
        <v>0</v>
      </c>
      <c r="X127" s="242">
        <v>0</v>
      </c>
      <c r="Y127" s="242">
        <v>0</v>
      </c>
      <c r="Z127" s="242">
        <v>0</v>
      </c>
    </row>
    <row r="128" spans="1:26" x14ac:dyDescent="0.2">
      <c r="A128" s="242">
        <v>2128</v>
      </c>
      <c r="B128" s="242" t="s">
        <v>411</v>
      </c>
      <c r="C128" s="242">
        <v>642751.73</v>
      </c>
      <c r="D128" s="242">
        <v>0</v>
      </c>
      <c r="E128" s="242">
        <v>0</v>
      </c>
      <c r="F128" s="242">
        <v>0</v>
      </c>
      <c r="G128" s="242">
        <v>0</v>
      </c>
      <c r="H128" s="242">
        <v>0</v>
      </c>
      <c r="I128" s="242">
        <v>0</v>
      </c>
      <c r="J128" s="242">
        <v>0</v>
      </c>
      <c r="K128" s="242">
        <v>0</v>
      </c>
      <c r="L128" s="242">
        <v>0</v>
      </c>
      <c r="M128" s="242">
        <v>0</v>
      </c>
      <c r="N128" s="242">
        <v>0</v>
      </c>
      <c r="O128" s="242">
        <v>0</v>
      </c>
      <c r="P128" s="242">
        <v>0</v>
      </c>
      <c r="Q128" s="242">
        <v>0</v>
      </c>
      <c r="R128" s="242">
        <v>642751.73</v>
      </c>
      <c r="S128" s="242">
        <v>0</v>
      </c>
      <c r="T128" s="242">
        <v>0</v>
      </c>
      <c r="U128" s="242">
        <v>0</v>
      </c>
      <c r="V128" s="242">
        <v>0</v>
      </c>
      <c r="W128" s="242">
        <v>0</v>
      </c>
      <c r="X128" s="242">
        <v>0</v>
      </c>
      <c r="Y128" s="242">
        <v>0</v>
      </c>
      <c r="Z128" s="242">
        <v>0</v>
      </c>
    </row>
    <row r="129" spans="1:26" x14ac:dyDescent="0.2">
      <c r="A129" s="242">
        <v>2135</v>
      </c>
      <c r="B129" s="242" t="s">
        <v>412</v>
      </c>
      <c r="C129" s="242">
        <v>280242.17</v>
      </c>
      <c r="D129" s="242">
        <v>0</v>
      </c>
      <c r="E129" s="242">
        <v>0</v>
      </c>
      <c r="F129" s="242">
        <v>0</v>
      </c>
      <c r="G129" s="242">
        <v>0</v>
      </c>
      <c r="H129" s="242">
        <v>0</v>
      </c>
      <c r="I129" s="242">
        <v>3410.98</v>
      </c>
      <c r="J129" s="242">
        <v>0</v>
      </c>
      <c r="K129" s="242">
        <v>0</v>
      </c>
      <c r="L129" s="242">
        <v>0</v>
      </c>
      <c r="M129" s="242">
        <v>0</v>
      </c>
      <c r="N129" s="242">
        <v>0</v>
      </c>
      <c r="O129" s="242">
        <v>0</v>
      </c>
      <c r="P129" s="242">
        <v>0</v>
      </c>
      <c r="Q129" s="242">
        <v>0</v>
      </c>
      <c r="R129" s="242">
        <v>269074.07</v>
      </c>
      <c r="S129" s="242">
        <v>0</v>
      </c>
      <c r="T129" s="242">
        <v>11168.1</v>
      </c>
      <c r="U129" s="242">
        <v>0</v>
      </c>
      <c r="V129" s="242">
        <v>3410.98</v>
      </c>
      <c r="W129" s="242">
        <v>0</v>
      </c>
      <c r="X129" s="242">
        <v>0</v>
      </c>
      <c r="Y129" s="242">
        <v>0</v>
      </c>
      <c r="Z129" s="242">
        <v>0</v>
      </c>
    </row>
    <row r="130" spans="1:26" x14ac:dyDescent="0.2">
      <c r="A130" s="242">
        <v>2142</v>
      </c>
      <c r="B130" s="242" t="s">
        <v>413</v>
      </c>
      <c r="C130" s="242">
        <v>55250.520000000004</v>
      </c>
      <c r="D130" s="242">
        <v>0</v>
      </c>
      <c r="E130" s="242">
        <v>0</v>
      </c>
      <c r="F130" s="242">
        <v>0</v>
      </c>
      <c r="G130" s="242">
        <v>0</v>
      </c>
      <c r="H130" s="242">
        <v>0</v>
      </c>
      <c r="I130" s="242">
        <v>1279.47</v>
      </c>
      <c r="J130" s="242">
        <v>0</v>
      </c>
      <c r="K130" s="242">
        <v>0</v>
      </c>
      <c r="L130" s="242">
        <v>0</v>
      </c>
      <c r="M130" s="242">
        <v>0</v>
      </c>
      <c r="N130" s="242">
        <v>0</v>
      </c>
      <c r="O130" s="242">
        <v>0</v>
      </c>
      <c r="P130" s="242">
        <v>0</v>
      </c>
      <c r="Q130" s="242">
        <v>0</v>
      </c>
      <c r="R130" s="242">
        <v>46287.83</v>
      </c>
      <c r="S130" s="242">
        <v>0</v>
      </c>
      <c r="T130" s="242">
        <v>8962.69</v>
      </c>
      <c r="U130" s="242">
        <v>0</v>
      </c>
      <c r="V130" s="242">
        <v>1279.47</v>
      </c>
      <c r="W130" s="242">
        <v>0</v>
      </c>
      <c r="X130" s="242">
        <v>0</v>
      </c>
      <c r="Y130" s="242">
        <v>0</v>
      </c>
      <c r="Z130" s="242">
        <v>0</v>
      </c>
    </row>
    <row r="131" spans="1:26" x14ac:dyDescent="0.2">
      <c r="A131" s="242">
        <v>2184</v>
      </c>
      <c r="B131" s="242" t="s">
        <v>414</v>
      </c>
      <c r="C131" s="242">
        <v>1704106.42</v>
      </c>
      <c r="D131" s="242">
        <v>0</v>
      </c>
      <c r="E131" s="242">
        <v>0</v>
      </c>
      <c r="F131" s="242">
        <v>0</v>
      </c>
      <c r="G131" s="242">
        <v>0</v>
      </c>
      <c r="H131" s="242">
        <v>0</v>
      </c>
      <c r="I131" s="242">
        <v>0</v>
      </c>
      <c r="J131" s="242">
        <v>0</v>
      </c>
      <c r="K131" s="242">
        <v>0</v>
      </c>
      <c r="L131" s="242">
        <v>0</v>
      </c>
      <c r="M131" s="242">
        <v>0</v>
      </c>
      <c r="N131" s="242">
        <v>0</v>
      </c>
      <c r="O131" s="242">
        <v>0</v>
      </c>
      <c r="P131" s="242">
        <v>0</v>
      </c>
      <c r="Q131" s="242">
        <v>0</v>
      </c>
      <c r="R131" s="242">
        <v>1698423.06</v>
      </c>
      <c r="S131" s="242">
        <v>0</v>
      </c>
      <c r="T131" s="242">
        <v>5683.36</v>
      </c>
      <c r="U131" s="242">
        <v>0</v>
      </c>
      <c r="V131" s="242">
        <v>0</v>
      </c>
      <c r="W131" s="242">
        <v>0</v>
      </c>
      <c r="X131" s="242">
        <v>0</v>
      </c>
      <c r="Y131" s="242">
        <v>0</v>
      </c>
      <c r="Z131" s="242">
        <v>0</v>
      </c>
    </row>
    <row r="132" spans="1:26" x14ac:dyDescent="0.2">
      <c r="A132" s="242">
        <v>2198</v>
      </c>
      <c r="B132" s="242" t="s">
        <v>415</v>
      </c>
      <c r="C132" s="242">
        <v>710486.21</v>
      </c>
      <c r="D132" s="242">
        <v>0</v>
      </c>
      <c r="E132" s="242">
        <v>0</v>
      </c>
      <c r="F132" s="242">
        <v>0</v>
      </c>
      <c r="G132" s="242">
        <v>0</v>
      </c>
      <c r="H132" s="242">
        <v>0</v>
      </c>
      <c r="I132" s="242">
        <v>0</v>
      </c>
      <c r="J132" s="242">
        <v>0</v>
      </c>
      <c r="K132" s="242">
        <v>0</v>
      </c>
      <c r="L132" s="242">
        <v>0</v>
      </c>
      <c r="M132" s="242">
        <v>0</v>
      </c>
      <c r="N132" s="242">
        <v>12700</v>
      </c>
      <c r="O132" s="242">
        <v>0</v>
      </c>
      <c r="P132" s="242">
        <v>0</v>
      </c>
      <c r="Q132" s="242">
        <v>0</v>
      </c>
      <c r="R132" s="242">
        <v>660164.07000000007</v>
      </c>
      <c r="S132" s="242">
        <v>50322.14</v>
      </c>
      <c r="T132" s="242">
        <v>0</v>
      </c>
      <c r="U132" s="242">
        <v>0</v>
      </c>
      <c r="V132" s="242">
        <v>0</v>
      </c>
      <c r="W132" s="242">
        <v>12700</v>
      </c>
      <c r="X132" s="242">
        <v>0</v>
      </c>
      <c r="Y132" s="242">
        <v>0</v>
      </c>
      <c r="Z132" s="242">
        <v>0</v>
      </c>
    </row>
    <row r="133" spans="1:26" x14ac:dyDescent="0.2">
      <c r="A133" s="242">
        <v>2212</v>
      </c>
      <c r="B133" s="242" t="s">
        <v>416</v>
      </c>
      <c r="C133" s="242">
        <v>139226.1</v>
      </c>
      <c r="D133" s="242">
        <v>0</v>
      </c>
      <c r="E133" s="242">
        <v>0</v>
      </c>
      <c r="F133" s="242">
        <v>0</v>
      </c>
      <c r="G133" s="242">
        <v>0</v>
      </c>
      <c r="H133" s="242">
        <v>0</v>
      </c>
      <c r="I133" s="242">
        <v>0</v>
      </c>
      <c r="J133" s="242">
        <v>0</v>
      </c>
      <c r="K133" s="242">
        <v>0</v>
      </c>
      <c r="L133" s="242">
        <v>0</v>
      </c>
      <c r="M133" s="242">
        <v>0</v>
      </c>
      <c r="N133" s="242">
        <v>0</v>
      </c>
      <c r="O133" s="242">
        <v>0</v>
      </c>
      <c r="P133" s="242">
        <v>0</v>
      </c>
      <c r="Q133" s="242">
        <v>0</v>
      </c>
      <c r="R133" s="242">
        <v>67960.100000000006</v>
      </c>
      <c r="S133" s="242">
        <v>0</v>
      </c>
      <c r="T133" s="242">
        <v>22325.98</v>
      </c>
      <c r="U133" s="242">
        <v>48940.020000000004</v>
      </c>
      <c r="V133" s="242">
        <v>0</v>
      </c>
      <c r="W133" s="242">
        <v>0</v>
      </c>
      <c r="X133" s="242">
        <v>0</v>
      </c>
      <c r="Y133" s="242">
        <v>0</v>
      </c>
      <c r="Z133" s="242">
        <v>0</v>
      </c>
    </row>
    <row r="134" spans="1:26" x14ac:dyDescent="0.2">
      <c r="A134" s="242">
        <v>2217</v>
      </c>
      <c r="B134" s="242" t="s">
        <v>417</v>
      </c>
      <c r="C134" s="242">
        <v>3148126.51</v>
      </c>
      <c r="D134" s="242">
        <v>0</v>
      </c>
      <c r="E134" s="242">
        <v>0</v>
      </c>
      <c r="F134" s="242">
        <v>0</v>
      </c>
      <c r="G134" s="242">
        <v>0</v>
      </c>
      <c r="H134" s="242">
        <v>0</v>
      </c>
      <c r="I134" s="242">
        <v>0</v>
      </c>
      <c r="J134" s="242">
        <v>0</v>
      </c>
      <c r="K134" s="242">
        <v>0</v>
      </c>
      <c r="L134" s="242">
        <v>0</v>
      </c>
      <c r="M134" s="242">
        <v>0</v>
      </c>
      <c r="N134" s="242">
        <v>0</v>
      </c>
      <c r="O134" s="242">
        <v>0</v>
      </c>
      <c r="P134" s="242">
        <v>0</v>
      </c>
      <c r="Q134" s="242">
        <v>0</v>
      </c>
      <c r="R134" s="242">
        <v>3148126.51</v>
      </c>
      <c r="S134" s="242">
        <v>0</v>
      </c>
      <c r="T134" s="242">
        <v>0</v>
      </c>
      <c r="U134" s="242">
        <v>0</v>
      </c>
      <c r="V134" s="242">
        <v>0</v>
      </c>
      <c r="W134" s="242">
        <v>0</v>
      </c>
      <c r="X134" s="242">
        <v>0</v>
      </c>
      <c r="Y134" s="242">
        <v>0</v>
      </c>
      <c r="Z134" s="242">
        <v>0</v>
      </c>
    </row>
    <row r="135" spans="1:26" x14ac:dyDescent="0.2">
      <c r="A135" s="242">
        <v>2226</v>
      </c>
      <c r="B135" s="242" t="s">
        <v>418</v>
      </c>
      <c r="C135" s="242">
        <v>121285.89</v>
      </c>
      <c r="D135" s="242">
        <v>0</v>
      </c>
      <c r="E135" s="242">
        <v>0</v>
      </c>
      <c r="F135" s="242">
        <v>0</v>
      </c>
      <c r="G135" s="242">
        <v>0</v>
      </c>
      <c r="H135" s="242">
        <v>0</v>
      </c>
      <c r="I135" s="242">
        <v>2583.7600000000002</v>
      </c>
      <c r="J135" s="242">
        <v>0</v>
      </c>
      <c r="K135" s="242">
        <v>0</v>
      </c>
      <c r="L135" s="242">
        <v>0</v>
      </c>
      <c r="M135" s="242">
        <v>0</v>
      </c>
      <c r="N135" s="242">
        <v>0</v>
      </c>
      <c r="O135" s="242">
        <v>0</v>
      </c>
      <c r="P135" s="242">
        <v>0</v>
      </c>
      <c r="Q135" s="242">
        <v>0</v>
      </c>
      <c r="R135" s="242">
        <v>121285.89</v>
      </c>
      <c r="S135" s="242">
        <v>0</v>
      </c>
      <c r="T135" s="242">
        <v>0</v>
      </c>
      <c r="U135" s="242">
        <v>0</v>
      </c>
      <c r="V135" s="242">
        <v>2583.7600000000002</v>
      </c>
      <c r="W135" s="242">
        <v>0</v>
      </c>
      <c r="X135" s="242">
        <v>0</v>
      </c>
      <c r="Y135" s="242">
        <v>0</v>
      </c>
      <c r="Z135" s="242">
        <v>0</v>
      </c>
    </row>
    <row r="136" spans="1:26" x14ac:dyDescent="0.2">
      <c r="A136" s="242">
        <v>2233</v>
      </c>
      <c r="B136" s="242" t="s">
        <v>419</v>
      </c>
      <c r="C136" s="242">
        <v>986546.55</v>
      </c>
      <c r="D136" s="242">
        <v>0</v>
      </c>
      <c r="E136" s="242">
        <v>0</v>
      </c>
      <c r="F136" s="242">
        <v>0</v>
      </c>
      <c r="G136" s="242">
        <v>0</v>
      </c>
      <c r="H136" s="242">
        <v>0</v>
      </c>
      <c r="I136" s="242">
        <v>0</v>
      </c>
      <c r="J136" s="242">
        <v>0</v>
      </c>
      <c r="K136" s="242">
        <v>0</v>
      </c>
      <c r="L136" s="242">
        <v>0</v>
      </c>
      <c r="M136" s="242">
        <v>0</v>
      </c>
      <c r="N136" s="242">
        <v>0</v>
      </c>
      <c r="O136" s="242">
        <v>0</v>
      </c>
      <c r="P136" s="242">
        <v>0</v>
      </c>
      <c r="Q136" s="242">
        <v>0</v>
      </c>
      <c r="R136" s="242">
        <v>892030.03</v>
      </c>
      <c r="S136" s="242">
        <v>94516.52</v>
      </c>
      <c r="T136" s="242">
        <v>0</v>
      </c>
      <c r="U136" s="242">
        <v>0</v>
      </c>
      <c r="V136" s="242">
        <v>0</v>
      </c>
      <c r="W136" s="242">
        <v>0</v>
      </c>
      <c r="X136" s="242">
        <v>0</v>
      </c>
      <c r="Y136" s="242">
        <v>0</v>
      </c>
      <c r="Z136" s="242">
        <v>0</v>
      </c>
    </row>
    <row r="137" spans="1:26" x14ac:dyDescent="0.2">
      <c r="A137" s="242">
        <v>2289</v>
      </c>
      <c r="B137" s="242" t="s">
        <v>420</v>
      </c>
      <c r="C137" s="242">
        <v>27192794.760000002</v>
      </c>
      <c r="D137" s="242">
        <v>0</v>
      </c>
      <c r="E137" s="242">
        <v>0</v>
      </c>
      <c r="F137" s="242">
        <v>0</v>
      </c>
      <c r="G137" s="242">
        <v>0</v>
      </c>
      <c r="H137" s="242">
        <v>0</v>
      </c>
      <c r="I137" s="242">
        <v>261746.97</v>
      </c>
      <c r="J137" s="242">
        <v>0</v>
      </c>
      <c r="K137" s="242">
        <v>0</v>
      </c>
      <c r="L137" s="242">
        <v>0</v>
      </c>
      <c r="M137" s="242">
        <v>0</v>
      </c>
      <c r="N137" s="242">
        <v>0</v>
      </c>
      <c r="O137" s="242">
        <v>0</v>
      </c>
      <c r="P137" s="242">
        <v>0</v>
      </c>
      <c r="Q137" s="242">
        <v>0</v>
      </c>
      <c r="R137" s="242">
        <v>27192794.760000002</v>
      </c>
      <c r="S137" s="242">
        <v>0</v>
      </c>
      <c r="T137" s="242">
        <v>0</v>
      </c>
      <c r="U137" s="242">
        <v>0</v>
      </c>
      <c r="V137" s="242">
        <v>261746.97</v>
      </c>
      <c r="W137" s="242">
        <v>0</v>
      </c>
      <c r="X137" s="242">
        <v>0</v>
      </c>
      <c r="Y137" s="242">
        <v>0</v>
      </c>
      <c r="Z137" s="242">
        <v>0</v>
      </c>
    </row>
    <row r="138" spans="1:26" x14ac:dyDescent="0.2">
      <c r="A138" s="242">
        <v>2310</v>
      </c>
      <c r="B138" s="242" t="s">
        <v>421</v>
      </c>
      <c r="C138" s="242">
        <v>340082.51</v>
      </c>
      <c r="D138" s="242">
        <v>0</v>
      </c>
      <c r="E138" s="242">
        <v>0</v>
      </c>
      <c r="F138" s="242">
        <v>0</v>
      </c>
      <c r="G138" s="242">
        <v>0</v>
      </c>
      <c r="H138" s="242">
        <v>0</v>
      </c>
      <c r="I138" s="242">
        <v>0</v>
      </c>
      <c r="J138" s="242">
        <v>0</v>
      </c>
      <c r="K138" s="242">
        <v>0</v>
      </c>
      <c r="L138" s="242">
        <v>0</v>
      </c>
      <c r="M138" s="242">
        <v>0</v>
      </c>
      <c r="N138" s="242">
        <v>0</v>
      </c>
      <c r="O138" s="242">
        <v>0</v>
      </c>
      <c r="P138" s="242">
        <v>0</v>
      </c>
      <c r="Q138" s="242">
        <v>0</v>
      </c>
      <c r="R138" s="242">
        <v>340082.51</v>
      </c>
      <c r="S138" s="242">
        <v>0</v>
      </c>
      <c r="T138" s="242">
        <v>0</v>
      </c>
      <c r="U138" s="242">
        <v>0</v>
      </c>
      <c r="V138" s="242">
        <v>0</v>
      </c>
      <c r="W138" s="242">
        <v>0</v>
      </c>
      <c r="X138" s="242">
        <v>0</v>
      </c>
      <c r="Y138" s="242">
        <v>0</v>
      </c>
      <c r="Z138" s="242">
        <v>0</v>
      </c>
    </row>
    <row r="139" spans="1:26" x14ac:dyDescent="0.2">
      <c r="A139" s="242">
        <v>2296</v>
      </c>
      <c r="B139" s="242" t="s">
        <v>422</v>
      </c>
      <c r="C139" s="242">
        <v>2408058.6</v>
      </c>
      <c r="D139" s="242">
        <v>0</v>
      </c>
      <c r="E139" s="242">
        <v>0</v>
      </c>
      <c r="F139" s="242">
        <v>0</v>
      </c>
      <c r="G139" s="242">
        <v>0</v>
      </c>
      <c r="H139" s="242">
        <v>0</v>
      </c>
      <c r="I139" s="242">
        <v>0</v>
      </c>
      <c r="J139" s="242">
        <v>0</v>
      </c>
      <c r="K139" s="242">
        <v>0</v>
      </c>
      <c r="L139" s="242">
        <v>0</v>
      </c>
      <c r="M139" s="242">
        <v>0</v>
      </c>
      <c r="N139" s="242">
        <v>0</v>
      </c>
      <c r="O139" s="242">
        <v>0</v>
      </c>
      <c r="P139" s="242">
        <v>0</v>
      </c>
      <c r="Q139" s="242">
        <v>0</v>
      </c>
      <c r="R139" s="242">
        <v>2408058.6</v>
      </c>
      <c r="S139" s="242">
        <v>0</v>
      </c>
      <c r="T139" s="242">
        <v>0</v>
      </c>
      <c r="U139" s="242">
        <v>0</v>
      </c>
      <c r="V139" s="242">
        <v>0</v>
      </c>
      <c r="W139" s="242">
        <v>0</v>
      </c>
      <c r="X139" s="242">
        <v>0</v>
      </c>
      <c r="Y139" s="242">
        <v>0</v>
      </c>
      <c r="Z139" s="242">
        <v>0</v>
      </c>
    </row>
    <row r="140" spans="1:26" x14ac:dyDescent="0.2">
      <c r="A140" s="242">
        <v>2303</v>
      </c>
      <c r="B140" s="242" t="s">
        <v>423</v>
      </c>
      <c r="C140" s="242">
        <v>3392597.33</v>
      </c>
      <c r="D140" s="242">
        <v>0</v>
      </c>
      <c r="E140" s="242">
        <v>0</v>
      </c>
      <c r="F140" s="242">
        <v>0</v>
      </c>
      <c r="G140" s="242">
        <v>0</v>
      </c>
      <c r="H140" s="242">
        <v>0</v>
      </c>
      <c r="I140" s="242">
        <v>0</v>
      </c>
      <c r="J140" s="242">
        <v>0</v>
      </c>
      <c r="K140" s="242">
        <v>0</v>
      </c>
      <c r="L140" s="242">
        <v>0</v>
      </c>
      <c r="M140" s="242">
        <v>0</v>
      </c>
      <c r="N140" s="242">
        <v>0</v>
      </c>
      <c r="O140" s="242">
        <v>0</v>
      </c>
      <c r="P140" s="242">
        <v>0</v>
      </c>
      <c r="Q140" s="242">
        <v>0</v>
      </c>
      <c r="R140" s="242">
        <v>3392597.33</v>
      </c>
      <c r="S140" s="242">
        <v>0</v>
      </c>
      <c r="T140" s="242">
        <v>0</v>
      </c>
      <c r="U140" s="242">
        <v>0</v>
      </c>
      <c r="V140" s="242">
        <v>0</v>
      </c>
      <c r="W140" s="242">
        <v>0</v>
      </c>
      <c r="X140" s="242">
        <v>0</v>
      </c>
      <c r="Y140" s="242">
        <v>0</v>
      </c>
      <c r="Z140" s="242">
        <v>0</v>
      </c>
    </row>
    <row r="141" spans="1:26" x14ac:dyDescent="0.2">
      <c r="A141" s="242">
        <v>2394</v>
      </c>
      <c r="B141" s="242" t="s">
        <v>424</v>
      </c>
      <c r="C141" s="242">
        <v>486805.07</v>
      </c>
      <c r="D141" s="242">
        <v>0</v>
      </c>
      <c r="E141" s="242">
        <v>0</v>
      </c>
      <c r="F141" s="242">
        <v>0</v>
      </c>
      <c r="G141" s="242">
        <v>0</v>
      </c>
      <c r="H141" s="242">
        <v>0</v>
      </c>
      <c r="I141" s="242">
        <v>0</v>
      </c>
      <c r="J141" s="242">
        <v>0</v>
      </c>
      <c r="K141" s="242">
        <v>0</v>
      </c>
      <c r="L141" s="242">
        <v>0</v>
      </c>
      <c r="M141" s="242">
        <v>0</v>
      </c>
      <c r="N141" s="242">
        <v>0</v>
      </c>
      <c r="O141" s="242">
        <v>0</v>
      </c>
      <c r="P141" s="242">
        <v>0</v>
      </c>
      <c r="Q141" s="242">
        <v>0</v>
      </c>
      <c r="R141" s="242">
        <v>398808.91000000003</v>
      </c>
      <c r="S141" s="242">
        <v>87996.160000000003</v>
      </c>
      <c r="T141" s="242">
        <v>0</v>
      </c>
      <c r="U141" s="242">
        <v>0</v>
      </c>
      <c r="V141" s="242">
        <v>0</v>
      </c>
      <c r="W141" s="242">
        <v>0</v>
      </c>
      <c r="X141" s="242">
        <v>0</v>
      </c>
      <c r="Y141" s="242">
        <v>0</v>
      </c>
      <c r="Z141" s="242">
        <v>0</v>
      </c>
    </row>
    <row r="142" spans="1:26" x14ac:dyDescent="0.2">
      <c r="A142" s="242">
        <v>2415</v>
      </c>
      <c r="B142" s="242" t="s">
        <v>425</v>
      </c>
      <c r="C142" s="242">
        <v>400451.66000000003</v>
      </c>
      <c r="D142" s="242">
        <v>0</v>
      </c>
      <c r="E142" s="242">
        <v>0</v>
      </c>
      <c r="F142" s="242">
        <v>0</v>
      </c>
      <c r="G142" s="242">
        <v>0</v>
      </c>
      <c r="H142" s="242">
        <v>0</v>
      </c>
      <c r="I142" s="242">
        <v>2546.73</v>
      </c>
      <c r="J142" s="242">
        <v>0</v>
      </c>
      <c r="K142" s="242">
        <v>0</v>
      </c>
      <c r="L142" s="242">
        <v>0</v>
      </c>
      <c r="M142" s="242">
        <v>0</v>
      </c>
      <c r="N142" s="242">
        <v>0</v>
      </c>
      <c r="O142" s="242">
        <v>0</v>
      </c>
      <c r="P142" s="242">
        <v>0</v>
      </c>
      <c r="Q142" s="242">
        <v>0</v>
      </c>
      <c r="R142" s="242">
        <v>400451.66000000003</v>
      </c>
      <c r="S142" s="242">
        <v>0</v>
      </c>
      <c r="T142" s="242">
        <v>0</v>
      </c>
      <c r="U142" s="242">
        <v>0</v>
      </c>
      <c r="V142" s="242">
        <v>2546.73</v>
      </c>
      <c r="W142" s="242">
        <v>0</v>
      </c>
      <c r="X142" s="242">
        <v>0</v>
      </c>
      <c r="Y142" s="242">
        <v>0</v>
      </c>
      <c r="Z142" s="242">
        <v>0</v>
      </c>
    </row>
    <row r="143" spans="1:26" x14ac:dyDescent="0.2">
      <c r="A143" s="242">
        <v>2420</v>
      </c>
      <c r="B143" s="242" t="s">
        <v>426</v>
      </c>
      <c r="C143" s="242">
        <v>4766545.42</v>
      </c>
      <c r="D143" s="242">
        <v>0</v>
      </c>
      <c r="E143" s="242">
        <v>0</v>
      </c>
      <c r="F143" s="242">
        <v>0</v>
      </c>
      <c r="G143" s="242">
        <v>719.21</v>
      </c>
      <c r="H143" s="242">
        <v>0</v>
      </c>
      <c r="I143" s="242">
        <v>0</v>
      </c>
      <c r="J143" s="242">
        <v>0</v>
      </c>
      <c r="K143" s="242">
        <v>0</v>
      </c>
      <c r="L143" s="242">
        <v>0</v>
      </c>
      <c r="M143" s="242">
        <v>0</v>
      </c>
      <c r="N143" s="242">
        <v>0</v>
      </c>
      <c r="O143" s="242">
        <v>0</v>
      </c>
      <c r="P143" s="242">
        <v>0</v>
      </c>
      <c r="Q143" s="242">
        <v>0</v>
      </c>
      <c r="R143" s="242">
        <v>4766545.42</v>
      </c>
      <c r="S143" s="242">
        <v>0</v>
      </c>
      <c r="T143" s="242">
        <v>719.21</v>
      </c>
      <c r="U143" s="242">
        <v>0</v>
      </c>
      <c r="V143" s="242">
        <v>0</v>
      </c>
      <c r="W143" s="242">
        <v>0</v>
      </c>
      <c r="X143" s="242">
        <v>0</v>
      </c>
      <c r="Y143" s="242">
        <v>0</v>
      </c>
      <c r="Z143" s="242">
        <v>0</v>
      </c>
    </row>
    <row r="144" spans="1:26" x14ac:dyDescent="0.2">
      <c r="A144" s="242">
        <v>2443</v>
      </c>
      <c r="B144" s="242" t="s">
        <v>427</v>
      </c>
      <c r="C144" s="242">
        <v>2247312.39</v>
      </c>
      <c r="D144" s="242">
        <v>0</v>
      </c>
      <c r="E144" s="242">
        <v>0</v>
      </c>
      <c r="F144" s="242">
        <v>0</v>
      </c>
      <c r="G144" s="242">
        <v>0</v>
      </c>
      <c r="H144" s="242">
        <v>0</v>
      </c>
      <c r="I144" s="242">
        <v>8588.1</v>
      </c>
      <c r="J144" s="242">
        <v>0</v>
      </c>
      <c r="K144" s="242">
        <v>0</v>
      </c>
      <c r="L144" s="242">
        <v>0</v>
      </c>
      <c r="M144" s="242">
        <v>0</v>
      </c>
      <c r="N144" s="242">
        <v>0</v>
      </c>
      <c r="O144" s="242">
        <v>0</v>
      </c>
      <c r="P144" s="242">
        <v>0</v>
      </c>
      <c r="Q144" s="242">
        <v>0</v>
      </c>
      <c r="R144" s="242">
        <v>2247312.39</v>
      </c>
      <c r="S144" s="242">
        <v>0</v>
      </c>
      <c r="T144" s="242">
        <v>0</v>
      </c>
      <c r="U144" s="242">
        <v>0</v>
      </c>
      <c r="V144" s="242">
        <v>8588.1</v>
      </c>
      <c r="W144" s="242">
        <v>0</v>
      </c>
      <c r="X144" s="242">
        <v>0</v>
      </c>
      <c r="Y144" s="242">
        <v>0</v>
      </c>
      <c r="Z144" s="242">
        <v>0</v>
      </c>
    </row>
    <row r="145" spans="1:26" x14ac:dyDescent="0.2">
      <c r="A145" s="242">
        <v>2436</v>
      </c>
      <c r="B145" s="242" t="s">
        <v>428</v>
      </c>
      <c r="C145" s="242">
        <v>1223174.3899999999</v>
      </c>
      <c r="D145" s="242">
        <v>0</v>
      </c>
      <c r="E145" s="242">
        <v>0</v>
      </c>
      <c r="F145" s="242">
        <v>0</v>
      </c>
      <c r="G145" s="242">
        <v>0</v>
      </c>
      <c r="H145" s="242">
        <v>0</v>
      </c>
      <c r="I145" s="242">
        <v>0</v>
      </c>
      <c r="J145" s="242">
        <v>0</v>
      </c>
      <c r="K145" s="242">
        <v>0</v>
      </c>
      <c r="L145" s="242">
        <v>0</v>
      </c>
      <c r="M145" s="242">
        <v>0</v>
      </c>
      <c r="N145" s="242">
        <v>0</v>
      </c>
      <c r="O145" s="242">
        <v>0</v>
      </c>
      <c r="P145" s="242">
        <v>0</v>
      </c>
      <c r="Q145" s="242">
        <v>0</v>
      </c>
      <c r="R145" s="242">
        <v>1223174.3899999999</v>
      </c>
      <c r="S145" s="242">
        <v>0</v>
      </c>
      <c r="T145" s="242">
        <v>0</v>
      </c>
      <c r="U145" s="242">
        <v>0</v>
      </c>
      <c r="V145" s="242">
        <v>0</v>
      </c>
      <c r="W145" s="242">
        <v>0</v>
      </c>
      <c r="X145" s="242">
        <v>0</v>
      </c>
      <c r="Y145" s="242">
        <v>0</v>
      </c>
      <c r="Z145" s="242">
        <v>0</v>
      </c>
    </row>
    <row r="146" spans="1:26" x14ac:dyDescent="0.2">
      <c r="A146" s="242">
        <v>2460</v>
      </c>
      <c r="B146" s="242" t="s">
        <v>429</v>
      </c>
      <c r="C146" s="242">
        <v>1694694.87</v>
      </c>
      <c r="D146" s="242">
        <v>0</v>
      </c>
      <c r="E146" s="242">
        <v>0</v>
      </c>
      <c r="F146" s="242">
        <v>0</v>
      </c>
      <c r="G146" s="242">
        <v>0</v>
      </c>
      <c r="H146" s="242">
        <v>0</v>
      </c>
      <c r="I146" s="242">
        <v>0</v>
      </c>
      <c r="J146" s="242">
        <v>0</v>
      </c>
      <c r="K146" s="242">
        <v>0</v>
      </c>
      <c r="L146" s="242">
        <v>0</v>
      </c>
      <c r="M146" s="242">
        <v>0</v>
      </c>
      <c r="N146" s="242">
        <v>0</v>
      </c>
      <c r="O146" s="242">
        <v>0</v>
      </c>
      <c r="P146" s="242">
        <v>0</v>
      </c>
      <c r="Q146" s="242">
        <v>0</v>
      </c>
      <c r="R146" s="242">
        <v>1651000.81</v>
      </c>
      <c r="S146" s="242">
        <v>43694.06</v>
      </c>
      <c r="T146" s="242">
        <v>0</v>
      </c>
      <c r="U146" s="242">
        <v>0</v>
      </c>
      <c r="V146" s="242">
        <v>0</v>
      </c>
      <c r="W146" s="242">
        <v>0</v>
      </c>
      <c r="X146" s="242">
        <v>0</v>
      </c>
      <c r="Y146" s="242">
        <v>0</v>
      </c>
      <c r="Z146" s="242">
        <v>0</v>
      </c>
    </row>
    <row r="147" spans="1:26" x14ac:dyDescent="0.2">
      <c r="A147" s="242">
        <v>2478</v>
      </c>
      <c r="B147" s="242" t="s">
        <v>430</v>
      </c>
      <c r="C147" s="242">
        <v>1820898</v>
      </c>
      <c r="D147" s="242">
        <v>0</v>
      </c>
      <c r="E147" s="242">
        <v>0</v>
      </c>
      <c r="F147" s="242">
        <v>0</v>
      </c>
      <c r="G147" s="242">
        <v>0</v>
      </c>
      <c r="H147" s="242">
        <v>0</v>
      </c>
      <c r="I147" s="242">
        <v>19596.12</v>
      </c>
      <c r="J147" s="242">
        <v>0</v>
      </c>
      <c r="K147" s="242">
        <v>0</v>
      </c>
      <c r="L147" s="242">
        <v>0</v>
      </c>
      <c r="M147" s="242">
        <v>0</v>
      </c>
      <c r="N147" s="242">
        <v>0</v>
      </c>
      <c r="O147" s="242">
        <v>0</v>
      </c>
      <c r="P147" s="242">
        <v>0</v>
      </c>
      <c r="Q147" s="242">
        <v>0</v>
      </c>
      <c r="R147" s="242">
        <v>1820898</v>
      </c>
      <c r="S147" s="242">
        <v>0</v>
      </c>
      <c r="T147" s="242">
        <v>0</v>
      </c>
      <c r="U147" s="242">
        <v>0</v>
      </c>
      <c r="V147" s="242">
        <v>19596.12</v>
      </c>
      <c r="W147" s="242">
        <v>0</v>
      </c>
      <c r="X147" s="242">
        <v>0</v>
      </c>
      <c r="Y147" s="242">
        <v>0</v>
      </c>
      <c r="Z147" s="242">
        <v>0</v>
      </c>
    </row>
    <row r="148" spans="1:26" x14ac:dyDescent="0.2">
      <c r="A148" s="242">
        <v>2523</v>
      </c>
      <c r="B148" s="242" t="s">
        <v>431</v>
      </c>
      <c r="C148" s="242">
        <v>52580.81</v>
      </c>
      <c r="D148" s="242">
        <v>0</v>
      </c>
      <c r="E148" s="242">
        <v>0</v>
      </c>
      <c r="F148" s="242">
        <v>0</v>
      </c>
      <c r="G148" s="242">
        <v>0</v>
      </c>
      <c r="H148" s="242">
        <v>0</v>
      </c>
      <c r="I148" s="242">
        <v>0</v>
      </c>
      <c r="J148" s="242">
        <v>0</v>
      </c>
      <c r="K148" s="242">
        <v>0</v>
      </c>
      <c r="L148" s="242">
        <v>0</v>
      </c>
      <c r="M148" s="242">
        <v>0</v>
      </c>
      <c r="N148" s="242">
        <v>0</v>
      </c>
      <c r="O148" s="242">
        <v>0</v>
      </c>
      <c r="P148" s="242">
        <v>0</v>
      </c>
      <c r="Q148" s="242">
        <v>0</v>
      </c>
      <c r="R148" s="242">
        <v>34050.239999999998</v>
      </c>
      <c r="S148" s="242">
        <v>0</v>
      </c>
      <c r="T148" s="242">
        <v>18530.57</v>
      </c>
      <c r="U148" s="242">
        <v>0</v>
      </c>
      <c r="V148" s="242">
        <v>0</v>
      </c>
      <c r="W148" s="242">
        <v>0</v>
      </c>
      <c r="X148" s="242">
        <v>0</v>
      </c>
      <c r="Y148" s="242">
        <v>0</v>
      </c>
      <c r="Z148" s="242">
        <v>0</v>
      </c>
    </row>
    <row r="149" spans="1:26" x14ac:dyDescent="0.2">
      <c r="A149" s="242">
        <v>2527</v>
      </c>
      <c r="B149" s="242" t="s">
        <v>432</v>
      </c>
      <c r="C149" s="242">
        <v>323057.31</v>
      </c>
      <c r="D149" s="242">
        <v>0</v>
      </c>
      <c r="E149" s="242">
        <v>0</v>
      </c>
      <c r="F149" s="242">
        <v>0</v>
      </c>
      <c r="G149" s="242">
        <v>0</v>
      </c>
      <c r="H149" s="242">
        <v>0</v>
      </c>
      <c r="I149" s="242">
        <v>0</v>
      </c>
      <c r="J149" s="242">
        <v>0</v>
      </c>
      <c r="K149" s="242">
        <v>0</v>
      </c>
      <c r="L149" s="242">
        <v>0</v>
      </c>
      <c r="M149" s="242">
        <v>0</v>
      </c>
      <c r="N149" s="242">
        <v>0</v>
      </c>
      <c r="O149" s="242">
        <v>0</v>
      </c>
      <c r="P149" s="242">
        <v>0</v>
      </c>
      <c r="Q149" s="242">
        <v>0</v>
      </c>
      <c r="R149" s="242">
        <v>308070.85000000003</v>
      </c>
      <c r="S149" s="242">
        <v>0</v>
      </c>
      <c r="T149" s="242">
        <v>14986.460000000001</v>
      </c>
      <c r="U149" s="242">
        <v>0</v>
      </c>
      <c r="V149" s="242">
        <v>0</v>
      </c>
      <c r="W149" s="242">
        <v>0</v>
      </c>
      <c r="X149" s="242">
        <v>0</v>
      </c>
      <c r="Y149" s="242">
        <v>0</v>
      </c>
      <c r="Z149" s="242">
        <v>0</v>
      </c>
    </row>
    <row r="150" spans="1:26" x14ac:dyDescent="0.2">
      <c r="A150" s="242">
        <v>2534</v>
      </c>
      <c r="B150" s="242" t="s">
        <v>433</v>
      </c>
      <c r="C150" s="242">
        <v>248780.66</v>
      </c>
      <c r="D150" s="242">
        <v>0</v>
      </c>
      <c r="E150" s="242">
        <v>0</v>
      </c>
      <c r="F150" s="242">
        <v>0</v>
      </c>
      <c r="G150" s="242">
        <v>0</v>
      </c>
      <c r="H150" s="242">
        <v>0</v>
      </c>
      <c r="I150" s="242">
        <v>0</v>
      </c>
      <c r="J150" s="242">
        <v>0</v>
      </c>
      <c r="K150" s="242">
        <v>0</v>
      </c>
      <c r="L150" s="242">
        <v>0</v>
      </c>
      <c r="M150" s="242">
        <v>0</v>
      </c>
      <c r="N150" s="242">
        <v>0</v>
      </c>
      <c r="O150" s="242">
        <v>0</v>
      </c>
      <c r="P150" s="242">
        <v>0</v>
      </c>
      <c r="Q150" s="242">
        <v>0</v>
      </c>
      <c r="R150" s="242">
        <v>248780.66</v>
      </c>
      <c r="S150" s="242">
        <v>0</v>
      </c>
      <c r="T150" s="242">
        <v>0</v>
      </c>
      <c r="U150" s="242">
        <v>0</v>
      </c>
      <c r="V150" s="242">
        <v>0</v>
      </c>
      <c r="W150" s="242">
        <v>0</v>
      </c>
      <c r="X150" s="242">
        <v>0</v>
      </c>
      <c r="Y150" s="242">
        <v>0</v>
      </c>
      <c r="Z150" s="242">
        <v>0</v>
      </c>
    </row>
    <row r="151" spans="1:26" x14ac:dyDescent="0.2">
      <c r="A151" s="242">
        <v>2541</v>
      </c>
      <c r="B151" s="242" t="s">
        <v>434</v>
      </c>
      <c r="C151" s="242">
        <v>458768.8</v>
      </c>
      <c r="D151" s="242">
        <v>0</v>
      </c>
      <c r="E151" s="242">
        <v>0</v>
      </c>
      <c r="F151" s="242">
        <v>0</v>
      </c>
      <c r="G151" s="242">
        <v>0</v>
      </c>
      <c r="H151" s="242">
        <v>0</v>
      </c>
      <c r="I151" s="242">
        <v>3338.78</v>
      </c>
      <c r="J151" s="242">
        <v>0</v>
      </c>
      <c r="K151" s="242">
        <v>0</v>
      </c>
      <c r="L151" s="242">
        <v>0</v>
      </c>
      <c r="M151" s="242">
        <v>0</v>
      </c>
      <c r="N151" s="242">
        <v>0</v>
      </c>
      <c r="O151" s="242">
        <v>0</v>
      </c>
      <c r="P151" s="242">
        <v>0</v>
      </c>
      <c r="Q151" s="242">
        <v>0</v>
      </c>
      <c r="R151" s="242">
        <v>446791.74</v>
      </c>
      <c r="S151" s="242">
        <v>0</v>
      </c>
      <c r="T151" s="242">
        <v>11977.06</v>
      </c>
      <c r="U151" s="242">
        <v>0</v>
      </c>
      <c r="V151" s="242">
        <v>3338.78</v>
      </c>
      <c r="W151" s="242">
        <v>0</v>
      </c>
      <c r="X151" s="242">
        <v>0</v>
      </c>
      <c r="Y151" s="242">
        <v>0</v>
      </c>
      <c r="Z151" s="242">
        <v>0</v>
      </c>
    </row>
    <row r="152" spans="1:26" x14ac:dyDescent="0.2">
      <c r="A152" s="242">
        <v>2562</v>
      </c>
      <c r="B152" s="242" t="s">
        <v>435</v>
      </c>
      <c r="C152" s="242">
        <v>5178210.37</v>
      </c>
      <c r="D152" s="242">
        <v>0</v>
      </c>
      <c r="E152" s="242">
        <v>0</v>
      </c>
      <c r="F152" s="242">
        <v>0</v>
      </c>
      <c r="G152" s="242">
        <v>0</v>
      </c>
      <c r="H152" s="242">
        <v>0</v>
      </c>
      <c r="I152" s="242">
        <v>0</v>
      </c>
      <c r="J152" s="242">
        <v>0</v>
      </c>
      <c r="K152" s="242">
        <v>0</v>
      </c>
      <c r="L152" s="242">
        <v>0</v>
      </c>
      <c r="M152" s="242">
        <v>0</v>
      </c>
      <c r="N152" s="242">
        <v>0</v>
      </c>
      <c r="O152" s="242">
        <v>0</v>
      </c>
      <c r="P152" s="242">
        <v>0</v>
      </c>
      <c r="Q152" s="242">
        <v>0</v>
      </c>
      <c r="R152" s="242">
        <v>5178210.37</v>
      </c>
      <c r="S152" s="242">
        <v>0</v>
      </c>
      <c r="T152" s="242">
        <v>0</v>
      </c>
      <c r="U152" s="242">
        <v>0</v>
      </c>
      <c r="V152" s="242">
        <v>0</v>
      </c>
      <c r="W152" s="242">
        <v>0</v>
      </c>
      <c r="X152" s="242">
        <v>0</v>
      </c>
      <c r="Y152" s="242">
        <v>0</v>
      </c>
      <c r="Z152" s="242">
        <v>0</v>
      </c>
    </row>
    <row r="153" spans="1:26" x14ac:dyDescent="0.2">
      <c r="A153" s="242">
        <v>2576</v>
      </c>
      <c r="B153" s="242" t="s">
        <v>436</v>
      </c>
      <c r="C153" s="242">
        <v>753801.17</v>
      </c>
      <c r="D153" s="242">
        <v>0</v>
      </c>
      <c r="E153" s="242">
        <v>0</v>
      </c>
      <c r="F153" s="242">
        <v>0</v>
      </c>
      <c r="G153" s="242">
        <v>0</v>
      </c>
      <c r="H153" s="242">
        <v>0</v>
      </c>
      <c r="I153" s="242">
        <v>0</v>
      </c>
      <c r="J153" s="242">
        <v>0</v>
      </c>
      <c r="K153" s="242">
        <v>0</v>
      </c>
      <c r="L153" s="242">
        <v>0</v>
      </c>
      <c r="M153" s="242">
        <v>0</v>
      </c>
      <c r="N153" s="242">
        <v>0</v>
      </c>
      <c r="O153" s="242">
        <v>0</v>
      </c>
      <c r="P153" s="242">
        <v>0</v>
      </c>
      <c r="Q153" s="242">
        <v>0</v>
      </c>
      <c r="R153" s="242">
        <v>753801.17</v>
      </c>
      <c r="S153" s="242">
        <v>0</v>
      </c>
      <c r="T153" s="242">
        <v>0</v>
      </c>
      <c r="U153" s="242">
        <v>0</v>
      </c>
      <c r="V153" s="242">
        <v>0</v>
      </c>
      <c r="W153" s="242">
        <v>0</v>
      </c>
      <c r="X153" s="242">
        <v>0</v>
      </c>
      <c r="Y153" s="242">
        <v>0</v>
      </c>
      <c r="Z153" s="242">
        <v>0</v>
      </c>
    </row>
    <row r="154" spans="1:26" x14ac:dyDescent="0.2">
      <c r="A154" s="242">
        <v>2583</v>
      </c>
      <c r="B154" s="242" t="s">
        <v>437</v>
      </c>
      <c r="C154" s="242">
        <v>2665189.4</v>
      </c>
      <c r="D154" s="242">
        <v>0</v>
      </c>
      <c r="E154" s="242">
        <v>0</v>
      </c>
      <c r="F154" s="242">
        <v>0</v>
      </c>
      <c r="G154" s="242">
        <v>0</v>
      </c>
      <c r="H154" s="242">
        <v>0</v>
      </c>
      <c r="I154" s="242">
        <v>0</v>
      </c>
      <c r="J154" s="242">
        <v>0</v>
      </c>
      <c r="K154" s="242">
        <v>0</v>
      </c>
      <c r="L154" s="242">
        <v>0</v>
      </c>
      <c r="M154" s="242">
        <v>0</v>
      </c>
      <c r="N154" s="242">
        <v>0</v>
      </c>
      <c r="O154" s="242">
        <v>0</v>
      </c>
      <c r="P154" s="242">
        <v>0</v>
      </c>
      <c r="Q154" s="242">
        <v>0</v>
      </c>
      <c r="R154" s="242">
        <v>2665189.4</v>
      </c>
      <c r="S154" s="242">
        <v>0</v>
      </c>
      <c r="T154" s="242">
        <v>0</v>
      </c>
      <c r="U154" s="242">
        <v>0</v>
      </c>
      <c r="V154" s="242">
        <v>0</v>
      </c>
      <c r="W154" s="242">
        <v>0</v>
      </c>
      <c r="X154" s="242">
        <v>0</v>
      </c>
      <c r="Y154" s="242">
        <v>0</v>
      </c>
      <c r="Z154" s="242">
        <v>0</v>
      </c>
    </row>
    <row r="155" spans="1:26" x14ac:dyDescent="0.2">
      <c r="A155" s="242">
        <v>2604</v>
      </c>
      <c r="B155" s="242" t="s">
        <v>438</v>
      </c>
      <c r="C155" s="242">
        <v>4878346.5599999996</v>
      </c>
      <c r="D155" s="242">
        <v>0</v>
      </c>
      <c r="E155" s="242">
        <v>0</v>
      </c>
      <c r="F155" s="242">
        <v>0</v>
      </c>
      <c r="G155" s="242">
        <v>15.23</v>
      </c>
      <c r="H155" s="242">
        <v>0</v>
      </c>
      <c r="I155" s="242">
        <v>31894.880000000001</v>
      </c>
      <c r="J155" s="242">
        <v>0</v>
      </c>
      <c r="K155" s="242">
        <v>0</v>
      </c>
      <c r="L155" s="242">
        <v>0</v>
      </c>
      <c r="M155" s="242">
        <v>0</v>
      </c>
      <c r="N155" s="242">
        <v>0</v>
      </c>
      <c r="O155" s="242">
        <v>0</v>
      </c>
      <c r="P155" s="242">
        <v>0</v>
      </c>
      <c r="Q155" s="242">
        <v>0</v>
      </c>
      <c r="R155" s="242">
        <v>4878346.5599999996</v>
      </c>
      <c r="S155" s="242">
        <v>0</v>
      </c>
      <c r="T155" s="242">
        <v>15.23</v>
      </c>
      <c r="U155" s="242">
        <v>0</v>
      </c>
      <c r="V155" s="242">
        <v>31894.880000000001</v>
      </c>
      <c r="W155" s="242">
        <v>0</v>
      </c>
      <c r="X155" s="242">
        <v>0</v>
      </c>
      <c r="Y155" s="242">
        <v>0</v>
      </c>
      <c r="Z155" s="242">
        <v>0</v>
      </c>
    </row>
    <row r="156" spans="1:26" x14ac:dyDescent="0.2">
      <c r="A156" s="242">
        <v>2605</v>
      </c>
      <c r="B156" s="242" t="s">
        <v>439</v>
      </c>
      <c r="C156" s="242">
        <v>692066.47</v>
      </c>
      <c r="D156" s="242">
        <v>0</v>
      </c>
      <c r="E156" s="242">
        <v>0</v>
      </c>
      <c r="F156" s="242">
        <v>0</v>
      </c>
      <c r="G156" s="242">
        <v>0</v>
      </c>
      <c r="H156" s="242">
        <v>0</v>
      </c>
      <c r="I156" s="242">
        <v>4018.5</v>
      </c>
      <c r="J156" s="242">
        <v>0</v>
      </c>
      <c r="K156" s="242">
        <v>0</v>
      </c>
      <c r="L156" s="242">
        <v>0</v>
      </c>
      <c r="M156" s="242">
        <v>0</v>
      </c>
      <c r="N156" s="242">
        <v>0</v>
      </c>
      <c r="O156" s="242">
        <v>0</v>
      </c>
      <c r="P156" s="242">
        <v>0</v>
      </c>
      <c r="Q156" s="242">
        <v>0</v>
      </c>
      <c r="R156" s="242">
        <v>692010.47</v>
      </c>
      <c r="S156" s="242">
        <v>0</v>
      </c>
      <c r="T156" s="242">
        <v>56</v>
      </c>
      <c r="U156" s="242">
        <v>0</v>
      </c>
      <c r="V156" s="242">
        <v>4018.5</v>
      </c>
      <c r="W156" s="242">
        <v>0</v>
      </c>
      <c r="X156" s="242">
        <v>0</v>
      </c>
      <c r="Y156" s="242">
        <v>0</v>
      </c>
      <c r="Z156" s="242">
        <v>0</v>
      </c>
    </row>
    <row r="157" spans="1:26" x14ac:dyDescent="0.2">
      <c r="A157" s="242">
        <v>2611</v>
      </c>
      <c r="B157" s="242" t="s">
        <v>440</v>
      </c>
      <c r="C157" s="242">
        <v>6158933.4500000002</v>
      </c>
      <c r="D157" s="242">
        <v>0</v>
      </c>
      <c r="E157" s="242">
        <v>0</v>
      </c>
      <c r="F157" s="242">
        <v>0</v>
      </c>
      <c r="G157" s="242">
        <v>0</v>
      </c>
      <c r="H157" s="242">
        <v>0</v>
      </c>
      <c r="I157" s="242">
        <v>0</v>
      </c>
      <c r="J157" s="242">
        <v>0</v>
      </c>
      <c r="K157" s="242">
        <v>0</v>
      </c>
      <c r="L157" s="242">
        <v>0</v>
      </c>
      <c r="M157" s="242">
        <v>0</v>
      </c>
      <c r="N157" s="242">
        <v>0</v>
      </c>
      <c r="O157" s="242">
        <v>0</v>
      </c>
      <c r="P157" s="242">
        <v>0</v>
      </c>
      <c r="Q157" s="242">
        <v>0</v>
      </c>
      <c r="R157" s="242">
        <v>6008933.4500000002</v>
      </c>
      <c r="S157" s="242">
        <v>150000</v>
      </c>
      <c r="T157" s="242">
        <v>0</v>
      </c>
      <c r="U157" s="242">
        <v>0</v>
      </c>
      <c r="V157" s="242">
        <v>0</v>
      </c>
      <c r="W157" s="242">
        <v>0</v>
      </c>
      <c r="X157" s="242">
        <v>0</v>
      </c>
      <c r="Y157" s="242">
        <v>0</v>
      </c>
      <c r="Z157" s="242">
        <v>0</v>
      </c>
    </row>
    <row r="158" spans="1:26" x14ac:dyDescent="0.2">
      <c r="A158" s="242">
        <v>2618</v>
      </c>
      <c r="B158" s="242" t="s">
        <v>441</v>
      </c>
      <c r="C158" s="242">
        <v>673954.66</v>
      </c>
      <c r="D158" s="242">
        <v>0</v>
      </c>
      <c r="E158" s="242">
        <v>0</v>
      </c>
      <c r="F158" s="242">
        <v>0</v>
      </c>
      <c r="G158" s="242">
        <v>0</v>
      </c>
      <c r="H158" s="242">
        <v>0</v>
      </c>
      <c r="I158" s="242">
        <v>0</v>
      </c>
      <c r="J158" s="242">
        <v>0</v>
      </c>
      <c r="K158" s="242">
        <v>0</v>
      </c>
      <c r="L158" s="242">
        <v>0</v>
      </c>
      <c r="M158" s="242">
        <v>0</v>
      </c>
      <c r="N158" s="242">
        <v>0</v>
      </c>
      <c r="O158" s="242">
        <v>0</v>
      </c>
      <c r="P158" s="242">
        <v>0</v>
      </c>
      <c r="Q158" s="242">
        <v>0</v>
      </c>
      <c r="R158" s="242">
        <v>673954.66</v>
      </c>
      <c r="S158" s="242">
        <v>0</v>
      </c>
      <c r="T158" s="242">
        <v>0</v>
      </c>
      <c r="U158" s="242">
        <v>0</v>
      </c>
      <c r="V158" s="242">
        <v>0</v>
      </c>
      <c r="W158" s="242">
        <v>0</v>
      </c>
      <c r="X158" s="242">
        <v>0</v>
      </c>
      <c r="Y158" s="242">
        <v>0</v>
      </c>
      <c r="Z158" s="242">
        <v>0</v>
      </c>
    </row>
    <row r="159" spans="1:26" x14ac:dyDescent="0.2">
      <c r="A159" s="242">
        <v>2625</v>
      </c>
      <c r="B159" s="242" t="s">
        <v>442</v>
      </c>
      <c r="C159" s="242">
        <v>410725.06</v>
      </c>
      <c r="D159" s="242">
        <v>0</v>
      </c>
      <c r="E159" s="242">
        <v>0</v>
      </c>
      <c r="F159" s="242">
        <v>0</v>
      </c>
      <c r="G159" s="242">
        <v>0</v>
      </c>
      <c r="H159" s="242">
        <v>0</v>
      </c>
      <c r="I159" s="242">
        <v>0</v>
      </c>
      <c r="J159" s="242">
        <v>0</v>
      </c>
      <c r="K159" s="242">
        <v>0</v>
      </c>
      <c r="L159" s="242">
        <v>0</v>
      </c>
      <c r="M159" s="242">
        <v>0</v>
      </c>
      <c r="N159" s="242">
        <v>0</v>
      </c>
      <c r="O159" s="242">
        <v>0</v>
      </c>
      <c r="P159" s="242">
        <v>0</v>
      </c>
      <c r="Q159" s="242">
        <v>0</v>
      </c>
      <c r="R159" s="242">
        <v>410725.06</v>
      </c>
      <c r="S159" s="242">
        <v>0</v>
      </c>
      <c r="T159" s="242">
        <v>0</v>
      </c>
      <c r="U159" s="242">
        <v>0</v>
      </c>
      <c r="V159" s="242">
        <v>0</v>
      </c>
      <c r="W159" s="242">
        <v>0</v>
      </c>
      <c r="X159" s="242">
        <v>0</v>
      </c>
      <c r="Y159" s="242">
        <v>0</v>
      </c>
      <c r="Z159" s="242">
        <v>0</v>
      </c>
    </row>
    <row r="160" spans="1:26" x14ac:dyDescent="0.2">
      <c r="A160" s="242">
        <v>2632</v>
      </c>
      <c r="B160" s="242" t="s">
        <v>443</v>
      </c>
      <c r="C160" s="242">
        <v>445506.96</v>
      </c>
      <c r="D160" s="242">
        <v>0</v>
      </c>
      <c r="E160" s="242">
        <v>0</v>
      </c>
      <c r="F160" s="242">
        <v>0</v>
      </c>
      <c r="G160" s="242">
        <v>0</v>
      </c>
      <c r="H160" s="242">
        <v>0</v>
      </c>
      <c r="I160" s="242">
        <v>0</v>
      </c>
      <c r="J160" s="242">
        <v>0</v>
      </c>
      <c r="K160" s="242">
        <v>0</v>
      </c>
      <c r="L160" s="242">
        <v>0</v>
      </c>
      <c r="M160" s="242">
        <v>0</v>
      </c>
      <c r="N160" s="242">
        <v>0</v>
      </c>
      <c r="O160" s="242">
        <v>0</v>
      </c>
      <c r="P160" s="242">
        <v>0</v>
      </c>
      <c r="Q160" s="242">
        <v>0</v>
      </c>
      <c r="R160" s="242">
        <v>445506.96</v>
      </c>
      <c r="S160" s="242">
        <v>0</v>
      </c>
      <c r="T160" s="242">
        <v>0</v>
      </c>
      <c r="U160" s="242">
        <v>0</v>
      </c>
      <c r="V160" s="242">
        <v>0</v>
      </c>
      <c r="W160" s="242">
        <v>0</v>
      </c>
      <c r="X160" s="242">
        <v>0</v>
      </c>
      <c r="Y160" s="242">
        <v>0</v>
      </c>
      <c r="Z160" s="242">
        <v>0</v>
      </c>
    </row>
    <row r="161" spans="1:26" x14ac:dyDescent="0.2">
      <c r="A161" s="242">
        <v>2639</v>
      </c>
      <c r="B161" s="242" t="s">
        <v>444</v>
      </c>
      <c r="C161" s="242">
        <v>526579.39</v>
      </c>
      <c r="D161" s="242">
        <v>0</v>
      </c>
      <c r="E161" s="242">
        <v>0</v>
      </c>
      <c r="F161" s="242">
        <v>0</v>
      </c>
      <c r="G161" s="242">
        <v>0</v>
      </c>
      <c r="H161" s="242">
        <v>0</v>
      </c>
      <c r="I161" s="242">
        <v>4681.72</v>
      </c>
      <c r="J161" s="242">
        <v>0</v>
      </c>
      <c r="K161" s="242">
        <v>0</v>
      </c>
      <c r="L161" s="242">
        <v>0</v>
      </c>
      <c r="M161" s="242">
        <v>0</v>
      </c>
      <c r="N161" s="242">
        <v>0</v>
      </c>
      <c r="O161" s="242">
        <v>0</v>
      </c>
      <c r="P161" s="242">
        <v>0</v>
      </c>
      <c r="Q161" s="242">
        <v>0</v>
      </c>
      <c r="R161" s="242">
        <v>526579.39</v>
      </c>
      <c r="S161" s="242">
        <v>0</v>
      </c>
      <c r="T161" s="242">
        <v>0</v>
      </c>
      <c r="U161" s="242">
        <v>0</v>
      </c>
      <c r="V161" s="242">
        <v>4681.72</v>
      </c>
      <c r="W161" s="242">
        <v>0</v>
      </c>
      <c r="X161" s="242">
        <v>0</v>
      </c>
      <c r="Y161" s="242">
        <v>0</v>
      </c>
      <c r="Z161" s="242">
        <v>0</v>
      </c>
    </row>
    <row r="162" spans="1:26" x14ac:dyDescent="0.2">
      <c r="A162" s="242">
        <v>2646</v>
      </c>
      <c r="B162" s="242" t="s">
        <v>445</v>
      </c>
      <c r="C162" s="242">
        <v>1112816.1200000001</v>
      </c>
      <c r="D162" s="242">
        <v>0</v>
      </c>
      <c r="E162" s="242">
        <v>0</v>
      </c>
      <c r="F162" s="242">
        <v>0</v>
      </c>
      <c r="G162" s="242">
        <v>0</v>
      </c>
      <c r="H162" s="242">
        <v>1332.66</v>
      </c>
      <c r="I162" s="242">
        <v>0</v>
      </c>
      <c r="J162" s="242">
        <v>0</v>
      </c>
      <c r="K162" s="242">
        <v>0</v>
      </c>
      <c r="L162" s="242">
        <v>0</v>
      </c>
      <c r="M162" s="242">
        <v>0</v>
      </c>
      <c r="N162" s="242">
        <v>0</v>
      </c>
      <c r="O162" s="242">
        <v>0</v>
      </c>
      <c r="P162" s="242">
        <v>0</v>
      </c>
      <c r="Q162" s="242">
        <v>1332.66</v>
      </c>
      <c r="R162" s="242">
        <v>1073613.96</v>
      </c>
      <c r="S162" s="242">
        <v>0</v>
      </c>
      <c r="T162" s="242">
        <v>14362.78</v>
      </c>
      <c r="U162" s="242">
        <v>24839.38</v>
      </c>
      <c r="V162" s="242">
        <v>0</v>
      </c>
      <c r="W162" s="242">
        <v>0</v>
      </c>
      <c r="X162" s="242">
        <v>0</v>
      </c>
      <c r="Y162" s="242">
        <v>0</v>
      </c>
      <c r="Z162" s="242">
        <v>0</v>
      </c>
    </row>
    <row r="163" spans="1:26" x14ac:dyDescent="0.2">
      <c r="A163" s="242">
        <v>2660</v>
      </c>
      <c r="B163" s="242" t="s">
        <v>446</v>
      </c>
      <c r="C163" s="242">
        <v>319109.14</v>
      </c>
      <c r="D163" s="242">
        <v>0</v>
      </c>
      <c r="E163" s="242">
        <v>0</v>
      </c>
      <c r="F163" s="242">
        <v>0</v>
      </c>
      <c r="G163" s="242">
        <v>0</v>
      </c>
      <c r="H163" s="242">
        <v>0</v>
      </c>
      <c r="I163" s="242">
        <v>0</v>
      </c>
      <c r="J163" s="242">
        <v>0</v>
      </c>
      <c r="K163" s="242">
        <v>0</v>
      </c>
      <c r="L163" s="242">
        <v>0</v>
      </c>
      <c r="M163" s="242">
        <v>0</v>
      </c>
      <c r="N163" s="242">
        <v>0</v>
      </c>
      <c r="O163" s="242">
        <v>0</v>
      </c>
      <c r="P163" s="242">
        <v>0</v>
      </c>
      <c r="Q163" s="242">
        <v>0</v>
      </c>
      <c r="R163" s="242">
        <v>319109.14</v>
      </c>
      <c r="S163" s="242">
        <v>0</v>
      </c>
      <c r="T163" s="242">
        <v>0</v>
      </c>
      <c r="U163" s="242">
        <v>0</v>
      </c>
      <c r="V163" s="242">
        <v>0</v>
      </c>
      <c r="W163" s="242">
        <v>0</v>
      </c>
      <c r="X163" s="242">
        <v>0</v>
      </c>
      <c r="Y163" s="242">
        <v>0</v>
      </c>
      <c r="Z163" s="242">
        <v>0</v>
      </c>
    </row>
    <row r="164" spans="1:26" x14ac:dyDescent="0.2">
      <c r="A164" s="242">
        <v>2695</v>
      </c>
      <c r="B164" s="242" t="s">
        <v>447</v>
      </c>
      <c r="C164" s="242">
        <v>12142621.73</v>
      </c>
      <c r="D164" s="242">
        <v>0</v>
      </c>
      <c r="E164" s="242">
        <v>0</v>
      </c>
      <c r="F164" s="242">
        <v>0</v>
      </c>
      <c r="G164" s="242">
        <v>0</v>
      </c>
      <c r="H164" s="242">
        <v>0</v>
      </c>
      <c r="I164" s="242">
        <v>36236.129999999997</v>
      </c>
      <c r="J164" s="242">
        <v>0</v>
      </c>
      <c r="K164" s="242">
        <v>0</v>
      </c>
      <c r="L164" s="242">
        <v>0</v>
      </c>
      <c r="M164" s="242">
        <v>0</v>
      </c>
      <c r="N164" s="242">
        <v>0</v>
      </c>
      <c r="O164" s="242">
        <v>0</v>
      </c>
      <c r="P164" s="242">
        <v>0</v>
      </c>
      <c r="Q164" s="242">
        <v>0</v>
      </c>
      <c r="R164" s="242">
        <v>12142621.73</v>
      </c>
      <c r="S164" s="242">
        <v>0</v>
      </c>
      <c r="T164" s="242">
        <v>0</v>
      </c>
      <c r="U164" s="242">
        <v>0</v>
      </c>
      <c r="V164" s="242">
        <v>36236.129999999997</v>
      </c>
      <c r="W164" s="242">
        <v>0</v>
      </c>
      <c r="X164" s="242">
        <v>0</v>
      </c>
      <c r="Y164" s="242">
        <v>0</v>
      </c>
      <c r="Z164" s="242">
        <v>0</v>
      </c>
    </row>
    <row r="165" spans="1:26" x14ac:dyDescent="0.2">
      <c r="A165" s="242">
        <v>2702</v>
      </c>
      <c r="B165" s="242" t="s">
        <v>448</v>
      </c>
      <c r="C165" s="242">
        <v>1959140.09</v>
      </c>
      <c r="D165" s="242">
        <v>0</v>
      </c>
      <c r="E165" s="242">
        <v>0</v>
      </c>
      <c r="F165" s="242">
        <v>0</v>
      </c>
      <c r="G165" s="242">
        <v>0</v>
      </c>
      <c r="H165" s="242">
        <v>479.07</v>
      </c>
      <c r="I165" s="242">
        <v>0</v>
      </c>
      <c r="J165" s="242">
        <v>0</v>
      </c>
      <c r="K165" s="242">
        <v>0</v>
      </c>
      <c r="L165" s="242">
        <v>0</v>
      </c>
      <c r="M165" s="242">
        <v>0</v>
      </c>
      <c r="N165" s="242">
        <v>0</v>
      </c>
      <c r="O165" s="242">
        <v>0</v>
      </c>
      <c r="P165" s="242">
        <v>0</v>
      </c>
      <c r="Q165" s="242">
        <v>479.07</v>
      </c>
      <c r="R165" s="242">
        <v>1959140.09</v>
      </c>
      <c r="S165" s="242">
        <v>0</v>
      </c>
      <c r="T165" s="242">
        <v>0</v>
      </c>
      <c r="U165" s="242">
        <v>0</v>
      </c>
      <c r="V165" s="242">
        <v>0</v>
      </c>
      <c r="W165" s="242">
        <v>0</v>
      </c>
      <c r="X165" s="242">
        <v>0</v>
      </c>
      <c r="Y165" s="242">
        <v>0</v>
      </c>
      <c r="Z165" s="242">
        <v>0</v>
      </c>
    </row>
    <row r="166" spans="1:26" x14ac:dyDescent="0.2">
      <c r="A166" s="242">
        <v>2730</v>
      </c>
      <c r="B166" s="242" t="s">
        <v>449</v>
      </c>
      <c r="C166" s="242">
        <v>733529.49</v>
      </c>
      <c r="D166" s="242">
        <v>0</v>
      </c>
      <c r="E166" s="242">
        <v>0</v>
      </c>
      <c r="F166" s="242">
        <v>0</v>
      </c>
      <c r="G166" s="242">
        <v>0</v>
      </c>
      <c r="H166" s="242">
        <v>0</v>
      </c>
      <c r="I166" s="242">
        <v>0</v>
      </c>
      <c r="J166" s="242">
        <v>0</v>
      </c>
      <c r="K166" s="242">
        <v>0</v>
      </c>
      <c r="L166" s="242">
        <v>0</v>
      </c>
      <c r="M166" s="242">
        <v>0</v>
      </c>
      <c r="N166" s="242">
        <v>0</v>
      </c>
      <c r="O166" s="242">
        <v>0</v>
      </c>
      <c r="P166" s="242">
        <v>0</v>
      </c>
      <c r="Q166" s="242">
        <v>0</v>
      </c>
      <c r="R166" s="242">
        <v>659383.78</v>
      </c>
      <c r="S166" s="242">
        <v>46995</v>
      </c>
      <c r="T166" s="242">
        <v>27150.71</v>
      </c>
      <c r="U166" s="242">
        <v>0</v>
      </c>
      <c r="V166" s="242">
        <v>0</v>
      </c>
      <c r="W166" s="242">
        <v>0</v>
      </c>
      <c r="X166" s="242">
        <v>0</v>
      </c>
      <c r="Y166" s="242">
        <v>0</v>
      </c>
      <c r="Z166" s="242">
        <v>0</v>
      </c>
    </row>
    <row r="167" spans="1:26" x14ac:dyDescent="0.2">
      <c r="A167" s="242">
        <v>2737</v>
      </c>
      <c r="B167" s="242" t="s">
        <v>450</v>
      </c>
      <c r="C167" s="242">
        <v>251423.74</v>
      </c>
      <c r="D167" s="242">
        <v>0</v>
      </c>
      <c r="E167" s="242">
        <v>0</v>
      </c>
      <c r="F167" s="242">
        <v>0</v>
      </c>
      <c r="G167" s="242">
        <v>0</v>
      </c>
      <c r="H167" s="242">
        <v>0</v>
      </c>
      <c r="I167" s="242">
        <v>0</v>
      </c>
      <c r="J167" s="242">
        <v>0</v>
      </c>
      <c r="K167" s="242">
        <v>0</v>
      </c>
      <c r="L167" s="242">
        <v>0</v>
      </c>
      <c r="M167" s="242">
        <v>0</v>
      </c>
      <c r="N167" s="242">
        <v>0</v>
      </c>
      <c r="O167" s="242">
        <v>0</v>
      </c>
      <c r="P167" s="242">
        <v>0</v>
      </c>
      <c r="Q167" s="242">
        <v>0</v>
      </c>
      <c r="R167" s="242">
        <v>251423.74</v>
      </c>
      <c r="S167" s="242">
        <v>0</v>
      </c>
      <c r="T167" s="242">
        <v>0</v>
      </c>
      <c r="U167" s="242">
        <v>0</v>
      </c>
      <c r="V167" s="242">
        <v>0</v>
      </c>
      <c r="W167" s="242">
        <v>0</v>
      </c>
      <c r="X167" s="242">
        <v>0</v>
      </c>
      <c r="Y167" s="242">
        <v>0</v>
      </c>
      <c r="Z167" s="242">
        <v>0</v>
      </c>
    </row>
    <row r="168" spans="1:26" x14ac:dyDescent="0.2">
      <c r="A168" s="242">
        <v>2758</v>
      </c>
      <c r="B168" s="242" t="s">
        <v>451</v>
      </c>
      <c r="C168" s="242">
        <v>4664976.62</v>
      </c>
      <c r="D168" s="242">
        <v>0</v>
      </c>
      <c r="E168" s="242">
        <v>0</v>
      </c>
      <c r="F168" s="242">
        <v>0</v>
      </c>
      <c r="G168" s="242">
        <v>0</v>
      </c>
      <c r="H168" s="242">
        <v>0</v>
      </c>
      <c r="I168" s="242">
        <v>0</v>
      </c>
      <c r="J168" s="242">
        <v>0</v>
      </c>
      <c r="K168" s="242">
        <v>0</v>
      </c>
      <c r="L168" s="242">
        <v>0</v>
      </c>
      <c r="M168" s="242">
        <v>0.16</v>
      </c>
      <c r="N168" s="242">
        <v>0</v>
      </c>
      <c r="O168" s="242">
        <v>0</v>
      </c>
      <c r="P168" s="242">
        <v>0</v>
      </c>
      <c r="Q168" s="242">
        <v>0</v>
      </c>
      <c r="R168" s="242">
        <v>4664976.62</v>
      </c>
      <c r="S168" s="242">
        <v>0</v>
      </c>
      <c r="T168" s="242">
        <v>0</v>
      </c>
      <c r="U168" s="242">
        <v>0</v>
      </c>
      <c r="V168" s="242">
        <v>0</v>
      </c>
      <c r="W168" s="242">
        <v>0.16</v>
      </c>
      <c r="X168" s="242">
        <v>0</v>
      </c>
      <c r="Y168" s="242">
        <v>0</v>
      </c>
      <c r="Z168" s="242">
        <v>0</v>
      </c>
    </row>
    <row r="169" spans="1:26" x14ac:dyDescent="0.2">
      <c r="A169" s="242">
        <v>2793</v>
      </c>
      <c r="B169" s="242" t="s">
        <v>452</v>
      </c>
      <c r="C169" s="242">
        <v>31286266.280000001</v>
      </c>
      <c r="D169" s="242">
        <v>0</v>
      </c>
      <c r="E169" s="242">
        <v>0</v>
      </c>
      <c r="F169" s="242">
        <v>0</v>
      </c>
      <c r="G169" s="242">
        <v>0</v>
      </c>
      <c r="H169" s="242">
        <v>0</v>
      </c>
      <c r="I169" s="242">
        <v>100956.15000000001</v>
      </c>
      <c r="J169" s="242">
        <v>0</v>
      </c>
      <c r="K169" s="242">
        <v>0</v>
      </c>
      <c r="L169" s="242">
        <v>0</v>
      </c>
      <c r="M169" s="242">
        <v>0</v>
      </c>
      <c r="N169" s="242">
        <v>0</v>
      </c>
      <c r="O169" s="242">
        <v>0</v>
      </c>
      <c r="P169" s="242">
        <v>0</v>
      </c>
      <c r="Q169" s="242">
        <v>0</v>
      </c>
      <c r="R169" s="242">
        <v>29461472.510000002</v>
      </c>
      <c r="S169" s="242">
        <v>1824793.77</v>
      </c>
      <c r="T169" s="242">
        <v>0</v>
      </c>
      <c r="U169" s="242">
        <v>0</v>
      </c>
      <c r="V169" s="242">
        <v>100956.15000000001</v>
      </c>
      <c r="W169" s="242">
        <v>0</v>
      </c>
      <c r="X169" s="242">
        <v>0</v>
      </c>
      <c r="Y169" s="242">
        <v>0</v>
      </c>
      <c r="Z169" s="242">
        <v>0</v>
      </c>
    </row>
    <row r="170" spans="1:26" x14ac:dyDescent="0.2">
      <c r="A170" s="242">
        <v>1376</v>
      </c>
      <c r="B170" s="242" t="s">
        <v>453</v>
      </c>
      <c r="C170" s="242">
        <v>4343727.0599999996</v>
      </c>
      <c r="D170" s="242">
        <v>0</v>
      </c>
      <c r="E170" s="242">
        <v>0</v>
      </c>
      <c r="F170" s="242">
        <v>0</v>
      </c>
      <c r="G170" s="242">
        <v>0</v>
      </c>
      <c r="H170" s="242">
        <v>0</v>
      </c>
      <c r="I170" s="242">
        <v>0</v>
      </c>
      <c r="J170" s="242">
        <v>0</v>
      </c>
      <c r="K170" s="242">
        <v>0</v>
      </c>
      <c r="L170" s="242">
        <v>0</v>
      </c>
      <c r="M170" s="242">
        <v>0</v>
      </c>
      <c r="N170" s="242">
        <v>0</v>
      </c>
      <c r="O170" s="242">
        <v>0</v>
      </c>
      <c r="P170" s="242">
        <v>0</v>
      </c>
      <c r="Q170" s="242">
        <v>0</v>
      </c>
      <c r="R170" s="242">
        <v>4343727.0599999996</v>
      </c>
      <c r="S170" s="242">
        <v>0</v>
      </c>
      <c r="T170" s="242">
        <v>0</v>
      </c>
      <c r="U170" s="242">
        <v>0</v>
      </c>
      <c r="V170" s="242">
        <v>0</v>
      </c>
      <c r="W170" s="242">
        <v>0</v>
      </c>
      <c r="X170" s="242">
        <v>0</v>
      </c>
      <c r="Y170" s="242">
        <v>0</v>
      </c>
      <c r="Z170" s="242">
        <v>0</v>
      </c>
    </row>
    <row r="171" spans="1:26" x14ac:dyDescent="0.2">
      <c r="A171" s="242">
        <v>2800</v>
      </c>
      <c r="B171" s="242" t="s">
        <v>454</v>
      </c>
      <c r="C171" s="242">
        <v>1591828.94</v>
      </c>
      <c r="D171" s="242">
        <v>0</v>
      </c>
      <c r="E171" s="242">
        <v>0</v>
      </c>
      <c r="F171" s="242">
        <v>0</v>
      </c>
      <c r="G171" s="242">
        <v>0</v>
      </c>
      <c r="H171" s="242">
        <v>0</v>
      </c>
      <c r="I171" s="242">
        <v>0</v>
      </c>
      <c r="J171" s="242">
        <v>0</v>
      </c>
      <c r="K171" s="242">
        <v>0</v>
      </c>
      <c r="L171" s="242">
        <v>0</v>
      </c>
      <c r="M171" s="242">
        <v>0</v>
      </c>
      <c r="N171" s="242">
        <v>0</v>
      </c>
      <c r="O171" s="242">
        <v>0</v>
      </c>
      <c r="P171" s="242">
        <v>0</v>
      </c>
      <c r="Q171" s="242">
        <v>0</v>
      </c>
      <c r="R171" s="242">
        <v>1591828.94</v>
      </c>
      <c r="S171" s="242">
        <v>0</v>
      </c>
      <c r="T171" s="242">
        <v>0</v>
      </c>
      <c r="U171" s="242">
        <v>0</v>
      </c>
      <c r="V171" s="242">
        <v>0</v>
      </c>
      <c r="W171" s="242">
        <v>0</v>
      </c>
      <c r="X171" s="242">
        <v>0</v>
      </c>
      <c r="Y171" s="242">
        <v>0</v>
      </c>
      <c r="Z171" s="242">
        <v>0</v>
      </c>
    </row>
    <row r="172" spans="1:26" x14ac:dyDescent="0.2">
      <c r="A172" s="242">
        <v>2814</v>
      </c>
      <c r="B172" s="242" t="s">
        <v>455</v>
      </c>
      <c r="C172" s="242">
        <v>1033997.91</v>
      </c>
      <c r="D172" s="242">
        <v>0</v>
      </c>
      <c r="E172" s="242">
        <v>0</v>
      </c>
      <c r="F172" s="242">
        <v>0</v>
      </c>
      <c r="G172" s="242">
        <v>0</v>
      </c>
      <c r="H172" s="242">
        <v>0</v>
      </c>
      <c r="I172" s="242">
        <v>0</v>
      </c>
      <c r="J172" s="242">
        <v>0</v>
      </c>
      <c r="K172" s="242">
        <v>0</v>
      </c>
      <c r="L172" s="242">
        <v>0</v>
      </c>
      <c r="M172" s="242">
        <v>0</v>
      </c>
      <c r="N172" s="242">
        <v>0</v>
      </c>
      <c r="O172" s="242">
        <v>0</v>
      </c>
      <c r="P172" s="242">
        <v>0</v>
      </c>
      <c r="Q172" s="242">
        <v>0</v>
      </c>
      <c r="R172" s="242">
        <v>978769.11</v>
      </c>
      <c r="S172" s="242">
        <v>0</v>
      </c>
      <c r="T172" s="242">
        <v>0</v>
      </c>
      <c r="U172" s="242">
        <v>55228.800000000003</v>
      </c>
      <c r="V172" s="242">
        <v>0</v>
      </c>
      <c r="W172" s="242">
        <v>0</v>
      </c>
      <c r="X172" s="242">
        <v>0</v>
      </c>
      <c r="Y172" s="242">
        <v>0</v>
      </c>
      <c r="Z172" s="242">
        <v>0</v>
      </c>
    </row>
    <row r="173" spans="1:26" x14ac:dyDescent="0.2">
      <c r="A173" s="242">
        <v>5960</v>
      </c>
      <c r="B173" s="242" t="s">
        <v>456</v>
      </c>
      <c r="C173" s="242">
        <v>427982.53</v>
      </c>
      <c r="D173" s="242">
        <v>0</v>
      </c>
      <c r="E173" s="242">
        <v>0</v>
      </c>
      <c r="F173" s="242">
        <v>0</v>
      </c>
      <c r="G173" s="242">
        <v>0</v>
      </c>
      <c r="H173" s="242">
        <v>0</v>
      </c>
      <c r="I173" s="242">
        <v>5046.26</v>
      </c>
      <c r="J173" s="242">
        <v>0</v>
      </c>
      <c r="K173" s="242">
        <v>0</v>
      </c>
      <c r="L173" s="242">
        <v>0</v>
      </c>
      <c r="M173" s="242">
        <v>0</v>
      </c>
      <c r="N173" s="242">
        <v>0</v>
      </c>
      <c r="O173" s="242">
        <v>0</v>
      </c>
      <c r="P173" s="242">
        <v>0</v>
      </c>
      <c r="Q173" s="242">
        <v>0</v>
      </c>
      <c r="R173" s="242">
        <v>427792.18</v>
      </c>
      <c r="S173" s="242">
        <v>0</v>
      </c>
      <c r="T173" s="242">
        <v>190.35</v>
      </c>
      <c r="U173" s="242">
        <v>0</v>
      </c>
      <c r="V173" s="242">
        <v>5046.26</v>
      </c>
      <c r="W173" s="242">
        <v>0</v>
      </c>
      <c r="X173" s="242">
        <v>0</v>
      </c>
      <c r="Y173" s="242">
        <v>0</v>
      </c>
      <c r="Z173" s="242">
        <v>0</v>
      </c>
    </row>
    <row r="174" spans="1:26" x14ac:dyDescent="0.2">
      <c r="A174" s="242">
        <v>2828</v>
      </c>
      <c r="B174" s="242" t="s">
        <v>457</v>
      </c>
      <c r="C174" s="242">
        <v>1042129.21</v>
      </c>
      <c r="D174" s="242">
        <v>0</v>
      </c>
      <c r="E174" s="242">
        <v>0</v>
      </c>
      <c r="F174" s="242">
        <v>0</v>
      </c>
      <c r="G174" s="242">
        <v>0</v>
      </c>
      <c r="H174" s="242">
        <v>0</v>
      </c>
      <c r="I174" s="242">
        <v>0</v>
      </c>
      <c r="J174" s="242">
        <v>0</v>
      </c>
      <c r="K174" s="242">
        <v>0</v>
      </c>
      <c r="L174" s="242">
        <v>0</v>
      </c>
      <c r="M174" s="242">
        <v>0</v>
      </c>
      <c r="N174" s="242">
        <v>0</v>
      </c>
      <c r="O174" s="242">
        <v>0</v>
      </c>
      <c r="P174" s="242">
        <v>0</v>
      </c>
      <c r="Q174" s="242">
        <v>0</v>
      </c>
      <c r="R174" s="242">
        <v>1042129.21</v>
      </c>
      <c r="S174" s="242">
        <v>0</v>
      </c>
      <c r="T174" s="242">
        <v>0</v>
      </c>
      <c r="U174" s="242">
        <v>0</v>
      </c>
      <c r="V174" s="242">
        <v>0</v>
      </c>
      <c r="W174" s="242">
        <v>0</v>
      </c>
      <c r="X174" s="242">
        <v>0</v>
      </c>
      <c r="Y174" s="242">
        <v>0</v>
      </c>
      <c r="Z174" s="242">
        <v>0</v>
      </c>
    </row>
    <row r="175" spans="1:26" x14ac:dyDescent="0.2">
      <c r="A175" s="242">
        <v>2835</v>
      </c>
      <c r="B175" s="242" t="s">
        <v>458</v>
      </c>
      <c r="C175" s="242">
        <v>3958987.02</v>
      </c>
      <c r="D175" s="242">
        <v>0</v>
      </c>
      <c r="E175" s="242">
        <v>0</v>
      </c>
      <c r="F175" s="242">
        <v>0</v>
      </c>
      <c r="G175" s="242">
        <v>0</v>
      </c>
      <c r="H175" s="242">
        <v>0</v>
      </c>
      <c r="I175" s="242">
        <v>0</v>
      </c>
      <c r="J175" s="242">
        <v>0</v>
      </c>
      <c r="K175" s="242">
        <v>0</v>
      </c>
      <c r="L175" s="242">
        <v>0</v>
      </c>
      <c r="M175" s="242">
        <v>0</v>
      </c>
      <c r="N175" s="242">
        <v>0</v>
      </c>
      <c r="O175" s="242">
        <v>0</v>
      </c>
      <c r="P175" s="242">
        <v>0</v>
      </c>
      <c r="Q175" s="242">
        <v>0</v>
      </c>
      <c r="R175" s="242">
        <v>3957790.55</v>
      </c>
      <c r="S175" s="242">
        <v>0</v>
      </c>
      <c r="T175" s="242">
        <v>1196.47</v>
      </c>
      <c r="U175" s="242">
        <v>0</v>
      </c>
      <c r="V175" s="242">
        <v>0</v>
      </c>
      <c r="W175" s="242">
        <v>0</v>
      </c>
      <c r="X175" s="242">
        <v>0</v>
      </c>
      <c r="Y175" s="242">
        <v>0</v>
      </c>
      <c r="Z175" s="242">
        <v>0</v>
      </c>
    </row>
    <row r="176" spans="1:26" x14ac:dyDescent="0.2">
      <c r="A176" s="242">
        <v>2842</v>
      </c>
      <c r="B176" s="242" t="s">
        <v>459</v>
      </c>
      <c r="C176" s="242">
        <v>452683</v>
      </c>
      <c r="D176" s="242">
        <v>0</v>
      </c>
      <c r="E176" s="242">
        <v>0</v>
      </c>
      <c r="F176" s="242">
        <v>0</v>
      </c>
      <c r="G176" s="242">
        <v>0</v>
      </c>
      <c r="H176" s="242">
        <v>0</v>
      </c>
      <c r="I176" s="242">
        <v>0</v>
      </c>
      <c r="J176" s="242">
        <v>0</v>
      </c>
      <c r="K176" s="242">
        <v>0</v>
      </c>
      <c r="L176" s="242">
        <v>0</v>
      </c>
      <c r="M176" s="242">
        <v>0</v>
      </c>
      <c r="N176" s="242">
        <v>0</v>
      </c>
      <c r="O176" s="242">
        <v>0</v>
      </c>
      <c r="P176" s="242">
        <v>0</v>
      </c>
      <c r="Q176" s="242">
        <v>0</v>
      </c>
      <c r="R176" s="242">
        <v>452683</v>
      </c>
      <c r="S176" s="242">
        <v>0</v>
      </c>
      <c r="T176" s="242">
        <v>0</v>
      </c>
      <c r="U176" s="242">
        <v>0</v>
      </c>
      <c r="V176" s="242">
        <v>0</v>
      </c>
      <c r="W176" s="242">
        <v>0</v>
      </c>
      <c r="X176" s="242">
        <v>0</v>
      </c>
      <c r="Y176" s="242">
        <v>0</v>
      </c>
      <c r="Z176" s="242">
        <v>0</v>
      </c>
    </row>
    <row r="177" spans="1:26" x14ac:dyDescent="0.2">
      <c r="A177" s="242">
        <v>1848</v>
      </c>
      <c r="B177" s="242" t="s">
        <v>460</v>
      </c>
      <c r="C177" s="242">
        <v>1443575.16</v>
      </c>
      <c r="D177" s="242">
        <v>0</v>
      </c>
      <c r="E177" s="242">
        <v>0</v>
      </c>
      <c r="F177" s="242">
        <v>0</v>
      </c>
      <c r="G177" s="242">
        <v>0</v>
      </c>
      <c r="H177" s="242">
        <v>0</v>
      </c>
      <c r="I177" s="242">
        <v>0</v>
      </c>
      <c r="J177" s="242">
        <v>0</v>
      </c>
      <c r="K177" s="242">
        <v>0</v>
      </c>
      <c r="L177" s="242">
        <v>0</v>
      </c>
      <c r="M177" s="242">
        <v>335167.17</v>
      </c>
      <c r="N177" s="242">
        <v>0</v>
      </c>
      <c r="O177" s="242">
        <v>0</v>
      </c>
      <c r="P177" s="242">
        <v>0</v>
      </c>
      <c r="Q177" s="242">
        <v>0</v>
      </c>
      <c r="R177" s="242">
        <v>1285838.25</v>
      </c>
      <c r="S177" s="242">
        <v>0</v>
      </c>
      <c r="T177" s="242">
        <v>157736.91</v>
      </c>
      <c r="U177" s="242">
        <v>0</v>
      </c>
      <c r="V177" s="242">
        <v>0</v>
      </c>
      <c r="W177" s="242">
        <v>335167.17</v>
      </c>
      <c r="X177" s="242">
        <v>0</v>
      </c>
      <c r="Y177" s="242">
        <v>0</v>
      </c>
      <c r="Z177" s="242">
        <v>0</v>
      </c>
    </row>
    <row r="178" spans="1:26" x14ac:dyDescent="0.2">
      <c r="A178" s="242">
        <v>2849</v>
      </c>
      <c r="B178" s="242" t="s">
        <v>461</v>
      </c>
      <c r="C178" s="242">
        <v>9454871.5299999993</v>
      </c>
      <c r="D178" s="242">
        <v>0</v>
      </c>
      <c r="E178" s="242">
        <v>0</v>
      </c>
      <c r="F178" s="242">
        <v>0</v>
      </c>
      <c r="G178" s="242">
        <v>0</v>
      </c>
      <c r="H178" s="242">
        <v>0</v>
      </c>
      <c r="I178" s="242">
        <v>234.85</v>
      </c>
      <c r="J178" s="242">
        <v>568.68000000000006</v>
      </c>
      <c r="K178" s="242">
        <v>0</v>
      </c>
      <c r="L178" s="242">
        <v>0</v>
      </c>
      <c r="M178" s="242">
        <v>0</v>
      </c>
      <c r="N178" s="242">
        <v>0</v>
      </c>
      <c r="O178" s="242">
        <v>0</v>
      </c>
      <c r="P178" s="242">
        <v>0</v>
      </c>
      <c r="Q178" s="242">
        <v>0</v>
      </c>
      <c r="R178" s="242">
        <v>9114443.0199999996</v>
      </c>
      <c r="S178" s="242">
        <v>340428.51</v>
      </c>
      <c r="T178" s="242">
        <v>0</v>
      </c>
      <c r="U178" s="242">
        <v>0</v>
      </c>
      <c r="V178" s="242">
        <v>803.53</v>
      </c>
      <c r="W178" s="242">
        <v>0</v>
      </c>
      <c r="X178" s="242">
        <v>0</v>
      </c>
      <c r="Y178" s="242">
        <v>0</v>
      </c>
      <c r="Z178" s="242">
        <v>0</v>
      </c>
    </row>
    <row r="179" spans="1:26" x14ac:dyDescent="0.2">
      <c r="A179" s="242">
        <v>2856</v>
      </c>
      <c r="B179" s="242" t="s">
        <v>775</v>
      </c>
      <c r="C179" s="242">
        <v>1222989.44</v>
      </c>
      <c r="D179" s="242">
        <v>0</v>
      </c>
      <c r="E179" s="242">
        <v>0</v>
      </c>
      <c r="F179" s="242">
        <v>0</v>
      </c>
      <c r="G179" s="242">
        <v>0</v>
      </c>
      <c r="H179" s="242">
        <v>0</v>
      </c>
      <c r="I179" s="242">
        <v>0</v>
      </c>
      <c r="J179" s="242">
        <v>0</v>
      </c>
      <c r="K179" s="242">
        <v>0</v>
      </c>
      <c r="L179" s="242">
        <v>0</v>
      </c>
      <c r="M179" s="242">
        <v>0</v>
      </c>
      <c r="N179" s="242">
        <v>0</v>
      </c>
      <c r="O179" s="242">
        <v>0</v>
      </c>
      <c r="P179" s="242">
        <v>0</v>
      </c>
      <c r="Q179" s="242">
        <v>0</v>
      </c>
      <c r="R179" s="242">
        <v>1222989.44</v>
      </c>
      <c r="S179" s="242">
        <v>0</v>
      </c>
      <c r="T179" s="242">
        <v>0</v>
      </c>
      <c r="U179" s="242">
        <v>0</v>
      </c>
      <c r="V179" s="242">
        <v>0</v>
      </c>
      <c r="W179" s="242">
        <v>0</v>
      </c>
      <c r="X179" s="242">
        <v>0</v>
      </c>
      <c r="Y179" s="242">
        <v>0</v>
      </c>
      <c r="Z179" s="242">
        <v>0</v>
      </c>
    </row>
    <row r="180" spans="1:26" x14ac:dyDescent="0.2">
      <c r="A180" s="242">
        <v>2863</v>
      </c>
      <c r="B180" s="242" t="s">
        <v>462</v>
      </c>
      <c r="C180" s="242">
        <v>245617.12</v>
      </c>
      <c r="D180" s="242">
        <v>0</v>
      </c>
      <c r="E180" s="242">
        <v>0</v>
      </c>
      <c r="F180" s="242">
        <v>0</v>
      </c>
      <c r="G180" s="242">
        <v>0</v>
      </c>
      <c r="H180" s="242">
        <v>0</v>
      </c>
      <c r="I180" s="242">
        <v>0</v>
      </c>
      <c r="J180" s="242">
        <v>0</v>
      </c>
      <c r="K180" s="242">
        <v>0</v>
      </c>
      <c r="L180" s="242">
        <v>0</v>
      </c>
      <c r="M180" s="242">
        <v>0</v>
      </c>
      <c r="N180" s="242">
        <v>0</v>
      </c>
      <c r="O180" s="242">
        <v>0</v>
      </c>
      <c r="P180" s="242">
        <v>0</v>
      </c>
      <c r="Q180" s="242">
        <v>0</v>
      </c>
      <c r="R180" s="242">
        <v>234295.84</v>
      </c>
      <c r="S180" s="242">
        <v>11321.28</v>
      </c>
      <c r="T180" s="242">
        <v>0</v>
      </c>
      <c r="U180" s="242">
        <v>0</v>
      </c>
      <c r="V180" s="242">
        <v>0</v>
      </c>
      <c r="W180" s="242">
        <v>0</v>
      </c>
      <c r="X180" s="242">
        <v>0</v>
      </c>
      <c r="Y180" s="242">
        <v>0</v>
      </c>
      <c r="Z180" s="242">
        <v>0</v>
      </c>
    </row>
    <row r="181" spans="1:26" x14ac:dyDescent="0.2">
      <c r="A181" s="242">
        <v>3862</v>
      </c>
      <c r="B181" s="242" t="s">
        <v>463</v>
      </c>
      <c r="C181" s="242">
        <v>462691.83</v>
      </c>
      <c r="D181" s="242">
        <v>0</v>
      </c>
      <c r="E181" s="242">
        <v>0</v>
      </c>
      <c r="F181" s="242">
        <v>0</v>
      </c>
      <c r="G181" s="242">
        <v>0</v>
      </c>
      <c r="H181" s="242">
        <v>0</v>
      </c>
      <c r="I181" s="242">
        <v>0</v>
      </c>
      <c r="J181" s="242">
        <v>0</v>
      </c>
      <c r="K181" s="242">
        <v>0</v>
      </c>
      <c r="L181" s="242">
        <v>0</v>
      </c>
      <c r="M181" s="242">
        <v>0</v>
      </c>
      <c r="N181" s="242">
        <v>0</v>
      </c>
      <c r="O181" s="242">
        <v>0</v>
      </c>
      <c r="P181" s="242">
        <v>0</v>
      </c>
      <c r="Q181" s="242">
        <v>0</v>
      </c>
      <c r="R181" s="242">
        <v>431705.4</v>
      </c>
      <c r="S181" s="242">
        <v>0</v>
      </c>
      <c r="T181" s="242">
        <v>23939.040000000001</v>
      </c>
      <c r="U181" s="242">
        <v>7047.39</v>
      </c>
      <c r="V181" s="242">
        <v>0</v>
      </c>
      <c r="W181" s="242">
        <v>0</v>
      </c>
      <c r="X181" s="242">
        <v>0</v>
      </c>
      <c r="Y181" s="242">
        <v>0</v>
      </c>
      <c r="Z181" s="242">
        <v>0</v>
      </c>
    </row>
    <row r="182" spans="1:26" x14ac:dyDescent="0.2">
      <c r="A182" s="242">
        <v>2885</v>
      </c>
      <c r="B182" s="242" t="s">
        <v>464</v>
      </c>
      <c r="C182" s="242">
        <v>1428941.34</v>
      </c>
      <c r="D182" s="242">
        <v>0</v>
      </c>
      <c r="E182" s="242">
        <v>0</v>
      </c>
      <c r="F182" s="242">
        <v>0</v>
      </c>
      <c r="G182" s="242">
        <v>0</v>
      </c>
      <c r="H182" s="242">
        <v>0</v>
      </c>
      <c r="I182" s="242">
        <v>0</v>
      </c>
      <c r="J182" s="242">
        <v>0</v>
      </c>
      <c r="K182" s="242">
        <v>0</v>
      </c>
      <c r="L182" s="242">
        <v>0</v>
      </c>
      <c r="M182" s="242">
        <v>0</v>
      </c>
      <c r="N182" s="242">
        <v>0</v>
      </c>
      <c r="O182" s="242">
        <v>0</v>
      </c>
      <c r="P182" s="242">
        <v>0</v>
      </c>
      <c r="Q182" s="242">
        <v>0</v>
      </c>
      <c r="R182" s="242">
        <v>1428941.34</v>
      </c>
      <c r="S182" s="242">
        <v>0</v>
      </c>
      <c r="T182" s="242">
        <v>0</v>
      </c>
      <c r="U182" s="242">
        <v>0</v>
      </c>
      <c r="V182" s="242">
        <v>0</v>
      </c>
      <c r="W182" s="242">
        <v>0</v>
      </c>
      <c r="X182" s="242">
        <v>0</v>
      </c>
      <c r="Y182" s="242">
        <v>0</v>
      </c>
      <c r="Z182" s="242">
        <v>0</v>
      </c>
    </row>
    <row r="183" spans="1:26" x14ac:dyDescent="0.2">
      <c r="A183" s="242">
        <v>2884</v>
      </c>
      <c r="B183" s="242" t="s">
        <v>465</v>
      </c>
      <c r="C183" s="242">
        <v>1229793.3600000001</v>
      </c>
      <c r="D183" s="242">
        <v>0</v>
      </c>
      <c r="E183" s="242">
        <v>0</v>
      </c>
      <c r="F183" s="242">
        <v>0</v>
      </c>
      <c r="G183" s="242">
        <v>0</v>
      </c>
      <c r="H183" s="242">
        <v>36111.230000000003</v>
      </c>
      <c r="I183" s="242">
        <v>0</v>
      </c>
      <c r="J183" s="242">
        <v>0</v>
      </c>
      <c r="K183" s="242">
        <v>0</v>
      </c>
      <c r="L183" s="242">
        <v>0</v>
      </c>
      <c r="M183" s="242">
        <v>0</v>
      </c>
      <c r="N183" s="242">
        <v>0</v>
      </c>
      <c r="O183" s="242">
        <v>0</v>
      </c>
      <c r="P183" s="242">
        <v>0</v>
      </c>
      <c r="Q183" s="242">
        <v>36111.230000000003</v>
      </c>
      <c r="R183" s="242">
        <v>703581.8</v>
      </c>
      <c r="S183" s="242">
        <v>0</v>
      </c>
      <c r="T183" s="242">
        <v>0</v>
      </c>
      <c r="U183" s="242">
        <v>526211.56000000006</v>
      </c>
      <c r="V183" s="242">
        <v>0</v>
      </c>
      <c r="W183" s="242">
        <v>0</v>
      </c>
      <c r="X183" s="242">
        <v>0</v>
      </c>
      <c r="Y183" s="242">
        <v>0</v>
      </c>
      <c r="Z183" s="242">
        <v>0</v>
      </c>
    </row>
    <row r="184" spans="1:26" x14ac:dyDescent="0.2">
      <c r="A184" s="242">
        <v>2891</v>
      </c>
      <c r="B184" s="242" t="s">
        <v>466</v>
      </c>
      <c r="C184" s="242">
        <v>363025.55</v>
      </c>
      <c r="D184" s="242">
        <v>0</v>
      </c>
      <c r="E184" s="242">
        <v>0</v>
      </c>
      <c r="F184" s="242">
        <v>0</v>
      </c>
      <c r="G184" s="242">
        <v>0</v>
      </c>
      <c r="H184" s="242">
        <v>0</v>
      </c>
      <c r="I184" s="242">
        <v>0</v>
      </c>
      <c r="J184" s="242">
        <v>0</v>
      </c>
      <c r="K184" s="242">
        <v>0</v>
      </c>
      <c r="L184" s="242">
        <v>0</v>
      </c>
      <c r="M184" s="242">
        <v>0</v>
      </c>
      <c r="N184" s="242">
        <v>0</v>
      </c>
      <c r="O184" s="242">
        <v>0</v>
      </c>
      <c r="P184" s="242">
        <v>0</v>
      </c>
      <c r="Q184" s="242">
        <v>0</v>
      </c>
      <c r="R184" s="242">
        <v>361597.31</v>
      </c>
      <c r="S184" s="242">
        <v>0</v>
      </c>
      <c r="T184" s="242">
        <v>1428.24</v>
      </c>
      <c r="U184" s="242">
        <v>0</v>
      </c>
      <c r="V184" s="242">
        <v>0</v>
      </c>
      <c r="W184" s="242">
        <v>0</v>
      </c>
      <c r="X184" s="242">
        <v>0</v>
      </c>
      <c r="Y184" s="242">
        <v>0</v>
      </c>
      <c r="Z184" s="242">
        <v>0</v>
      </c>
    </row>
    <row r="185" spans="1:26" x14ac:dyDescent="0.2">
      <c r="A185" s="242">
        <v>2898</v>
      </c>
      <c r="B185" s="242" t="s">
        <v>467</v>
      </c>
      <c r="C185" s="242">
        <v>1532839.86</v>
      </c>
      <c r="D185" s="242">
        <v>0</v>
      </c>
      <c r="E185" s="242">
        <v>0</v>
      </c>
      <c r="F185" s="242">
        <v>0</v>
      </c>
      <c r="G185" s="242">
        <v>0</v>
      </c>
      <c r="H185" s="242">
        <v>0</v>
      </c>
      <c r="I185" s="242">
        <v>0</v>
      </c>
      <c r="J185" s="242">
        <v>0</v>
      </c>
      <c r="K185" s="242">
        <v>0</v>
      </c>
      <c r="L185" s="242">
        <v>0</v>
      </c>
      <c r="M185" s="242">
        <v>0</v>
      </c>
      <c r="N185" s="242">
        <v>0</v>
      </c>
      <c r="O185" s="242">
        <v>0</v>
      </c>
      <c r="P185" s="242">
        <v>0</v>
      </c>
      <c r="Q185" s="242">
        <v>0</v>
      </c>
      <c r="R185" s="242">
        <v>1482839.86</v>
      </c>
      <c r="S185" s="242">
        <v>50000</v>
      </c>
      <c r="T185" s="242">
        <v>0</v>
      </c>
      <c r="U185" s="242">
        <v>0</v>
      </c>
      <c r="V185" s="242">
        <v>0</v>
      </c>
      <c r="W185" s="242">
        <v>0</v>
      </c>
      <c r="X185" s="242">
        <v>0</v>
      </c>
      <c r="Y185" s="242">
        <v>0</v>
      </c>
      <c r="Z185" s="242">
        <v>0</v>
      </c>
    </row>
    <row r="186" spans="1:26" x14ac:dyDescent="0.2">
      <c r="A186" s="242">
        <v>3647</v>
      </c>
      <c r="B186" s="242" t="s">
        <v>468</v>
      </c>
      <c r="C186" s="242">
        <v>1188445.74</v>
      </c>
      <c r="D186" s="242">
        <v>0</v>
      </c>
      <c r="E186" s="242">
        <v>0</v>
      </c>
      <c r="F186" s="242">
        <v>0</v>
      </c>
      <c r="G186" s="242">
        <v>0</v>
      </c>
      <c r="H186" s="242">
        <v>0</v>
      </c>
      <c r="I186" s="242">
        <v>0</v>
      </c>
      <c r="J186" s="242">
        <v>0</v>
      </c>
      <c r="K186" s="242">
        <v>0</v>
      </c>
      <c r="L186" s="242">
        <v>0</v>
      </c>
      <c r="M186" s="242">
        <v>0</v>
      </c>
      <c r="N186" s="242">
        <v>0</v>
      </c>
      <c r="O186" s="242">
        <v>0</v>
      </c>
      <c r="P186" s="242">
        <v>0</v>
      </c>
      <c r="Q186" s="242">
        <v>0</v>
      </c>
      <c r="R186" s="242">
        <v>1116610.5</v>
      </c>
      <c r="S186" s="242">
        <v>0</v>
      </c>
      <c r="T186" s="242">
        <v>37937.129999999997</v>
      </c>
      <c r="U186" s="242">
        <v>33898.11</v>
      </c>
      <c r="V186" s="242">
        <v>0</v>
      </c>
      <c r="W186" s="242">
        <v>0</v>
      </c>
      <c r="X186" s="242">
        <v>0</v>
      </c>
      <c r="Y186" s="242">
        <v>0</v>
      </c>
      <c r="Z186" s="242">
        <v>0</v>
      </c>
    </row>
    <row r="187" spans="1:26" x14ac:dyDescent="0.2">
      <c r="A187" s="242">
        <v>2912</v>
      </c>
      <c r="B187" s="242" t="s">
        <v>469</v>
      </c>
      <c r="C187" s="242">
        <v>1239696.3800000001</v>
      </c>
      <c r="D187" s="242">
        <v>0</v>
      </c>
      <c r="E187" s="242">
        <v>0</v>
      </c>
      <c r="F187" s="242">
        <v>0</v>
      </c>
      <c r="G187" s="242">
        <v>0</v>
      </c>
      <c r="H187" s="242">
        <v>0</v>
      </c>
      <c r="I187" s="242">
        <v>251</v>
      </c>
      <c r="J187" s="242">
        <v>0</v>
      </c>
      <c r="K187" s="242">
        <v>0</v>
      </c>
      <c r="L187" s="242">
        <v>0</v>
      </c>
      <c r="M187" s="242">
        <v>0</v>
      </c>
      <c r="N187" s="242">
        <v>0</v>
      </c>
      <c r="O187" s="242">
        <v>0</v>
      </c>
      <c r="P187" s="242">
        <v>0</v>
      </c>
      <c r="Q187" s="242">
        <v>0</v>
      </c>
      <c r="R187" s="242">
        <v>1170315.9099999999</v>
      </c>
      <c r="S187" s="242">
        <v>0</v>
      </c>
      <c r="T187" s="242">
        <v>69380.47</v>
      </c>
      <c r="U187" s="242">
        <v>0</v>
      </c>
      <c r="V187" s="242">
        <v>251</v>
      </c>
      <c r="W187" s="242">
        <v>0</v>
      </c>
      <c r="X187" s="242">
        <v>0</v>
      </c>
      <c r="Y187" s="242">
        <v>0</v>
      </c>
      <c r="Z187" s="242">
        <v>0</v>
      </c>
    </row>
    <row r="188" spans="1:26" x14ac:dyDescent="0.2">
      <c r="A188" s="242">
        <v>2940</v>
      </c>
      <c r="B188" s="242" t="s">
        <v>470</v>
      </c>
      <c r="C188" s="242">
        <v>330524.42</v>
      </c>
      <c r="D188" s="242">
        <v>0</v>
      </c>
      <c r="E188" s="242">
        <v>0</v>
      </c>
      <c r="F188" s="242">
        <v>0</v>
      </c>
      <c r="G188" s="242">
        <v>0</v>
      </c>
      <c r="H188" s="242">
        <v>0</v>
      </c>
      <c r="I188" s="242">
        <v>0</v>
      </c>
      <c r="J188" s="242">
        <v>0</v>
      </c>
      <c r="K188" s="242">
        <v>0</v>
      </c>
      <c r="L188" s="242">
        <v>0</v>
      </c>
      <c r="M188" s="242">
        <v>0</v>
      </c>
      <c r="N188" s="242">
        <v>0</v>
      </c>
      <c r="O188" s="242">
        <v>0</v>
      </c>
      <c r="P188" s="242">
        <v>0</v>
      </c>
      <c r="Q188" s="242">
        <v>0</v>
      </c>
      <c r="R188" s="242">
        <v>241439.11000000002</v>
      </c>
      <c r="S188" s="242">
        <v>0</v>
      </c>
      <c r="T188" s="242">
        <v>89085.31</v>
      </c>
      <c r="U188" s="242">
        <v>0</v>
      </c>
      <c r="V188" s="242">
        <v>0</v>
      </c>
      <c r="W188" s="242">
        <v>0</v>
      </c>
      <c r="X188" s="242">
        <v>0</v>
      </c>
      <c r="Y188" s="242">
        <v>0</v>
      </c>
      <c r="Z188" s="242">
        <v>0</v>
      </c>
    </row>
    <row r="189" spans="1:26" x14ac:dyDescent="0.2">
      <c r="A189" s="242">
        <v>2961</v>
      </c>
      <c r="B189" s="242" t="s">
        <v>471</v>
      </c>
      <c r="C189" s="242">
        <v>497297.61</v>
      </c>
      <c r="D189" s="242">
        <v>0</v>
      </c>
      <c r="E189" s="242">
        <v>0</v>
      </c>
      <c r="F189" s="242">
        <v>0</v>
      </c>
      <c r="G189" s="242">
        <v>0</v>
      </c>
      <c r="H189" s="242">
        <v>0</v>
      </c>
      <c r="I189" s="242">
        <v>0</v>
      </c>
      <c r="J189" s="242">
        <v>0</v>
      </c>
      <c r="K189" s="242">
        <v>0</v>
      </c>
      <c r="L189" s="242">
        <v>0</v>
      </c>
      <c r="M189" s="242">
        <v>0</v>
      </c>
      <c r="N189" s="242">
        <v>0</v>
      </c>
      <c r="O189" s="242">
        <v>0</v>
      </c>
      <c r="P189" s="242">
        <v>0</v>
      </c>
      <c r="Q189" s="242">
        <v>0</v>
      </c>
      <c r="R189" s="242">
        <v>423287.32</v>
      </c>
      <c r="S189" s="242">
        <v>34428.33</v>
      </c>
      <c r="T189" s="242">
        <v>39581.96</v>
      </c>
      <c r="U189" s="242">
        <v>0</v>
      </c>
      <c r="V189" s="242">
        <v>0</v>
      </c>
      <c r="W189" s="242">
        <v>0</v>
      </c>
      <c r="X189" s="242">
        <v>0</v>
      </c>
      <c r="Y189" s="242">
        <v>0</v>
      </c>
      <c r="Z189" s="242">
        <v>0</v>
      </c>
    </row>
    <row r="190" spans="1:26" x14ac:dyDescent="0.2">
      <c r="A190" s="242">
        <v>3087</v>
      </c>
      <c r="B190" s="242" t="s">
        <v>472</v>
      </c>
      <c r="C190" s="242">
        <v>31810.37</v>
      </c>
      <c r="D190" s="242">
        <v>0</v>
      </c>
      <c r="E190" s="242">
        <v>0</v>
      </c>
      <c r="F190" s="242">
        <v>0</v>
      </c>
      <c r="G190" s="242">
        <v>0</v>
      </c>
      <c r="H190" s="242">
        <v>0</v>
      </c>
      <c r="I190" s="242">
        <v>0</v>
      </c>
      <c r="J190" s="242">
        <v>0</v>
      </c>
      <c r="K190" s="242">
        <v>0</v>
      </c>
      <c r="L190" s="242">
        <v>0</v>
      </c>
      <c r="M190" s="242">
        <v>0</v>
      </c>
      <c r="N190" s="242">
        <v>0</v>
      </c>
      <c r="O190" s="242">
        <v>0</v>
      </c>
      <c r="P190" s="242">
        <v>0</v>
      </c>
      <c r="Q190" s="242">
        <v>0</v>
      </c>
      <c r="R190" s="242">
        <v>31810.37</v>
      </c>
      <c r="S190" s="242">
        <v>0</v>
      </c>
      <c r="T190" s="242">
        <v>0</v>
      </c>
      <c r="U190" s="242">
        <v>0</v>
      </c>
      <c r="V190" s="242">
        <v>0</v>
      </c>
      <c r="W190" s="242">
        <v>0</v>
      </c>
      <c r="X190" s="242">
        <v>0</v>
      </c>
      <c r="Y190" s="242">
        <v>0</v>
      </c>
      <c r="Z190" s="242">
        <v>0</v>
      </c>
    </row>
    <row r="191" spans="1:26" x14ac:dyDescent="0.2">
      <c r="A191" s="242">
        <v>3094</v>
      </c>
      <c r="B191" s="242" t="s">
        <v>473</v>
      </c>
      <c r="C191" s="242">
        <v>70565.919999999998</v>
      </c>
      <c r="D191" s="242">
        <v>0</v>
      </c>
      <c r="E191" s="242">
        <v>0</v>
      </c>
      <c r="F191" s="242">
        <v>0</v>
      </c>
      <c r="G191" s="242">
        <v>0</v>
      </c>
      <c r="H191" s="242">
        <v>0</v>
      </c>
      <c r="I191" s="242">
        <v>0</v>
      </c>
      <c r="J191" s="242">
        <v>0</v>
      </c>
      <c r="K191" s="242">
        <v>0</v>
      </c>
      <c r="L191" s="242">
        <v>0</v>
      </c>
      <c r="M191" s="242">
        <v>0</v>
      </c>
      <c r="N191" s="242">
        <v>0</v>
      </c>
      <c r="O191" s="242">
        <v>0</v>
      </c>
      <c r="P191" s="242">
        <v>0</v>
      </c>
      <c r="Q191" s="242">
        <v>0</v>
      </c>
      <c r="R191" s="242">
        <v>70565.919999999998</v>
      </c>
      <c r="S191" s="242">
        <v>0</v>
      </c>
      <c r="T191" s="242">
        <v>0</v>
      </c>
      <c r="U191" s="242">
        <v>0</v>
      </c>
      <c r="V191" s="242">
        <v>0</v>
      </c>
      <c r="W191" s="242">
        <v>0</v>
      </c>
      <c r="X191" s="242">
        <v>0</v>
      </c>
      <c r="Y191" s="242">
        <v>0</v>
      </c>
      <c r="Z191" s="242">
        <v>0</v>
      </c>
    </row>
    <row r="192" spans="1:26" x14ac:dyDescent="0.2">
      <c r="A192" s="242">
        <v>3129</v>
      </c>
      <c r="B192" s="242" t="s">
        <v>474</v>
      </c>
      <c r="C192" s="242">
        <v>1427317.39</v>
      </c>
      <c r="D192" s="242">
        <v>0</v>
      </c>
      <c r="E192" s="242">
        <v>0</v>
      </c>
      <c r="F192" s="242">
        <v>0</v>
      </c>
      <c r="G192" s="242">
        <v>0</v>
      </c>
      <c r="H192" s="242">
        <v>0</v>
      </c>
      <c r="I192" s="242">
        <v>0</v>
      </c>
      <c r="J192" s="242">
        <v>0</v>
      </c>
      <c r="K192" s="242">
        <v>0</v>
      </c>
      <c r="L192" s="242">
        <v>0</v>
      </c>
      <c r="M192" s="242">
        <v>0</v>
      </c>
      <c r="N192" s="242">
        <v>0</v>
      </c>
      <c r="O192" s="242">
        <v>0</v>
      </c>
      <c r="P192" s="242">
        <v>0</v>
      </c>
      <c r="Q192" s="242">
        <v>0</v>
      </c>
      <c r="R192" s="242">
        <v>1427317.39</v>
      </c>
      <c r="S192" s="242">
        <v>0</v>
      </c>
      <c r="T192" s="242">
        <v>0</v>
      </c>
      <c r="U192" s="242">
        <v>0</v>
      </c>
      <c r="V192" s="242">
        <v>0</v>
      </c>
      <c r="W192" s="242">
        <v>0</v>
      </c>
      <c r="X192" s="242">
        <v>0</v>
      </c>
      <c r="Y192" s="242">
        <v>0</v>
      </c>
      <c r="Z192" s="242">
        <v>0</v>
      </c>
    </row>
    <row r="193" spans="1:26" x14ac:dyDescent="0.2">
      <c r="A193" s="242">
        <v>3150</v>
      </c>
      <c r="B193" s="242" t="s">
        <v>475</v>
      </c>
      <c r="C193" s="242">
        <v>1778181.18</v>
      </c>
      <c r="D193" s="242">
        <v>0</v>
      </c>
      <c r="E193" s="242">
        <v>0</v>
      </c>
      <c r="F193" s="242">
        <v>0</v>
      </c>
      <c r="G193" s="242">
        <v>0</v>
      </c>
      <c r="H193" s="242">
        <v>0</v>
      </c>
      <c r="I193" s="242">
        <v>0</v>
      </c>
      <c r="J193" s="242">
        <v>0</v>
      </c>
      <c r="K193" s="242">
        <v>0</v>
      </c>
      <c r="L193" s="242">
        <v>0</v>
      </c>
      <c r="M193" s="242">
        <v>0</v>
      </c>
      <c r="N193" s="242">
        <v>0</v>
      </c>
      <c r="O193" s="242">
        <v>0</v>
      </c>
      <c r="P193" s="242">
        <v>0</v>
      </c>
      <c r="Q193" s="242">
        <v>0</v>
      </c>
      <c r="R193" s="242">
        <v>1758091.91</v>
      </c>
      <c r="S193" s="242">
        <v>0</v>
      </c>
      <c r="T193" s="242">
        <v>0</v>
      </c>
      <c r="U193" s="242">
        <v>20089.27</v>
      </c>
      <c r="V193" s="242">
        <v>0</v>
      </c>
      <c r="W193" s="242">
        <v>0</v>
      </c>
      <c r="X193" s="242">
        <v>0</v>
      </c>
      <c r="Y193" s="242">
        <v>0</v>
      </c>
      <c r="Z193" s="242">
        <v>0</v>
      </c>
    </row>
    <row r="194" spans="1:26" x14ac:dyDescent="0.2">
      <c r="A194" s="242">
        <v>3171</v>
      </c>
      <c r="B194" s="242" t="s">
        <v>476</v>
      </c>
      <c r="C194" s="242">
        <v>1000518.41</v>
      </c>
      <c r="D194" s="242">
        <v>0</v>
      </c>
      <c r="E194" s="242">
        <v>0</v>
      </c>
      <c r="F194" s="242">
        <v>0</v>
      </c>
      <c r="G194" s="242">
        <v>0</v>
      </c>
      <c r="H194" s="242">
        <v>0</v>
      </c>
      <c r="I194" s="242">
        <v>0</v>
      </c>
      <c r="J194" s="242">
        <v>0</v>
      </c>
      <c r="K194" s="242">
        <v>0</v>
      </c>
      <c r="L194" s="242">
        <v>0</v>
      </c>
      <c r="M194" s="242">
        <v>0</v>
      </c>
      <c r="N194" s="242">
        <v>0</v>
      </c>
      <c r="O194" s="242">
        <v>0</v>
      </c>
      <c r="P194" s="242">
        <v>0</v>
      </c>
      <c r="Q194" s="242">
        <v>0</v>
      </c>
      <c r="R194" s="242">
        <v>1000518.41</v>
      </c>
      <c r="S194" s="242">
        <v>0</v>
      </c>
      <c r="T194" s="242">
        <v>0</v>
      </c>
      <c r="U194" s="242">
        <v>0</v>
      </c>
      <c r="V194" s="242">
        <v>0</v>
      </c>
      <c r="W194" s="242">
        <v>0</v>
      </c>
      <c r="X194" s="242">
        <v>0</v>
      </c>
      <c r="Y194" s="242">
        <v>0</v>
      </c>
      <c r="Z194" s="242">
        <v>0</v>
      </c>
    </row>
    <row r="195" spans="1:26" x14ac:dyDescent="0.2">
      <c r="A195" s="242">
        <v>3206</v>
      </c>
      <c r="B195" s="242" t="s">
        <v>477</v>
      </c>
      <c r="C195" s="242">
        <v>566814.71</v>
      </c>
      <c r="D195" s="242">
        <v>0</v>
      </c>
      <c r="E195" s="242">
        <v>0</v>
      </c>
      <c r="F195" s="242">
        <v>0</v>
      </c>
      <c r="G195" s="242">
        <v>0</v>
      </c>
      <c r="H195" s="242">
        <v>0</v>
      </c>
      <c r="I195" s="242">
        <v>0</v>
      </c>
      <c r="J195" s="242">
        <v>0</v>
      </c>
      <c r="K195" s="242">
        <v>0</v>
      </c>
      <c r="L195" s="242">
        <v>0</v>
      </c>
      <c r="M195" s="242">
        <v>0</v>
      </c>
      <c r="N195" s="242">
        <v>0</v>
      </c>
      <c r="O195" s="242">
        <v>0</v>
      </c>
      <c r="P195" s="242">
        <v>0</v>
      </c>
      <c r="Q195" s="242">
        <v>0</v>
      </c>
      <c r="R195" s="242">
        <v>524734.6</v>
      </c>
      <c r="S195" s="242">
        <v>39596.160000000003</v>
      </c>
      <c r="T195" s="242">
        <v>2483.9500000000003</v>
      </c>
      <c r="U195" s="242">
        <v>0</v>
      </c>
      <c r="V195" s="242">
        <v>0</v>
      </c>
      <c r="W195" s="242">
        <v>0</v>
      </c>
      <c r="X195" s="242">
        <v>0</v>
      </c>
      <c r="Y195" s="242">
        <v>0</v>
      </c>
      <c r="Z195" s="242">
        <v>0</v>
      </c>
    </row>
    <row r="196" spans="1:26" x14ac:dyDescent="0.2">
      <c r="A196" s="242">
        <v>3213</v>
      </c>
      <c r="B196" s="242" t="s">
        <v>478</v>
      </c>
      <c r="C196" s="242">
        <v>421494.79000000004</v>
      </c>
      <c r="D196" s="242">
        <v>0</v>
      </c>
      <c r="E196" s="242">
        <v>0</v>
      </c>
      <c r="F196" s="242">
        <v>0</v>
      </c>
      <c r="G196" s="242">
        <v>0</v>
      </c>
      <c r="H196" s="242">
        <v>0</v>
      </c>
      <c r="I196" s="242">
        <v>0</v>
      </c>
      <c r="J196" s="242">
        <v>0</v>
      </c>
      <c r="K196" s="242">
        <v>0</v>
      </c>
      <c r="L196" s="242">
        <v>0</v>
      </c>
      <c r="M196" s="242">
        <v>0</v>
      </c>
      <c r="N196" s="242">
        <v>0</v>
      </c>
      <c r="O196" s="242">
        <v>0</v>
      </c>
      <c r="P196" s="242">
        <v>0</v>
      </c>
      <c r="Q196" s="242">
        <v>0</v>
      </c>
      <c r="R196" s="242">
        <v>375681.4</v>
      </c>
      <c r="S196" s="242">
        <v>28306.66</v>
      </c>
      <c r="T196" s="242">
        <v>17506.73</v>
      </c>
      <c r="U196" s="242">
        <v>0</v>
      </c>
      <c r="V196" s="242">
        <v>0</v>
      </c>
      <c r="W196" s="242">
        <v>0</v>
      </c>
      <c r="X196" s="242">
        <v>0</v>
      </c>
      <c r="Y196" s="242">
        <v>0</v>
      </c>
      <c r="Z196" s="242">
        <v>0</v>
      </c>
    </row>
    <row r="197" spans="1:26" x14ac:dyDescent="0.2">
      <c r="A197" s="242">
        <v>3220</v>
      </c>
      <c r="B197" s="242" t="s">
        <v>479</v>
      </c>
      <c r="C197" s="242">
        <v>1539549.8</v>
      </c>
      <c r="D197" s="242">
        <v>0</v>
      </c>
      <c r="E197" s="242">
        <v>0</v>
      </c>
      <c r="F197" s="242">
        <v>0</v>
      </c>
      <c r="G197" s="242">
        <v>0</v>
      </c>
      <c r="H197" s="242">
        <v>0</v>
      </c>
      <c r="I197" s="242">
        <v>0</v>
      </c>
      <c r="J197" s="242">
        <v>0</v>
      </c>
      <c r="K197" s="242">
        <v>0</v>
      </c>
      <c r="L197" s="242">
        <v>0</v>
      </c>
      <c r="M197" s="242">
        <v>0</v>
      </c>
      <c r="N197" s="242">
        <v>6857.7</v>
      </c>
      <c r="O197" s="242">
        <v>0</v>
      </c>
      <c r="P197" s="242">
        <v>0</v>
      </c>
      <c r="Q197" s="242">
        <v>0</v>
      </c>
      <c r="R197" s="242">
        <v>1539187.8</v>
      </c>
      <c r="S197" s="242">
        <v>362</v>
      </c>
      <c r="T197" s="242">
        <v>0</v>
      </c>
      <c r="U197" s="242">
        <v>0</v>
      </c>
      <c r="V197" s="242">
        <v>0</v>
      </c>
      <c r="W197" s="242">
        <v>0</v>
      </c>
      <c r="X197" s="242">
        <v>6857.7</v>
      </c>
      <c r="Y197" s="242">
        <v>0</v>
      </c>
      <c r="Z197" s="242">
        <v>0</v>
      </c>
    </row>
    <row r="198" spans="1:26" x14ac:dyDescent="0.2">
      <c r="A198" s="242">
        <v>3269</v>
      </c>
      <c r="B198" s="242" t="s">
        <v>480</v>
      </c>
      <c r="C198" s="242">
        <v>48740569.420000002</v>
      </c>
      <c r="D198" s="242">
        <v>0</v>
      </c>
      <c r="E198" s="242">
        <v>0</v>
      </c>
      <c r="F198" s="242">
        <v>0</v>
      </c>
      <c r="G198" s="242">
        <v>0</v>
      </c>
      <c r="H198" s="242">
        <v>0</v>
      </c>
      <c r="I198" s="242">
        <v>127200.23</v>
      </c>
      <c r="J198" s="242">
        <v>24336.09</v>
      </c>
      <c r="K198" s="242">
        <v>0</v>
      </c>
      <c r="L198" s="242">
        <v>0</v>
      </c>
      <c r="M198" s="242">
        <v>0</v>
      </c>
      <c r="N198" s="242">
        <v>0</v>
      </c>
      <c r="O198" s="242">
        <v>0</v>
      </c>
      <c r="P198" s="242">
        <v>0</v>
      </c>
      <c r="Q198" s="242">
        <v>0</v>
      </c>
      <c r="R198" s="242">
        <v>48530443.979999997</v>
      </c>
      <c r="S198" s="242">
        <v>44436</v>
      </c>
      <c r="T198" s="242">
        <v>165689.44</v>
      </c>
      <c r="U198" s="242">
        <v>0</v>
      </c>
      <c r="V198" s="242">
        <v>151536.32000000001</v>
      </c>
      <c r="W198" s="242">
        <v>0</v>
      </c>
      <c r="X198" s="242">
        <v>0</v>
      </c>
      <c r="Y198" s="242">
        <v>0</v>
      </c>
      <c r="Z198" s="242">
        <v>0</v>
      </c>
    </row>
    <row r="199" spans="1:26" x14ac:dyDescent="0.2">
      <c r="A199" s="242">
        <v>3276</v>
      </c>
      <c r="B199" s="242" t="s">
        <v>481</v>
      </c>
      <c r="C199" s="242">
        <v>554316.29</v>
      </c>
      <c r="D199" s="242">
        <v>0</v>
      </c>
      <c r="E199" s="242">
        <v>0</v>
      </c>
      <c r="F199" s="242">
        <v>0</v>
      </c>
      <c r="G199" s="242">
        <v>0</v>
      </c>
      <c r="H199" s="242">
        <v>0</v>
      </c>
      <c r="I199" s="242">
        <v>0</v>
      </c>
      <c r="J199" s="242">
        <v>0</v>
      </c>
      <c r="K199" s="242">
        <v>0</v>
      </c>
      <c r="L199" s="242">
        <v>0</v>
      </c>
      <c r="M199" s="242">
        <v>576.29</v>
      </c>
      <c r="N199" s="242">
        <v>0</v>
      </c>
      <c r="O199" s="242">
        <v>0</v>
      </c>
      <c r="P199" s="242">
        <v>0</v>
      </c>
      <c r="Q199" s="242">
        <v>0</v>
      </c>
      <c r="R199" s="242">
        <v>554316.29</v>
      </c>
      <c r="S199" s="242">
        <v>0</v>
      </c>
      <c r="T199" s="242">
        <v>0</v>
      </c>
      <c r="U199" s="242">
        <v>0</v>
      </c>
      <c r="V199" s="242">
        <v>0</v>
      </c>
      <c r="W199" s="242">
        <v>576.29</v>
      </c>
      <c r="X199" s="242">
        <v>0</v>
      </c>
      <c r="Y199" s="242">
        <v>0</v>
      </c>
      <c r="Z199" s="242">
        <v>0</v>
      </c>
    </row>
    <row r="200" spans="1:26" x14ac:dyDescent="0.2">
      <c r="A200" s="242">
        <v>3290</v>
      </c>
      <c r="B200" s="242" t="s">
        <v>482</v>
      </c>
      <c r="C200" s="242">
        <v>6693788.6900000004</v>
      </c>
      <c r="D200" s="242">
        <v>0</v>
      </c>
      <c r="E200" s="242">
        <v>0</v>
      </c>
      <c r="F200" s="242">
        <v>0</v>
      </c>
      <c r="G200" s="242">
        <v>0</v>
      </c>
      <c r="H200" s="242">
        <v>0</v>
      </c>
      <c r="I200" s="242">
        <v>0</v>
      </c>
      <c r="J200" s="242">
        <v>0</v>
      </c>
      <c r="K200" s="242">
        <v>0</v>
      </c>
      <c r="L200" s="242">
        <v>0</v>
      </c>
      <c r="M200" s="242">
        <v>0</v>
      </c>
      <c r="N200" s="242">
        <v>0</v>
      </c>
      <c r="O200" s="242">
        <v>0</v>
      </c>
      <c r="P200" s="242">
        <v>0</v>
      </c>
      <c r="Q200" s="242">
        <v>0</v>
      </c>
      <c r="R200" s="242">
        <v>5789591.1100000003</v>
      </c>
      <c r="S200" s="242">
        <v>904197.58000000007</v>
      </c>
      <c r="T200" s="242">
        <v>0</v>
      </c>
      <c r="U200" s="242">
        <v>0</v>
      </c>
      <c r="V200" s="242">
        <v>0</v>
      </c>
      <c r="W200" s="242">
        <v>0</v>
      </c>
      <c r="X200" s="242">
        <v>0</v>
      </c>
      <c r="Y200" s="242">
        <v>0</v>
      </c>
      <c r="Z200" s="242">
        <v>0</v>
      </c>
    </row>
    <row r="201" spans="1:26" x14ac:dyDescent="0.2">
      <c r="A201" s="242">
        <v>3297</v>
      </c>
      <c r="B201" s="242" t="s">
        <v>483</v>
      </c>
      <c r="C201" s="242">
        <v>1378636.6300000001</v>
      </c>
      <c r="D201" s="242">
        <v>0</v>
      </c>
      <c r="E201" s="242">
        <v>0</v>
      </c>
      <c r="F201" s="242">
        <v>0</v>
      </c>
      <c r="G201" s="242">
        <v>0</v>
      </c>
      <c r="H201" s="242">
        <v>0</v>
      </c>
      <c r="I201" s="242">
        <v>0</v>
      </c>
      <c r="J201" s="242">
        <v>0</v>
      </c>
      <c r="K201" s="242">
        <v>0</v>
      </c>
      <c r="L201" s="242">
        <v>0</v>
      </c>
      <c r="M201" s="242">
        <v>0</v>
      </c>
      <c r="N201" s="242">
        <v>0</v>
      </c>
      <c r="O201" s="242">
        <v>0</v>
      </c>
      <c r="P201" s="242">
        <v>0</v>
      </c>
      <c r="Q201" s="242">
        <v>0</v>
      </c>
      <c r="R201" s="242">
        <v>1363868.51</v>
      </c>
      <c r="S201" s="242">
        <v>0</v>
      </c>
      <c r="T201" s="242">
        <v>14768.12</v>
      </c>
      <c r="U201" s="242">
        <v>0</v>
      </c>
      <c r="V201" s="242">
        <v>0</v>
      </c>
      <c r="W201" s="242">
        <v>0</v>
      </c>
      <c r="X201" s="242">
        <v>0</v>
      </c>
      <c r="Y201" s="242">
        <v>0</v>
      </c>
      <c r="Z201" s="242">
        <v>0</v>
      </c>
    </row>
    <row r="202" spans="1:26" x14ac:dyDescent="0.2">
      <c r="A202" s="242">
        <v>1897</v>
      </c>
      <c r="B202" s="242" t="s">
        <v>484</v>
      </c>
      <c r="C202" s="242">
        <v>709517</v>
      </c>
      <c r="D202" s="242">
        <v>0</v>
      </c>
      <c r="E202" s="242">
        <v>0</v>
      </c>
      <c r="F202" s="242">
        <v>0</v>
      </c>
      <c r="G202" s="242">
        <v>0</v>
      </c>
      <c r="H202" s="242">
        <v>0</v>
      </c>
      <c r="I202" s="242">
        <v>0</v>
      </c>
      <c r="J202" s="242">
        <v>0</v>
      </c>
      <c r="K202" s="242">
        <v>0</v>
      </c>
      <c r="L202" s="242">
        <v>0</v>
      </c>
      <c r="M202" s="242">
        <v>0</v>
      </c>
      <c r="N202" s="242">
        <v>0</v>
      </c>
      <c r="O202" s="242">
        <v>0</v>
      </c>
      <c r="P202" s="242">
        <v>0</v>
      </c>
      <c r="Q202" s="242">
        <v>0</v>
      </c>
      <c r="R202" s="242">
        <v>706022.35</v>
      </c>
      <c r="S202" s="242">
        <v>0</v>
      </c>
      <c r="T202" s="242">
        <v>3494.65</v>
      </c>
      <c r="U202" s="242">
        <v>0</v>
      </c>
      <c r="V202" s="242">
        <v>0</v>
      </c>
      <c r="W202" s="242">
        <v>0</v>
      </c>
      <c r="X202" s="242">
        <v>0</v>
      </c>
      <c r="Y202" s="242">
        <v>0</v>
      </c>
      <c r="Z202" s="242">
        <v>0</v>
      </c>
    </row>
    <row r="203" spans="1:26" x14ac:dyDescent="0.2">
      <c r="A203" s="242">
        <v>3304</v>
      </c>
      <c r="B203" s="242" t="s">
        <v>485</v>
      </c>
      <c r="C203" s="242">
        <v>659489.73</v>
      </c>
      <c r="D203" s="242">
        <v>0</v>
      </c>
      <c r="E203" s="242">
        <v>0</v>
      </c>
      <c r="F203" s="242">
        <v>0</v>
      </c>
      <c r="G203" s="242">
        <v>0</v>
      </c>
      <c r="H203" s="242">
        <v>0</v>
      </c>
      <c r="I203" s="242">
        <v>0</v>
      </c>
      <c r="J203" s="242">
        <v>0</v>
      </c>
      <c r="K203" s="242">
        <v>0</v>
      </c>
      <c r="L203" s="242">
        <v>0</v>
      </c>
      <c r="M203" s="242">
        <v>0</v>
      </c>
      <c r="N203" s="242">
        <v>0</v>
      </c>
      <c r="O203" s="242">
        <v>0</v>
      </c>
      <c r="P203" s="242">
        <v>0</v>
      </c>
      <c r="Q203" s="242">
        <v>0</v>
      </c>
      <c r="R203" s="242">
        <v>659489.73</v>
      </c>
      <c r="S203" s="242">
        <v>0</v>
      </c>
      <c r="T203" s="242">
        <v>0</v>
      </c>
      <c r="U203" s="242">
        <v>0</v>
      </c>
      <c r="V203" s="242">
        <v>0</v>
      </c>
      <c r="W203" s="242">
        <v>0</v>
      </c>
      <c r="X203" s="242">
        <v>0</v>
      </c>
      <c r="Y203" s="242">
        <v>0</v>
      </c>
      <c r="Z203" s="242">
        <v>0</v>
      </c>
    </row>
    <row r="204" spans="1:26" x14ac:dyDescent="0.2">
      <c r="A204" s="242">
        <v>3311</v>
      </c>
      <c r="B204" s="242" t="s">
        <v>486</v>
      </c>
      <c r="C204" s="242">
        <v>2380557.7599999998</v>
      </c>
      <c r="D204" s="242">
        <v>0</v>
      </c>
      <c r="E204" s="242">
        <v>0</v>
      </c>
      <c r="F204" s="242">
        <v>0</v>
      </c>
      <c r="G204" s="242">
        <v>0</v>
      </c>
      <c r="H204" s="242">
        <v>0</v>
      </c>
      <c r="I204" s="242">
        <v>0</v>
      </c>
      <c r="J204" s="242">
        <v>0</v>
      </c>
      <c r="K204" s="242">
        <v>0</v>
      </c>
      <c r="L204" s="242">
        <v>0</v>
      </c>
      <c r="M204" s="242">
        <v>0</v>
      </c>
      <c r="N204" s="242">
        <v>0</v>
      </c>
      <c r="O204" s="242">
        <v>0</v>
      </c>
      <c r="P204" s="242">
        <v>0</v>
      </c>
      <c r="Q204" s="242">
        <v>0</v>
      </c>
      <c r="R204" s="242">
        <v>2380557.7599999998</v>
      </c>
      <c r="S204" s="242">
        <v>0</v>
      </c>
      <c r="T204" s="242">
        <v>0</v>
      </c>
      <c r="U204" s="242">
        <v>0</v>
      </c>
      <c r="V204" s="242">
        <v>0</v>
      </c>
      <c r="W204" s="242">
        <v>0</v>
      </c>
      <c r="X204" s="242">
        <v>0</v>
      </c>
      <c r="Y204" s="242">
        <v>0</v>
      </c>
      <c r="Z204" s="242">
        <v>0</v>
      </c>
    </row>
    <row r="205" spans="1:26" x14ac:dyDescent="0.2">
      <c r="A205" s="242">
        <v>3318</v>
      </c>
      <c r="B205" s="242" t="s">
        <v>487</v>
      </c>
      <c r="C205" s="242">
        <v>568066.15</v>
      </c>
      <c r="D205" s="242">
        <v>0</v>
      </c>
      <c r="E205" s="242">
        <v>0</v>
      </c>
      <c r="F205" s="242">
        <v>0</v>
      </c>
      <c r="G205" s="242">
        <v>0</v>
      </c>
      <c r="H205" s="242">
        <v>0</v>
      </c>
      <c r="I205" s="242">
        <v>0</v>
      </c>
      <c r="J205" s="242">
        <v>0</v>
      </c>
      <c r="K205" s="242">
        <v>0</v>
      </c>
      <c r="L205" s="242">
        <v>0</v>
      </c>
      <c r="M205" s="242">
        <v>0</v>
      </c>
      <c r="N205" s="242">
        <v>0</v>
      </c>
      <c r="O205" s="242">
        <v>0</v>
      </c>
      <c r="P205" s="242">
        <v>0</v>
      </c>
      <c r="Q205" s="242">
        <v>0</v>
      </c>
      <c r="R205" s="242">
        <v>433500</v>
      </c>
      <c r="S205" s="242">
        <v>134566.15</v>
      </c>
      <c r="T205" s="242">
        <v>0</v>
      </c>
      <c r="U205" s="242">
        <v>0</v>
      </c>
      <c r="V205" s="242">
        <v>0</v>
      </c>
      <c r="W205" s="242">
        <v>0</v>
      </c>
      <c r="X205" s="242">
        <v>0</v>
      </c>
      <c r="Y205" s="242">
        <v>0</v>
      </c>
      <c r="Z205" s="242">
        <v>0</v>
      </c>
    </row>
    <row r="206" spans="1:26" x14ac:dyDescent="0.2">
      <c r="A206" s="242">
        <v>3325</v>
      </c>
      <c r="B206" s="242" t="s">
        <v>488</v>
      </c>
      <c r="C206" s="242">
        <v>609227.9</v>
      </c>
      <c r="D206" s="242">
        <v>0</v>
      </c>
      <c r="E206" s="242">
        <v>0</v>
      </c>
      <c r="F206" s="242">
        <v>0</v>
      </c>
      <c r="G206" s="242">
        <v>0</v>
      </c>
      <c r="H206" s="242">
        <v>0</v>
      </c>
      <c r="I206" s="242">
        <v>0</v>
      </c>
      <c r="J206" s="242">
        <v>0</v>
      </c>
      <c r="K206" s="242">
        <v>0</v>
      </c>
      <c r="L206" s="242">
        <v>0</v>
      </c>
      <c r="M206" s="242">
        <v>0</v>
      </c>
      <c r="N206" s="242">
        <v>0</v>
      </c>
      <c r="O206" s="242">
        <v>0</v>
      </c>
      <c r="P206" s="242">
        <v>0</v>
      </c>
      <c r="Q206" s="242">
        <v>0</v>
      </c>
      <c r="R206" s="242">
        <v>609227.9</v>
      </c>
      <c r="S206" s="242">
        <v>0</v>
      </c>
      <c r="T206" s="242">
        <v>0</v>
      </c>
      <c r="U206" s="242">
        <v>0</v>
      </c>
      <c r="V206" s="242">
        <v>0</v>
      </c>
      <c r="W206" s="242">
        <v>0</v>
      </c>
      <c r="X206" s="242">
        <v>0</v>
      </c>
      <c r="Y206" s="242">
        <v>0</v>
      </c>
      <c r="Z206" s="242">
        <v>0</v>
      </c>
    </row>
    <row r="207" spans="1:26" x14ac:dyDescent="0.2">
      <c r="A207" s="242">
        <v>3332</v>
      </c>
      <c r="B207" s="242" t="s">
        <v>489</v>
      </c>
      <c r="C207" s="242">
        <v>888606.83000000007</v>
      </c>
      <c r="D207" s="242">
        <v>0</v>
      </c>
      <c r="E207" s="242">
        <v>0</v>
      </c>
      <c r="F207" s="242">
        <v>0</v>
      </c>
      <c r="G207" s="242">
        <v>0</v>
      </c>
      <c r="H207" s="242">
        <v>0</v>
      </c>
      <c r="I207" s="242">
        <v>0</v>
      </c>
      <c r="J207" s="242">
        <v>0</v>
      </c>
      <c r="K207" s="242">
        <v>0</v>
      </c>
      <c r="L207" s="242">
        <v>0</v>
      </c>
      <c r="M207" s="242">
        <v>0</v>
      </c>
      <c r="N207" s="242">
        <v>0</v>
      </c>
      <c r="O207" s="242">
        <v>0</v>
      </c>
      <c r="P207" s="242">
        <v>0</v>
      </c>
      <c r="Q207" s="242">
        <v>0</v>
      </c>
      <c r="R207" s="242">
        <v>888606.83000000007</v>
      </c>
      <c r="S207" s="242">
        <v>0</v>
      </c>
      <c r="T207" s="242">
        <v>0</v>
      </c>
      <c r="U207" s="242">
        <v>0</v>
      </c>
      <c r="V207" s="242">
        <v>0</v>
      </c>
      <c r="W207" s="242">
        <v>0</v>
      </c>
      <c r="X207" s="242">
        <v>0</v>
      </c>
      <c r="Y207" s="242">
        <v>0</v>
      </c>
      <c r="Z207" s="242">
        <v>0</v>
      </c>
    </row>
    <row r="208" spans="1:26" x14ac:dyDescent="0.2">
      <c r="A208" s="242">
        <v>3339</v>
      </c>
      <c r="B208" s="242" t="s">
        <v>490</v>
      </c>
      <c r="C208" s="242">
        <v>4221439.66</v>
      </c>
      <c r="D208" s="242">
        <v>0</v>
      </c>
      <c r="E208" s="242">
        <v>0</v>
      </c>
      <c r="F208" s="242">
        <v>0</v>
      </c>
      <c r="G208" s="242">
        <v>0</v>
      </c>
      <c r="H208" s="242">
        <v>0</v>
      </c>
      <c r="I208" s="242">
        <v>0</v>
      </c>
      <c r="J208" s="242">
        <v>0</v>
      </c>
      <c r="K208" s="242">
        <v>0</v>
      </c>
      <c r="L208" s="242">
        <v>0</v>
      </c>
      <c r="M208" s="242">
        <v>0</v>
      </c>
      <c r="N208" s="242">
        <v>0</v>
      </c>
      <c r="O208" s="242">
        <v>0</v>
      </c>
      <c r="P208" s="242">
        <v>0</v>
      </c>
      <c r="Q208" s="242">
        <v>0</v>
      </c>
      <c r="R208" s="242">
        <v>3886432.41</v>
      </c>
      <c r="S208" s="242">
        <v>334781.15000000002</v>
      </c>
      <c r="T208" s="242">
        <v>226.1</v>
      </c>
      <c r="U208" s="242">
        <v>0</v>
      </c>
      <c r="V208" s="242">
        <v>0</v>
      </c>
      <c r="W208" s="242">
        <v>0</v>
      </c>
      <c r="X208" s="242">
        <v>0</v>
      </c>
      <c r="Y208" s="242">
        <v>0</v>
      </c>
      <c r="Z208" s="242">
        <v>0</v>
      </c>
    </row>
    <row r="209" spans="1:26" x14ac:dyDescent="0.2">
      <c r="A209" s="242">
        <v>3360</v>
      </c>
      <c r="B209" s="242" t="s">
        <v>491</v>
      </c>
      <c r="C209" s="242">
        <v>1793481.97</v>
      </c>
      <c r="D209" s="242">
        <v>0</v>
      </c>
      <c r="E209" s="242">
        <v>0</v>
      </c>
      <c r="F209" s="242">
        <v>0</v>
      </c>
      <c r="G209" s="242">
        <v>0</v>
      </c>
      <c r="H209" s="242">
        <v>0</v>
      </c>
      <c r="I209" s="242">
        <v>3389.54</v>
      </c>
      <c r="J209" s="242">
        <v>0</v>
      </c>
      <c r="K209" s="242">
        <v>0</v>
      </c>
      <c r="L209" s="242">
        <v>0</v>
      </c>
      <c r="M209" s="242">
        <v>0</v>
      </c>
      <c r="N209" s="242">
        <v>0</v>
      </c>
      <c r="O209" s="242">
        <v>0</v>
      </c>
      <c r="P209" s="242">
        <v>0</v>
      </c>
      <c r="Q209" s="242">
        <v>0</v>
      </c>
      <c r="R209" s="242">
        <v>1525028.2</v>
      </c>
      <c r="S209" s="242">
        <v>200486.01</v>
      </c>
      <c r="T209" s="242">
        <v>67967.759999999995</v>
      </c>
      <c r="U209" s="242">
        <v>0</v>
      </c>
      <c r="V209" s="242">
        <v>3389.54</v>
      </c>
      <c r="W209" s="242">
        <v>0</v>
      </c>
      <c r="X209" s="242">
        <v>0</v>
      </c>
      <c r="Y209" s="242">
        <v>0</v>
      </c>
      <c r="Z209" s="242">
        <v>0</v>
      </c>
    </row>
    <row r="210" spans="1:26" x14ac:dyDescent="0.2">
      <c r="A210" s="242">
        <v>3367</v>
      </c>
      <c r="B210" s="242" t="s">
        <v>492</v>
      </c>
      <c r="C210" s="242">
        <v>973041.33000000007</v>
      </c>
      <c r="D210" s="242">
        <v>0</v>
      </c>
      <c r="E210" s="242">
        <v>0</v>
      </c>
      <c r="F210" s="242">
        <v>0</v>
      </c>
      <c r="G210" s="242">
        <v>0</v>
      </c>
      <c r="H210" s="242">
        <v>0</v>
      </c>
      <c r="I210" s="242">
        <v>9060</v>
      </c>
      <c r="J210" s="242">
        <v>0</v>
      </c>
      <c r="K210" s="242">
        <v>0</v>
      </c>
      <c r="L210" s="242">
        <v>0</v>
      </c>
      <c r="M210" s="242">
        <v>0</v>
      </c>
      <c r="N210" s="242">
        <v>0</v>
      </c>
      <c r="O210" s="242">
        <v>0</v>
      </c>
      <c r="P210" s="242">
        <v>0</v>
      </c>
      <c r="Q210" s="242">
        <v>0</v>
      </c>
      <c r="R210" s="242">
        <v>939411.19000000006</v>
      </c>
      <c r="S210" s="242">
        <v>0</v>
      </c>
      <c r="T210" s="242">
        <v>33630.14</v>
      </c>
      <c r="U210" s="242">
        <v>0</v>
      </c>
      <c r="V210" s="242">
        <v>9060</v>
      </c>
      <c r="W210" s="242">
        <v>0</v>
      </c>
      <c r="X210" s="242">
        <v>0</v>
      </c>
      <c r="Y210" s="242">
        <v>0</v>
      </c>
      <c r="Z210" s="242">
        <v>0</v>
      </c>
    </row>
    <row r="211" spans="1:26" x14ac:dyDescent="0.2">
      <c r="A211" s="242">
        <v>3381</v>
      </c>
      <c r="B211" s="242" t="s">
        <v>493</v>
      </c>
      <c r="C211" s="242">
        <v>2870494.03</v>
      </c>
      <c r="D211" s="242">
        <v>0</v>
      </c>
      <c r="E211" s="242">
        <v>0</v>
      </c>
      <c r="F211" s="242">
        <v>0</v>
      </c>
      <c r="G211" s="242">
        <v>0</v>
      </c>
      <c r="H211" s="242">
        <v>0</v>
      </c>
      <c r="I211" s="242">
        <v>0</v>
      </c>
      <c r="J211" s="242">
        <v>0</v>
      </c>
      <c r="K211" s="242">
        <v>0</v>
      </c>
      <c r="L211" s="242">
        <v>0</v>
      </c>
      <c r="M211" s="242">
        <v>0</v>
      </c>
      <c r="N211" s="242">
        <v>0</v>
      </c>
      <c r="O211" s="242">
        <v>0</v>
      </c>
      <c r="P211" s="242">
        <v>0</v>
      </c>
      <c r="Q211" s="242">
        <v>0</v>
      </c>
      <c r="R211" s="242">
        <v>2870494.03</v>
      </c>
      <c r="S211" s="242">
        <v>0</v>
      </c>
      <c r="T211" s="242">
        <v>0</v>
      </c>
      <c r="U211" s="242">
        <v>0</v>
      </c>
      <c r="V211" s="242">
        <v>0</v>
      </c>
      <c r="W211" s="242">
        <v>0</v>
      </c>
      <c r="X211" s="242">
        <v>0</v>
      </c>
      <c r="Y211" s="242">
        <v>0</v>
      </c>
      <c r="Z211" s="242">
        <v>0</v>
      </c>
    </row>
    <row r="212" spans="1:26" x14ac:dyDescent="0.2">
      <c r="A212" s="242">
        <v>3409</v>
      </c>
      <c r="B212" s="242" t="s">
        <v>494</v>
      </c>
      <c r="C212" s="242">
        <v>2827332.13</v>
      </c>
      <c r="D212" s="242">
        <v>0</v>
      </c>
      <c r="E212" s="242">
        <v>0</v>
      </c>
      <c r="F212" s="242">
        <v>0</v>
      </c>
      <c r="G212" s="242">
        <v>0</v>
      </c>
      <c r="H212" s="242">
        <v>0</v>
      </c>
      <c r="I212" s="242">
        <v>0</v>
      </c>
      <c r="J212" s="242">
        <v>0</v>
      </c>
      <c r="K212" s="242">
        <v>0</v>
      </c>
      <c r="L212" s="242">
        <v>0</v>
      </c>
      <c r="M212" s="242">
        <v>0</v>
      </c>
      <c r="N212" s="242">
        <v>0</v>
      </c>
      <c r="O212" s="242">
        <v>0</v>
      </c>
      <c r="P212" s="242">
        <v>0</v>
      </c>
      <c r="Q212" s="242">
        <v>0</v>
      </c>
      <c r="R212" s="242">
        <v>2210562.91</v>
      </c>
      <c r="S212" s="242">
        <v>0</v>
      </c>
      <c r="T212" s="242">
        <v>0</v>
      </c>
      <c r="U212" s="242">
        <v>616769.22</v>
      </c>
      <c r="V212" s="242">
        <v>0</v>
      </c>
      <c r="W212" s="242">
        <v>0</v>
      </c>
      <c r="X212" s="242">
        <v>0</v>
      </c>
      <c r="Y212" s="242">
        <v>0</v>
      </c>
      <c r="Z212" s="242">
        <v>0</v>
      </c>
    </row>
    <row r="213" spans="1:26" x14ac:dyDescent="0.2">
      <c r="A213" s="242">
        <v>3427</v>
      </c>
      <c r="B213" s="242" t="s">
        <v>495</v>
      </c>
      <c r="C213" s="242">
        <v>365589.73</v>
      </c>
      <c r="D213" s="242">
        <v>0</v>
      </c>
      <c r="E213" s="242">
        <v>0</v>
      </c>
      <c r="F213" s="242">
        <v>0</v>
      </c>
      <c r="G213" s="242">
        <v>0</v>
      </c>
      <c r="H213" s="242">
        <v>0</v>
      </c>
      <c r="I213" s="242">
        <v>0</v>
      </c>
      <c r="J213" s="242">
        <v>0</v>
      </c>
      <c r="K213" s="242">
        <v>0</v>
      </c>
      <c r="L213" s="242">
        <v>0</v>
      </c>
      <c r="M213" s="242">
        <v>0</v>
      </c>
      <c r="N213" s="242">
        <v>0</v>
      </c>
      <c r="O213" s="242">
        <v>0</v>
      </c>
      <c r="P213" s="242">
        <v>0</v>
      </c>
      <c r="Q213" s="242">
        <v>0</v>
      </c>
      <c r="R213" s="242">
        <v>365589.61</v>
      </c>
      <c r="S213" s="242">
        <v>0.12</v>
      </c>
      <c r="T213" s="242">
        <v>0</v>
      </c>
      <c r="U213" s="242">
        <v>0</v>
      </c>
      <c r="V213" s="242">
        <v>0</v>
      </c>
      <c r="W213" s="242">
        <v>0</v>
      </c>
      <c r="X213" s="242">
        <v>0</v>
      </c>
      <c r="Y213" s="242">
        <v>0</v>
      </c>
      <c r="Z213" s="242">
        <v>0</v>
      </c>
    </row>
    <row r="214" spans="1:26" x14ac:dyDescent="0.2">
      <c r="A214" s="242">
        <v>3428</v>
      </c>
      <c r="B214" s="242" t="s">
        <v>496</v>
      </c>
      <c r="C214" s="242">
        <v>713821.03</v>
      </c>
      <c r="D214" s="242">
        <v>0</v>
      </c>
      <c r="E214" s="242">
        <v>0</v>
      </c>
      <c r="F214" s="242">
        <v>0</v>
      </c>
      <c r="G214" s="242">
        <v>0</v>
      </c>
      <c r="H214" s="242">
        <v>0</v>
      </c>
      <c r="I214" s="242">
        <v>0</v>
      </c>
      <c r="J214" s="242">
        <v>0</v>
      </c>
      <c r="K214" s="242">
        <v>0</v>
      </c>
      <c r="L214" s="242">
        <v>0</v>
      </c>
      <c r="M214" s="242">
        <v>2873.07</v>
      </c>
      <c r="N214" s="242">
        <v>0</v>
      </c>
      <c r="O214" s="242">
        <v>0</v>
      </c>
      <c r="P214" s="242">
        <v>0</v>
      </c>
      <c r="Q214" s="242">
        <v>0</v>
      </c>
      <c r="R214" s="242">
        <v>659547.76</v>
      </c>
      <c r="S214" s="242">
        <v>54273.270000000004</v>
      </c>
      <c r="T214" s="242">
        <v>0</v>
      </c>
      <c r="U214" s="242">
        <v>0</v>
      </c>
      <c r="V214" s="242">
        <v>0</v>
      </c>
      <c r="W214" s="242">
        <v>2873.07</v>
      </c>
      <c r="X214" s="242">
        <v>0</v>
      </c>
      <c r="Y214" s="242">
        <v>0</v>
      </c>
      <c r="Z214" s="242">
        <v>0</v>
      </c>
    </row>
    <row r="215" spans="1:26" x14ac:dyDescent="0.2">
      <c r="A215" s="242">
        <v>3430</v>
      </c>
      <c r="B215" s="242" t="s">
        <v>497</v>
      </c>
      <c r="C215" s="242">
        <v>5671919.6900000004</v>
      </c>
      <c r="D215" s="242">
        <v>0</v>
      </c>
      <c r="E215" s="242">
        <v>0</v>
      </c>
      <c r="F215" s="242">
        <v>0</v>
      </c>
      <c r="G215" s="242">
        <v>0</v>
      </c>
      <c r="H215" s="242">
        <v>0</v>
      </c>
      <c r="I215" s="242">
        <v>0</v>
      </c>
      <c r="J215" s="242">
        <v>0</v>
      </c>
      <c r="K215" s="242">
        <v>0</v>
      </c>
      <c r="L215" s="242">
        <v>0</v>
      </c>
      <c r="M215" s="242">
        <v>0</v>
      </c>
      <c r="N215" s="242">
        <v>0</v>
      </c>
      <c r="O215" s="242">
        <v>0</v>
      </c>
      <c r="P215" s="242">
        <v>0</v>
      </c>
      <c r="Q215" s="242">
        <v>0</v>
      </c>
      <c r="R215" s="242">
        <v>5011591.7300000004</v>
      </c>
      <c r="S215" s="242">
        <v>660327.96</v>
      </c>
      <c r="T215" s="242">
        <v>0</v>
      </c>
      <c r="U215" s="242">
        <v>0</v>
      </c>
      <c r="V215" s="242">
        <v>0</v>
      </c>
      <c r="W215" s="242">
        <v>0</v>
      </c>
      <c r="X215" s="242">
        <v>0</v>
      </c>
      <c r="Y215" s="242">
        <v>0</v>
      </c>
      <c r="Z215" s="242">
        <v>0</v>
      </c>
    </row>
    <row r="216" spans="1:26" x14ac:dyDescent="0.2">
      <c r="A216" s="242">
        <v>3434</v>
      </c>
      <c r="B216" s="242" t="s">
        <v>498</v>
      </c>
      <c r="C216" s="242">
        <v>1767732.51</v>
      </c>
      <c r="D216" s="242">
        <v>0</v>
      </c>
      <c r="E216" s="242">
        <v>0</v>
      </c>
      <c r="F216" s="242">
        <v>0</v>
      </c>
      <c r="G216" s="242">
        <v>0</v>
      </c>
      <c r="H216" s="242">
        <v>0</v>
      </c>
      <c r="I216" s="242">
        <v>0</v>
      </c>
      <c r="J216" s="242">
        <v>0</v>
      </c>
      <c r="K216" s="242">
        <v>0</v>
      </c>
      <c r="L216" s="242">
        <v>0</v>
      </c>
      <c r="M216" s="242">
        <v>0</v>
      </c>
      <c r="N216" s="242">
        <v>0</v>
      </c>
      <c r="O216" s="242">
        <v>0</v>
      </c>
      <c r="P216" s="242">
        <v>0</v>
      </c>
      <c r="Q216" s="242">
        <v>0</v>
      </c>
      <c r="R216" s="242">
        <v>1580293.31</v>
      </c>
      <c r="S216" s="242">
        <v>0</v>
      </c>
      <c r="T216" s="242">
        <v>187439.2</v>
      </c>
      <c r="U216" s="242">
        <v>0</v>
      </c>
      <c r="V216" s="242">
        <v>0</v>
      </c>
      <c r="W216" s="242">
        <v>0</v>
      </c>
      <c r="X216" s="242">
        <v>0</v>
      </c>
      <c r="Y216" s="242">
        <v>0</v>
      </c>
      <c r="Z216" s="242">
        <v>0</v>
      </c>
    </row>
    <row r="217" spans="1:26" x14ac:dyDescent="0.2">
      <c r="A217" s="242">
        <v>3437</v>
      </c>
      <c r="B217" s="242" t="s">
        <v>499</v>
      </c>
      <c r="C217" s="242">
        <v>4612716.17</v>
      </c>
      <c r="D217" s="242">
        <v>0</v>
      </c>
      <c r="E217" s="242">
        <v>0</v>
      </c>
      <c r="F217" s="242">
        <v>0</v>
      </c>
      <c r="G217" s="242">
        <v>0</v>
      </c>
      <c r="H217" s="242">
        <v>0</v>
      </c>
      <c r="I217" s="242">
        <v>0</v>
      </c>
      <c r="J217" s="242">
        <v>0</v>
      </c>
      <c r="K217" s="242">
        <v>0</v>
      </c>
      <c r="L217" s="242">
        <v>0</v>
      </c>
      <c r="M217" s="242">
        <v>0</v>
      </c>
      <c r="N217" s="242">
        <v>0</v>
      </c>
      <c r="O217" s="242">
        <v>0</v>
      </c>
      <c r="P217" s="242">
        <v>0</v>
      </c>
      <c r="Q217" s="242">
        <v>0</v>
      </c>
      <c r="R217" s="242">
        <v>4612716.17</v>
      </c>
      <c r="S217" s="242">
        <v>0</v>
      </c>
      <c r="T217" s="242">
        <v>0</v>
      </c>
      <c r="U217" s="242">
        <v>0</v>
      </c>
      <c r="V217" s="242">
        <v>0</v>
      </c>
      <c r="W217" s="242">
        <v>0</v>
      </c>
      <c r="X217" s="242">
        <v>0</v>
      </c>
      <c r="Y217" s="242">
        <v>0</v>
      </c>
      <c r="Z217" s="242">
        <v>0</v>
      </c>
    </row>
    <row r="218" spans="1:26" x14ac:dyDescent="0.2">
      <c r="A218" s="242">
        <v>3444</v>
      </c>
      <c r="B218" s="242" t="s">
        <v>500</v>
      </c>
      <c r="C218" s="242">
        <v>3348931.42</v>
      </c>
      <c r="D218" s="242">
        <v>0</v>
      </c>
      <c r="E218" s="242">
        <v>0</v>
      </c>
      <c r="F218" s="242">
        <v>16200</v>
      </c>
      <c r="G218" s="242">
        <v>0</v>
      </c>
      <c r="H218" s="242">
        <v>0</v>
      </c>
      <c r="I218" s="242">
        <v>0</v>
      </c>
      <c r="J218" s="242">
        <v>0</v>
      </c>
      <c r="K218" s="242">
        <v>0</v>
      </c>
      <c r="L218" s="242">
        <v>0</v>
      </c>
      <c r="M218" s="242">
        <v>0</v>
      </c>
      <c r="N218" s="242">
        <v>0</v>
      </c>
      <c r="O218" s="242">
        <v>0</v>
      </c>
      <c r="P218" s="242">
        <v>0</v>
      </c>
      <c r="Q218" s="242">
        <v>0</v>
      </c>
      <c r="R218" s="242">
        <v>3149418.42</v>
      </c>
      <c r="S218" s="242">
        <v>215713</v>
      </c>
      <c r="T218" s="242">
        <v>0</v>
      </c>
      <c r="U218" s="242">
        <v>0</v>
      </c>
      <c r="V218" s="242">
        <v>0</v>
      </c>
      <c r="W218" s="242">
        <v>0</v>
      </c>
      <c r="X218" s="242">
        <v>0</v>
      </c>
      <c r="Y218" s="242">
        <v>0</v>
      </c>
      <c r="Z218" s="242">
        <v>0</v>
      </c>
    </row>
    <row r="219" spans="1:26" x14ac:dyDescent="0.2">
      <c r="A219" s="242">
        <v>3479</v>
      </c>
      <c r="B219" s="242" t="s">
        <v>501</v>
      </c>
      <c r="C219" s="242">
        <v>4744956.1399999997</v>
      </c>
      <c r="D219" s="242">
        <v>0</v>
      </c>
      <c r="E219" s="242">
        <v>0</v>
      </c>
      <c r="F219" s="242">
        <v>0</v>
      </c>
      <c r="G219" s="242">
        <v>0</v>
      </c>
      <c r="H219" s="242">
        <v>0</v>
      </c>
      <c r="I219" s="242">
        <v>0</v>
      </c>
      <c r="J219" s="242">
        <v>0</v>
      </c>
      <c r="K219" s="242">
        <v>0</v>
      </c>
      <c r="L219" s="242">
        <v>0</v>
      </c>
      <c r="M219" s="242">
        <v>0</v>
      </c>
      <c r="N219" s="242">
        <v>0</v>
      </c>
      <c r="O219" s="242">
        <v>0</v>
      </c>
      <c r="P219" s="242">
        <v>0</v>
      </c>
      <c r="Q219" s="242">
        <v>0</v>
      </c>
      <c r="R219" s="242">
        <v>4480358.6399999997</v>
      </c>
      <c r="S219" s="242">
        <v>264597.5</v>
      </c>
      <c r="T219" s="242">
        <v>0</v>
      </c>
      <c r="U219" s="242">
        <v>0</v>
      </c>
      <c r="V219" s="242">
        <v>0</v>
      </c>
      <c r="W219" s="242">
        <v>0</v>
      </c>
      <c r="X219" s="242">
        <v>0</v>
      </c>
      <c r="Y219" s="242">
        <v>0</v>
      </c>
      <c r="Z219" s="242">
        <v>0</v>
      </c>
    </row>
    <row r="220" spans="1:26" x14ac:dyDescent="0.2">
      <c r="A220" s="242">
        <v>3484</v>
      </c>
      <c r="B220" s="242" t="s">
        <v>502</v>
      </c>
      <c r="C220" s="242">
        <v>100466.40000000001</v>
      </c>
      <c r="D220" s="242">
        <v>0</v>
      </c>
      <c r="E220" s="242">
        <v>0</v>
      </c>
      <c r="F220" s="242">
        <v>0</v>
      </c>
      <c r="G220" s="242">
        <v>0</v>
      </c>
      <c r="H220" s="242">
        <v>0</v>
      </c>
      <c r="I220" s="242">
        <v>0</v>
      </c>
      <c r="J220" s="242">
        <v>0</v>
      </c>
      <c r="K220" s="242">
        <v>0</v>
      </c>
      <c r="L220" s="242">
        <v>0</v>
      </c>
      <c r="M220" s="242">
        <v>0</v>
      </c>
      <c r="N220" s="242">
        <v>0</v>
      </c>
      <c r="O220" s="242">
        <v>0</v>
      </c>
      <c r="P220" s="242">
        <v>0</v>
      </c>
      <c r="Q220" s="242">
        <v>0</v>
      </c>
      <c r="R220" s="242">
        <v>100466.40000000001</v>
      </c>
      <c r="S220" s="242">
        <v>0</v>
      </c>
      <c r="T220" s="242">
        <v>0</v>
      </c>
      <c r="U220" s="242">
        <v>0</v>
      </c>
      <c r="V220" s="242">
        <v>0</v>
      </c>
      <c r="W220" s="242">
        <v>0</v>
      </c>
      <c r="X220" s="242">
        <v>0</v>
      </c>
      <c r="Y220" s="242">
        <v>0</v>
      </c>
      <c r="Z220" s="242">
        <v>0</v>
      </c>
    </row>
    <row r="221" spans="1:26" x14ac:dyDescent="0.2">
      <c r="A221" s="242">
        <v>3500</v>
      </c>
      <c r="B221" s="242" t="s">
        <v>503</v>
      </c>
      <c r="C221" s="242">
        <v>2963271.16</v>
      </c>
      <c r="D221" s="242">
        <v>0</v>
      </c>
      <c r="E221" s="242">
        <v>0</v>
      </c>
      <c r="F221" s="242">
        <v>0</v>
      </c>
      <c r="G221" s="242">
        <v>0</v>
      </c>
      <c r="H221" s="242">
        <v>0</v>
      </c>
      <c r="I221" s="242">
        <v>0</v>
      </c>
      <c r="J221" s="242">
        <v>0</v>
      </c>
      <c r="K221" s="242">
        <v>0</v>
      </c>
      <c r="L221" s="242">
        <v>0</v>
      </c>
      <c r="M221" s="242">
        <v>0</v>
      </c>
      <c r="N221" s="242">
        <v>0</v>
      </c>
      <c r="O221" s="242">
        <v>0</v>
      </c>
      <c r="P221" s="242">
        <v>0</v>
      </c>
      <c r="Q221" s="242">
        <v>0</v>
      </c>
      <c r="R221" s="242">
        <v>2929056.28</v>
      </c>
      <c r="S221" s="242">
        <v>0</v>
      </c>
      <c r="T221" s="242">
        <v>11852.880000000001</v>
      </c>
      <c r="U221" s="242">
        <v>22362</v>
      </c>
      <c r="V221" s="242">
        <v>0</v>
      </c>
      <c r="W221" s="242">
        <v>0</v>
      </c>
      <c r="X221" s="242">
        <v>0</v>
      </c>
      <c r="Y221" s="242">
        <v>0</v>
      </c>
      <c r="Z221" s="242">
        <v>0</v>
      </c>
    </row>
    <row r="222" spans="1:26" x14ac:dyDescent="0.2">
      <c r="A222" s="242">
        <v>3528</v>
      </c>
      <c r="B222" s="242" t="s">
        <v>504</v>
      </c>
      <c r="C222" s="242">
        <v>1266520</v>
      </c>
      <c r="D222" s="242">
        <v>0</v>
      </c>
      <c r="E222" s="242">
        <v>0</v>
      </c>
      <c r="F222" s="242">
        <v>0</v>
      </c>
      <c r="G222" s="242">
        <v>0</v>
      </c>
      <c r="H222" s="242">
        <v>0</v>
      </c>
      <c r="I222" s="242">
        <v>0</v>
      </c>
      <c r="J222" s="242">
        <v>0</v>
      </c>
      <c r="K222" s="242">
        <v>0</v>
      </c>
      <c r="L222" s="242">
        <v>0</v>
      </c>
      <c r="M222" s="242">
        <v>0</v>
      </c>
      <c r="N222" s="242">
        <v>0</v>
      </c>
      <c r="O222" s="242">
        <v>0</v>
      </c>
      <c r="P222" s="242">
        <v>0</v>
      </c>
      <c r="Q222" s="242">
        <v>0</v>
      </c>
      <c r="R222" s="242">
        <v>690059.79</v>
      </c>
      <c r="S222" s="242">
        <v>576460.21</v>
      </c>
      <c r="T222" s="242">
        <v>0</v>
      </c>
      <c r="U222" s="242">
        <v>0</v>
      </c>
      <c r="V222" s="242">
        <v>0</v>
      </c>
      <c r="W222" s="242">
        <v>0</v>
      </c>
      <c r="X222" s="242">
        <v>0</v>
      </c>
      <c r="Y222" s="242">
        <v>0</v>
      </c>
      <c r="Z222" s="242">
        <v>0</v>
      </c>
    </row>
    <row r="223" spans="1:26" x14ac:dyDescent="0.2">
      <c r="A223" s="242">
        <v>3549</v>
      </c>
      <c r="B223" s="242" t="s">
        <v>505</v>
      </c>
      <c r="C223" s="242">
        <v>7767312.3899999997</v>
      </c>
      <c r="D223" s="242">
        <v>0</v>
      </c>
      <c r="E223" s="242">
        <v>0</v>
      </c>
      <c r="F223" s="242">
        <v>0</v>
      </c>
      <c r="G223" s="242">
        <v>0</v>
      </c>
      <c r="H223" s="242">
        <v>0</v>
      </c>
      <c r="I223" s="242">
        <v>0</v>
      </c>
      <c r="J223" s="242">
        <v>0</v>
      </c>
      <c r="K223" s="242">
        <v>0</v>
      </c>
      <c r="L223" s="242">
        <v>0</v>
      </c>
      <c r="M223" s="242">
        <v>0</v>
      </c>
      <c r="N223" s="242">
        <v>0</v>
      </c>
      <c r="O223" s="242">
        <v>0</v>
      </c>
      <c r="P223" s="242">
        <v>0</v>
      </c>
      <c r="Q223" s="242">
        <v>0</v>
      </c>
      <c r="R223" s="242">
        <v>7760492.3099999996</v>
      </c>
      <c r="S223" s="242">
        <v>0</v>
      </c>
      <c r="T223" s="242">
        <v>0</v>
      </c>
      <c r="U223" s="242">
        <v>6820.08</v>
      </c>
      <c r="V223" s="242">
        <v>0</v>
      </c>
      <c r="W223" s="242">
        <v>0</v>
      </c>
      <c r="X223" s="242">
        <v>0</v>
      </c>
      <c r="Y223" s="242">
        <v>0</v>
      </c>
      <c r="Z223" s="242">
        <v>0</v>
      </c>
    </row>
    <row r="224" spans="1:26" x14ac:dyDescent="0.2">
      <c r="A224" s="242">
        <v>3612</v>
      </c>
      <c r="B224" s="242" t="s">
        <v>506</v>
      </c>
      <c r="C224" s="242">
        <v>3010194.4</v>
      </c>
      <c r="D224" s="242">
        <v>0</v>
      </c>
      <c r="E224" s="242">
        <v>0</v>
      </c>
      <c r="F224" s="242">
        <v>0</v>
      </c>
      <c r="G224" s="242">
        <v>0</v>
      </c>
      <c r="H224" s="242">
        <v>0</v>
      </c>
      <c r="I224" s="242">
        <v>0</v>
      </c>
      <c r="J224" s="242">
        <v>0</v>
      </c>
      <c r="K224" s="242">
        <v>0</v>
      </c>
      <c r="L224" s="242">
        <v>0</v>
      </c>
      <c r="M224" s="242">
        <v>0</v>
      </c>
      <c r="N224" s="242">
        <v>0</v>
      </c>
      <c r="O224" s="242">
        <v>0</v>
      </c>
      <c r="P224" s="242">
        <v>0</v>
      </c>
      <c r="Q224" s="242">
        <v>0</v>
      </c>
      <c r="R224" s="242">
        <v>2854558.04</v>
      </c>
      <c r="S224" s="242">
        <v>0</v>
      </c>
      <c r="T224" s="242">
        <v>0</v>
      </c>
      <c r="U224" s="242">
        <v>155636.36000000002</v>
      </c>
      <c r="V224" s="242">
        <v>0</v>
      </c>
      <c r="W224" s="242">
        <v>0</v>
      </c>
      <c r="X224" s="242">
        <v>0</v>
      </c>
      <c r="Y224" s="242">
        <v>0</v>
      </c>
      <c r="Z224" s="242">
        <v>0</v>
      </c>
    </row>
    <row r="225" spans="1:26" x14ac:dyDescent="0.2">
      <c r="A225" s="242">
        <v>3619</v>
      </c>
      <c r="B225" s="242" t="s">
        <v>507</v>
      </c>
      <c r="C225" s="242">
        <v>170515801</v>
      </c>
      <c r="D225" s="242">
        <v>0</v>
      </c>
      <c r="E225" s="242">
        <v>0</v>
      </c>
      <c r="F225" s="242">
        <v>0</v>
      </c>
      <c r="G225" s="242">
        <v>0</v>
      </c>
      <c r="H225" s="242">
        <v>0</v>
      </c>
      <c r="I225" s="242">
        <v>898332</v>
      </c>
      <c r="J225" s="242">
        <v>0</v>
      </c>
      <c r="K225" s="242">
        <v>0</v>
      </c>
      <c r="L225" s="242">
        <v>0</v>
      </c>
      <c r="M225" s="242">
        <v>0</v>
      </c>
      <c r="N225" s="242">
        <v>0</v>
      </c>
      <c r="O225" s="242">
        <v>0</v>
      </c>
      <c r="P225" s="242">
        <v>0</v>
      </c>
      <c r="Q225" s="242">
        <v>0</v>
      </c>
      <c r="R225" s="242">
        <v>150184144</v>
      </c>
      <c r="S225" s="242">
        <v>20331657</v>
      </c>
      <c r="T225" s="242">
        <v>0</v>
      </c>
      <c r="U225" s="242">
        <v>0</v>
      </c>
      <c r="V225" s="242">
        <v>898332</v>
      </c>
      <c r="W225" s="242">
        <v>0</v>
      </c>
      <c r="X225" s="242">
        <v>0</v>
      </c>
      <c r="Y225" s="242">
        <v>0</v>
      </c>
      <c r="Z225" s="242">
        <v>0</v>
      </c>
    </row>
    <row r="226" spans="1:26" x14ac:dyDescent="0.2">
      <c r="A226" s="242">
        <v>3633</v>
      </c>
      <c r="B226" s="242" t="s">
        <v>508</v>
      </c>
      <c r="C226" s="242">
        <v>1159537.31</v>
      </c>
      <c r="D226" s="242">
        <v>0</v>
      </c>
      <c r="E226" s="242">
        <v>0</v>
      </c>
      <c r="F226" s="242">
        <v>0</v>
      </c>
      <c r="G226" s="242">
        <v>0</v>
      </c>
      <c r="H226" s="242">
        <v>0</v>
      </c>
      <c r="I226" s="242">
        <v>0</v>
      </c>
      <c r="J226" s="242">
        <v>0</v>
      </c>
      <c r="K226" s="242">
        <v>0</v>
      </c>
      <c r="L226" s="242">
        <v>0</v>
      </c>
      <c r="M226" s="242">
        <v>0</v>
      </c>
      <c r="N226" s="242">
        <v>0</v>
      </c>
      <c r="O226" s="242">
        <v>0</v>
      </c>
      <c r="P226" s="242">
        <v>0</v>
      </c>
      <c r="Q226" s="242">
        <v>0</v>
      </c>
      <c r="R226" s="242">
        <v>1159537.31</v>
      </c>
      <c r="S226" s="242">
        <v>0</v>
      </c>
      <c r="T226" s="242">
        <v>0</v>
      </c>
      <c r="U226" s="242">
        <v>0</v>
      </c>
      <c r="V226" s="242">
        <v>0</v>
      </c>
      <c r="W226" s="242">
        <v>0</v>
      </c>
      <c r="X226" s="242">
        <v>0</v>
      </c>
      <c r="Y226" s="242">
        <v>0</v>
      </c>
      <c r="Z226" s="242">
        <v>0</v>
      </c>
    </row>
    <row r="227" spans="1:26" x14ac:dyDescent="0.2">
      <c r="A227" s="242">
        <v>3640</v>
      </c>
      <c r="B227" s="242" t="s">
        <v>509</v>
      </c>
      <c r="C227" s="242">
        <v>677313.54</v>
      </c>
      <c r="D227" s="242">
        <v>0</v>
      </c>
      <c r="E227" s="242">
        <v>0</v>
      </c>
      <c r="F227" s="242">
        <v>0</v>
      </c>
      <c r="G227" s="242">
        <v>0</v>
      </c>
      <c r="H227" s="242">
        <v>0</v>
      </c>
      <c r="I227" s="242">
        <v>0</v>
      </c>
      <c r="J227" s="242">
        <v>0</v>
      </c>
      <c r="K227" s="242">
        <v>0</v>
      </c>
      <c r="L227" s="242">
        <v>0</v>
      </c>
      <c r="M227" s="242">
        <v>0</v>
      </c>
      <c r="N227" s="242">
        <v>0</v>
      </c>
      <c r="O227" s="242">
        <v>0</v>
      </c>
      <c r="P227" s="242">
        <v>0</v>
      </c>
      <c r="Q227" s="242">
        <v>0</v>
      </c>
      <c r="R227" s="242">
        <v>650791.68000000005</v>
      </c>
      <c r="S227" s="242">
        <v>2118.6</v>
      </c>
      <c r="T227" s="242">
        <v>24403.260000000002</v>
      </c>
      <c r="U227" s="242">
        <v>0</v>
      </c>
      <c r="V227" s="242">
        <v>0</v>
      </c>
      <c r="W227" s="242">
        <v>0</v>
      </c>
      <c r="X227" s="242">
        <v>0</v>
      </c>
      <c r="Y227" s="242">
        <v>0</v>
      </c>
      <c r="Z227" s="242">
        <v>0</v>
      </c>
    </row>
    <row r="228" spans="1:26" x14ac:dyDescent="0.2">
      <c r="A228" s="242">
        <v>3661</v>
      </c>
      <c r="B228" s="242" t="s">
        <v>510</v>
      </c>
      <c r="C228" s="242">
        <v>873050.84</v>
      </c>
      <c r="D228" s="242">
        <v>0</v>
      </c>
      <c r="E228" s="242">
        <v>0</v>
      </c>
      <c r="F228" s="242">
        <v>0</v>
      </c>
      <c r="G228" s="242">
        <v>0</v>
      </c>
      <c r="H228" s="242">
        <v>0</v>
      </c>
      <c r="I228" s="242">
        <v>0</v>
      </c>
      <c r="J228" s="242">
        <v>0</v>
      </c>
      <c r="K228" s="242">
        <v>0</v>
      </c>
      <c r="L228" s="242">
        <v>0</v>
      </c>
      <c r="M228" s="242">
        <v>0</v>
      </c>
      <c r="N228" s="242">
        <v>0</v>
      </c>
      <c r="O228" s="242">
        <v>0</v>
      </c>
      <c r="P228" s="242">
        <v>0</v>
      </c>
      <c r="Q228" s="242">
        <v>0</v>
      </c>
      <c r="R228" s="242">
        <v>804859.45000000007</v>
      </c>
      <c r="S228" s="242">
        <v>68191.39</v>
      </c>
      <c r="T228" s="242">
        <v>0</v>
      </c>
      <c r="U228" s="242">
        <v>0</v>
      </c>
      <c r="V228" s="242">
        <v>0</v>
      </c>
      <c r="W228" s="242">
        <v>0</v>
      </c>
      <c r="X228" s="242">
        <v>0</v>
      </c>
      <c r="Y228" s="242">
        <v>0</v>
      </c>
      <c r="Z228" s="242">
        <v>0</v>
      </c>
    </row>
    <row r="229" spans="1:26" x14ac:dyDescent="0.2">
      <c r="A229" s="242">
        <v>3668</v>
      </c>
      <c r="B229" s="242" t="s">
        <v>511</v>
      </c>
      <c r="C229" s="242">
        <v>760291.19000000006</v>
      </c>
      <c r="D229" s="242">
        <v>0</v>
      </c>
      <c r="E229" s="242">
        <v>0</v>
      </c>
      <c r="F229" s="242">
        <v>0</v>
      </c>
      <c r="G229" s="242">
        <v>0</v>
      </c>
      <c r="H229" s="242">
        <v>0</v>
      </c>
      <c r="I229" s="242">
        <v>0</v>
      </c>
      <c r="J229" s="242">
        <v>0</v>
      </c>
      <c r="K229" s="242">
        <v>0</v>
      </c>
      <c r="L229" s="242">
        <v>0</v>
      </c>
      <c r="M229" s="242">
        <v>0</v>
      </c>
      <c r="N229" s="242">
        <v>0</v>
      </c>
      <c r="O229" s="242">
        <v>0</v>
      </c>
      <c r="P229" s="242">
        <v>0</v>
      </c>
      <c r="Q229" s="242">
        <v>0</v>
      </c>
      <c r="R229" s="242">
        <v>735291.19000000006</v>
      </c>
      <c r="S229" s="242">
        <v>25000</v>
      </c>
      <c r="T229" s="242">
        <v>0</v>
      </c>
      <c r="U229" s="242">
        <v>0</v>
      </c>
      <c r="V229" s="242">
        <v>0</v>
      </c>
      <c r="W229" s="242">
        <v>0</v>
      </c>
      <c r="X229" s="242">
        <v>0</v>
      </c>
      <c r="Y229" s="242">
        <v>0</v>
      </c>
      <c r="Z229" s="242">
        <v>0</v>
      </c>
    </row>
    <row r="230" spans="1:26" x14ac:dyDescent="0.2">
      <c r="A230" s="242">
        <v>3675</v>
      </c>
      <c r="B230" s="242" t="s">
        <v>512</v>
      </c>
      <c r="C230" s="242">
        <v>3374596.16</v>
      </c>
      <c r="D230" s="242">
        <v>0</v>
      </c>
      <c r="E230" s="242">
        <v>1.55</v>
      </c>
      <c r="F230" s="242">
        <v>0</v>
      </c>
      <c r="G230" s="242">
        <v>0</v>
      </c>
      <c r="H230" s="242">
        <v>0</v>
      </c>
      <c r="I230" s="242">
        <v>0</v>
      </c>
      <c r="J230" s="242">
        <v>0</v>
      </c>
      <c r="K230" s="242">
        <v>0</v>
      </c>
      <c r="L230" s="242">
        <v>0</v>
      </c>
      <c r="M230" s="242">
        <v>0</v>
      </c>
      <c r="N230" s="242">
        <v>0</v>
      </c>
      <c r="O230" s="242">
        <v>0</v>
      </c>
      <c r="P230" s="242">
        <v>0</v>
      </c>
      <c r="Q230" s="242">
        <v>0</v>
      </c>
      <c r="R230" s="242">
        <v>3374596.16</v>
      </c>
      <c r="S230" s="242">
        <v>1.55</v>
      </c>
      <c r="T230" s="242">
        <v>0</v>
      </c>
      <c r="U230" s="242">
        <v>0</v>
      </c>
      <c r="V230" s="242">
        <v>0</v>
      </c>
      <c r="W230" s="242">
        <v>0</v>
      </c>
      <c r="X230" s="242">
        <v>0</v>
      </c>
      <c r="Y230" s="242">
        <v>0</v>
      </c>
      <c r="Z230" s="242">
        <v>0</v>
      </c>
    </row>
    <row r="231" spans="1:26" x14ac:dyDescent="0.2">
      <c r="A231" s="242">
        <v>3682</v>
      </c>
      <c r="B231" s="242" t="s">
        <v>513</v>
      </c>
      <c r="C231" s="242">
        <v>4594164.8600000003</v>
      </c>
      <c r="D231" s="242">
        <v>0</v>
      </c>
      <c r="E231" s="242">
        <v>0</v>
      </c>
      <c r="F231" s="242">
        <v>0</v>
      </c>
      <c r="G231" s="242">
        <v>0</v>
      </c>
      <c r="H231" s="242">
        <v>0</v>
      </c>
      <c r="I231" s="242">
        <v>0</v>
      </c>
      <c r="J231" s="242">
        <v>0</v>
      </c>
      <c r="K231" s="242">
        <v>0</v>
      </c>
      <c r="L231" s="242">
        <v>0</v>
      </c>
      <c r="M231" s="242">
        <v>0</v>
      </c>
      <c r="N231" s="242">
        <v>0</v>
      </c>
      <c r="O231" s="242">
        <v>0</v>
      </c>
      <c r="P231" s="242">
        <v>0</v>
      </c>
      <c r="Q231" s="242">
        <v>0</v>
      </c>
      <c r="R231" s="242">
        <v>3652250.22</v>
      </c>
      <c r="S231" s="242">
        <v>0</v>
      </c>
      <c r="T231" s="242">
        <v>0</v>
      </c>
      <c r="U231" s="242">
        <v>941914.64</v>
      </c>
      <c r="V231" s="242">
        <v>0</v>
      </c>
      <c r="W231" s="242">
        <v>0</v>
      </c>
      <c r="X231" s="242">
        <v>0</v>
      </c>
      <c r="Y231" s="242">
        <v>0</v>
      </c>
      <c r="Z231" s="242">
        <v>0</v>
      </c>
    </row>
    <row r="232" spans="1:26" x14ac:dyDescent="0.2">
      <c r="A232" s="242">
        <v>3689</v>
      </c>
      <c r="B232" s="242" t="s">
        <v>514</v>
      </c>
      <c r="C232" s="242">
        <v>552673.48</v>
      </c>
      <c r="D232" s="242">
        <v>0</v>
      </c>
      <c r="E232" s="242">
        <v>0</v>
      </c>
      <c r="F232" s="242">
        <v>0</v>
      </c>
      <c r="G232" s="242">
        <v>0</v>
      </c>
      <c r="H232" s="242">
        <v>0</v>
      </c>
      <c r="I232" s="242">
        <v>0</v>
      </c>
      <c r="J232" s="242">
        <v>0</v>
      </c>
      <c r="K232" s="242">
        <v>0</v>
      </c>
      <c r="L232" s="242">
        <v>0</v>
      </c>
      <c r="M232" s="242">
        <v>0</v>
      </c>
      <c r="N232" s="242">
        <v>0</v>
      </c>
      <c r="O232" s="242">
        <v>0</v>
      </c>
      <c r="P232" s="242">
        <v>0</v>
      </c>
      <c r="Q232" s="242">
        <v>0</v>
      </c>
      <c r="R232" s="242">
        <v>552673.48</v>
      </c>
      <c r="S232" s="242">
        <v>0</v>
      </c>
      <c r="T232" s="242">
        <v>0</v>
      </c>
      <c r="U232" s="242">
        <v>0</v>
      </c>
      <c r="V232" s="242">
        <v>0</v>
      </c>
      <c r="W232" s="242">
        <v>0</v>
      </c>
      <c r="X232" s="242">
        <v>0</v>
      </c>
      <c r="Y232" s="242">
        <v>0</v>
      </c>
      <c r="Z232" s="242">
        <v>0</v>
      </c>
    </row>
    <row r="233" spans="1:26" x14ac:dyDescent="0.2">
      <c r="A233" s="242">
        <v>3696</v>
      </c>
      <c r="B233" s="242" t="s">
        <v>515</v>
      </c>
      <c r="C233" s="242">
        <v>400665.34</v>
      </c>
      <c r="D233" s="242">
        <v>0</v>
      </c>
      <c r="E233" s="242">
        <v>0</v>
      </c>
      <c r="F233" s="242">
        <v>0</v>
      </c>
      <c r="G233" s="242">
        <v>0</v>
      </c>
      <c r="H233" s="242">
        <v>0</v>
      </c>
      <c r="I233" s="242">
        <v>0</v>
      </c>
      <c r="J233" s="242">
        <v>0</v>
      </c>
      <c r="K233" s="242">
        <v>0</v>
      </c>
      <c r="L233" s="242">
        <v>0</v>
      </c>
      <c r="M233" s="242">
        <v>0</v>
      </c>
      <c r="N233" s="242">
        <v>0</v>
      </c>
      <c r="O233" s="242">
        <v>0</v>
      </c>
      <c r="P233" s="242">
        <v>0</v>
      </c>
      <c r="Q233" s="242">
        <v>0</v>
      </c>
      <c r="R233" s="242">
        <v>400598.98</v>
      </c>
      <c r="S233" s="242">
        <v>0</v>
      </c>
      <c r="T233" s="242">
        <v>66.36</v>
      </c>
      <c r="U233" s="242">
        <v>0</v>
      </c>
      <c r="V233" s="242">
        <v>0</v>
      </c>
      <c r="W233" s="242">
        <v>0</v>
      </c>
      <c r="X233" s="242">
        <v>0</v>
      </c>
      <c r="Y233" s="242">
        <v>0</v>
      </c>
      <c r="Z233" s="242">
        <v>0</v>
      </c>
    </row>
    <row r="234" spans="1:26" x14ac:dyDescent="0.2">
      <c r="A234" s="242">
        <v>3787</v>
      </c>
      <c r="B234" s="242" t="s">
        <v>516</v>
      </c>
      <c r="C234" s="242">
        <v>2668516.83</v>
      </c>
      <c r="D234" s="242">
        <v>0</v>
      </c>
      <c r="E234" s="242">
        <v>0</v>
      </c>
      <c r="F234" s="242">
        <v>0</v>
      </c>
      <c r="G234" s="242">
        <v>0</v>
      </c>
      <c r="H234" s="242">
        <v>0</v>
      </c>
      <c r="I234" s="242">
        <v>2975.52</v>
      </c>
      <c r="J234" s="242">
        <v>0</v>
      </c>
      <c r="K234" s="242">
        <v>0</v>
      </c>
      <c r="L234" s="242">
        <v>0</v>
      </c>
      <c r="M234" s="242">
        <v>0</v>
      </c>
      <c r="N234" s="242">
        <v>0</v>
      </c>
      <c r="O234" s="242">
        <v>0</v>
      </c>
      <c r="P234" s="242">
        <v>0</v>
      </c>
      <c r="Q234" s="242">
        <v>0</v>
      </c>
      <c r="R234" s="242">
        <v>2077612.95</v>
      </c>
      <c r="S234" s="242">
        <v>590903.88</v>
      </c>
      <c r="T234" s="242">
        <v>0</v>
      </c>
      <c r="U234" s="242">
        <v>0</v>
      </c>
      <c r="V234" s="242">
        <v>2975.52</v>
      </c>
      <c r="W234" s="242">
        <v>0</v>
      </c>
      <c r="X234" s="242">
        <v>0</v>
      </c>
      <c r="Y234" s="242">
        <v>0</v>
      </c>
      <c r="Z234" s="242">
        <v>0</v>
      </c>
    </row>
    <row r="235" spans="1:26" x14ac:dyDescent="0.2">
      <c r="A235" s="242">
        <v>3794</v>
      </c>
      <c r="B235" s="242" t="s">
        <v>517</v>
      </c>
      <c r="C235" s="242">
        <v>2076796</v>
      </c>
      <c r="D235" s="242">
        <v>0</v>
      </c>
      <c r="E235" s="242">
        <v>0</v>
      </c>
      <c r="F235" s="242">
        <v>0</v>
      </c>
      <c r="G235" s="242">
        <v>0</v>
      </c>
      <c r="H235" s="242">
        <v>0</v>
      </c>
      <c r="I235" s="242">
        <v>0</v>
      </c>
      <c r="J235" s="242">
        <v>0</v>
      </c>
      <c r="K235" s="242">
        <v>0</v>
      </c>
      <c r="L235" s="242">
        <v>0</v>
      </c>
      <c r="M235" s="242">
        <v>0</v>
      </c>
      <c r="N235" s="242">
        <v>0</v>
      </c>
      <c r="O235" s="242">
        <v>0</v>
      </c>
      <c r="P235" s="242">
        <v>0</v>
      </c>
      <c r="Q235" s="242">
        <v>0</v>
      </c>
      <c r="R235" s="242">
        <v>2016999.96</v>
      </c>
      <c r="S235" s="242">
        <v>0</v>
      </c>
      <c r="T235" s="242">
        <v>0</v>
      </c>
      <c r="U235" s="242">
        <v>59796.04</v>
      </c>
      <c r="V235" s="242">
        <v>0</v>
      </c>
      <c r="W235" s="242">
        <v>0</v>
      </c>
      <c r="X235" s="242">
        <v>0</v>
      </c>
      <c r="Y235" s="242">
        <v>0</v>
      </c>
      <c r="Z235" s="242">
        <v>0</v>
      </c>
    </row>
    <row r="236" spans="1:26" x14ac:dyDescent="0.2">
      <c r="A236" s="242">
        <v>3822</v>
      </c>
      <c r="B236" s="242" t="s">
        <v>518</v>
      </c>
      <c r="C236" s="242">
        <v>6826232.6699999999</v>
      </c>
      <c r="D236" s="242">
        <v>0</v>
      </c>
      <c r="E236" s="242">
        <v>0</v>
      </c>
      <c r="F236" s="242">
        <v>0</v>
      </c>
      <c r="G236" s="242">
        <v>0</v>
      </c>
      <c r="H236" s="242">
        <v>0</v>
      </c>
      <c r="I236" s="242">
        <v>0</v>
      </c>
      <c r="J236" s="242">
        <v>0</v>
      </c>
      <c r="K236" s="242">
        <v>0</v>
      </c>
      <c r="L236" s="242">
        <v>0</v>
      </c>
      <c r="M236" s="242">
        <v>0</v>
      </c>
      <c r="N236" s="242">
        <v>0</v>
      </c>
      <c r="O236" s="242">
        <v>0</v>
      </c>
      <c r="P236" s="242">
        <v>0</v>
      </c>
      <c r="Q236" s="242">
        <v>0</v>
      </c>
      <c r="R236" s="242">
        <v>5737232.6699999999</v>
      </c>
      <c r="S236" s="242">
        <v>1089000</v>
      </c>
      <c r="T236" s="242">
        <v>0</v>
      </c>
      <c r="U236" s="242">
        <v>0</v>
      </c>
      <c r="V236" s="242">
        <v>0</v>
      </c>
      <c r="W236" s="242">
        <v>0</v>
      </c>
      <c r="X236" s="242">
        <v>0</v>
      </c>
      <c r="Y236" s="242">
        <v>0</v>
      </c>
      <c r="Z236" s="242">
        <v>0</v>
      </c>
    </row>
    <row r="237" spans="1:26" x14ac:dyDescent="0.2">
      <c r="A237" s="242">
        <v>3857</v>
      </c>
      <c r="B237" s="242" t="s">
        <v>519</v>
      </c>
      <c r="C237" s="242">
        <v>4359635.95</v>
      </c>
      <c r="D237" s="242">
        <v>0</v>
      </c>
      <c r="E237" s="242">
        <v>0</v>
      </c>
      <c r="F237" s="242">
        <v>0</v>
      </c>
      <c r="G237" s="242">
        <v>0</v>
      </c>
      <c r="H237" s="242">
        <v>0</v>
      </c>
      <c r="I237" s="242">
        <v>0</v>
      </c>
      <c r="J237" s="242">
        <v>0</v>
      </c>
      <c r="K237" s="242">
        <v>0</v>
      </c>
      <c r="L237" s="242">
        <v>0</v>
      </c>
      <c r="M237" s="242">
        <v>0</v>
      </c>
      <c r="N237" s="242">
        <v>0</v>
      </c>
      <c r="O237" s="242">
        <v>0</v>
      </c>
      <c r="P237" s="242">
        <v>0</v>
      </c>
      <c r="Q237" s="242">
        <v>0</v>
      </c>
      <c r="R237" s="242">
        <v>4359635.95</v>
      </c>
      <c r="S237" s="242">
        <v>0</v>
      </c>
      <c r="T237" s="242">
        <v>0</v>
      </c>
      <c r="U237" s="242">
        <v>0</v>
      </c>
      <c r="V237" s="242">
        <v>0</v>
      </c>
      <c r="W237" s="242">
        <v>0</v>
      </c>
      <c r="X237" s="242">
        <v>0</v>
      </c>
      <c r="Y237" s="242">
        <v>0</v>
      </c>
      <c r="Z237" s="242">
        <v>0</v>
      </c>
    </row>
    <row r="238" spans="1:26" x14ac:dyDescent="0.2">
      <c r="A238" s="242">
        <v>3871</v>
      </c>
      <c r="B238" s="242" t="s">
        <v>520</v>
      </c>
      <c r="C238" s="242">
        <v>820703.57000000007</v>
      </c>
      <c r="D238" s="242">
        <v>0</v>
      </c>
      <c r="E238" s="242">
        <v>0</v>
      </c>
      <c r="F238" s="242">
        <v>0</v>
      </c>
      <c r="G238" s="242">
        <v>0</v>
      </c>
      <c r="H238" s="242">
        <v>0</v>
      </c>
      <c r="I238" s="242">
        <v>0</v>
      </c>
      <c r="J238" s="242">
        <v>0</v>
      </c>
      <c r="K238" s="242">
        <v>0</v>
      </c>
      <c r="L238" s="242">
        <v>0</v>
      </c>
      <c r="M238" s="242">
        <v>0</v>
      </c>
      <c r="N238" s="242">
        <v>0</v>
      </c>
      <c r="O238" s="242">
        <v>0</v>
      </c>
      <c r="P238" s="242">
        <v>0</v>
      </c>
      <c r="Q238" s="242">
        <v>0</v>
      </c>
      <c r="R238" s="242">
        <v>778577.64</v>
      </c>
      <c r="S238" s="242">
        <v>0</v>
      </c>
      <c r="T238" s="242">
        <v>42125.93</v>
      </c>
      <c r="U238" s="242">
        <v>0</v>
      </c>
      <c r="V238" s="242">
        <v>0</v>
      </c>
      <c r="W238" s="242">
        <v>0</v>
      </c>
      <c r="X238" s="242">
        <v>0</v>
      </c>
      <c r="Y238" s="242">
        <v>0</v>
      </c>
      <c r="Z238" s="242">
        <v>0</v>
      </c>
    </row>
    <row r="239" spans="1:26" x14ac:dyDescent="0.2">
      <c r="A239" s="242">
        <v>3892</v>
      </c>
      <c r="B239" s="242" t="s">
        <v>521</v>
      </c>
      <c r="C239" s="242">
        <v>6802123.8399999999</v>
      </c>
      <c r="D239" s="242">
        <v>0</v>
      </c>
      <c r="E239" s="242">
        <v>0</v>
      </c>
      <c r="F239" s="242">
        <v>0</v>
      </c>
      <c r="G239" s="242">
        <v>0</v>
      </c>
      <c r="H239" s="242">
        <v>0</v>
      </c>
      <c r="I239" s="242">
        <v>0</v>
      </c>
      <c r="J239" s="242">
        <v>0</v>
      </c>
      <c r="K239" s="242">
        <v>0</v>
      </c>
      <c r="L239" s="242">
        <v>0</v>
      </c>
      <c r="M239" s="242">
        <v>160769.58000000002</v>
      </c>
      <c r="N239" s="242">
        <v>0</v>
      </c>
      <c r="O239" s="242">
        <v>0</v>
      </c>
      <c r="P239" s="242">
        <v>0</v>
      </c>
      <c r="Q239" s="242">
        <v>0</v>
      </c>
      <c r="R239" s="242">
        <v>6802123.8399999999</v>
      </c>
      <c r="S239" s="242">
        <v>0</v>
      </c>
      <c r="T239" s="242">
        <v>0</v>
      </c>
      <c r="U239" s="242">
        <v>0</v>
      </c>
      <c r="V239" s="242">
        <v>0</v>
      </c>
      <c r="W239" s="242">
        <v>160769.58000000002</v>
      </c>
      <c r="X239" s="242">
        <v>0</v>
      </c>
      <c r="Y239" s="242">
        <v>0</v>
      </c>
      <c r="Z239" s="242">
        <v>0</v>
      </c>
    </row>
    <row r="240" spans="1:26" x14ac:dyDescent="0.2">
      <c r="A240" s="242">
        <v>3899</v>
      </c>
      <c r="B240" s="242" t="s">
        <v>522</v>
      </c>
      <c r="C240" s="242">
        <v>728966.56</v>
      </c>
      <c r="D240" s="242">
        <v>0</v>
      </c>
      <c r="E240" s="242">
        <v>0</v>
      </c>
      <c r="F240" s="242">
        <v>0</v>
      </c>
      <c r="G240" s="242">
        <v>0</v>
      </c>
      <c r="H240" s="242">
        <v>0</v>
      </c>
      <c r="I240" s="242">
        <v>4924.97</v>
      </c>
      <c r="J240" s="242">
        <v>0</v>
      </c>
      <c r="K240" s="242">
        <v>0</v>
      </c>
      <c r="L240" s="242">
        <v>0</v>
      </c>
      <c r="M240" s="242">
        <v>0</v>
      </c>
      <c r="N240" s="242">
        <v>0</v>
      </c>
      <c r="O240" s="242">
        <v>0</v>
      </c>
      <c r="P240" s="242">
        <v>0</v>
      </c>
      <c r="Q240" s="242">
        <v>0</v>
      </c>
      <c r="R240" s="242">
        <v>728068.88</v>
      </c>
      <c r="S240" s="242">
        <v>897.68000000000006</v>
      </c>
      <c r="T240" s="242">
        <v>0</v>
      </c>
      <c r="U240" s="242">
        <v>0</v>
      </c>
      <c r="V240" s="242">
        <v>4924.97</v>
      </c>
      <c r="W240" s="242">
        <v>0</v>
      </c>
      <c r="X240" s="242">
        <v>0</v>
      </c>
      <c r="Y240" s="242">
        <v>0</v>
      </c>
      <c r="Z240" s="242">
        <v>0</v>
      </c>
    </row>
    <row r="241" spans="1:26" x14ac:dyDescent="0.2">
      <c r="A241" s="242">
        <v>3906</v>
      </c>
      <c r="B241" s="242" t="s">
        <v>523</v>
      </c>
      <c r="C241" s="242">
        <v>1211122.3400000001</v>
      </c>
      <c r="D241" s="242">
        <v>0</v>
      </c>
      <c r="E241" s="242">
        <v>0</v>
      </c>
      <c r="F241" s="242">
        <v>0</v>
      </c>
      <c r="G241" s="242">
        <v>0</v>
      </c>
      <c r="H241" s="242">
        <v>0</v>
      </c>
      <c r="I241" s="242">
        <v>0</v>
      </c>
      <c r="J241" s="242">
        <v>0</v>
      </c>
      <c r="K241" s="242">
        <v>0</v>
      </c>
      <c r="L241" s="242">
        <v>0</v>
      </c>
      <c r="M241" s="242">
        <v>0</v>
      </c>
      <c r="N241" s="242">
        <v>0</v>
      </c>
      <c r="O241" s="242">
        <v>0</v>
      </c>
      <c r="P241" s="242">
        <v>0</v>
      </c>
      <c r="Q241" s="242">
        <v>0</v>
      </c>
      <c r="R241" s="242">
        <v>1211122.3400000001</v>
      </c>
      <c r="S241" s="242">
        <v>0</v>
      </c>
      <c r="T241" s="242">
        <v>0</v>
      </c>
      <c r="U241" s="242">
        <v>0</v>
      </c>
      <c r="V241" s="242">
        <v>0</v>
      </c>
      <c r="W241" s="242">
        <v>0</v>
      </c>
      <c r="X241" s="242">
        <v>0</v>
      </c>
      <c r="Y241" s="242">
        <v>0</v>
      </c>
      <c r="Z241" s="242">
        <v>0</v>
      </c>
    </row>
    <row r="242" spans="1:26" x14ac:dyDescent="0.2">
      <c r="A242" s="242">
        <v>3913</v>
      </c>
      <c r="B242" s="242" t="s">
        <v>524</v>
      </c>
      <c r="C242" s="242">
        <v>180968.39</v>
      </c>
      <c r="D242" s="242">
        <v>0</v>
      </c>
      <c r="E242" s="242">
        <v>0</v>
      </c>
      <c r="F242" s="242">
        <v>0</v>
      </c>
      <c r="G242" s="242">
        <v>0</v>
      </c>
      <c r="H242" s="242">
        <v>0</v>
      </c>
      <c r="I242" s="242">
        <v>0</v>
      </c>
      <c r="J242" s="242">
        <v>0</v>
      </c>
      <c r="K242" s="242">
        <v>0</v>
      </c>
      <c r="L242" s="242">
        <v>0</v>
      </c>
      <c r="M242" s="242">
        <v>0</v>
      </c>
      <c r="N242" s="242">
        <v>0</v>
      </c>
      <c r="O242" s="242">
        <v>0</v>
      </c>
      <c r="P242" s="242">
        <v>0</v>
      </c>
      <c r="Q242" s="242">
        <v>0</v>
      </c>
      <c r="R242" s="242">
        <v>167468.39000000001</v>
      </c>
      <c r="S242" s="242">
        <v>13500</v>
      </c>
      <c r="T242" s="242">
        <v>0</v>
      </c>
      <c r="U242" s="242">
        <v>0</v>
      </c>
      <c r="V242" s="242">
        <v>0</v>
      </c>
      <c r="W242" s="242">
        <v>0</v>
      </c>
      <c r="X242" s="242">
        <v>0</v>
      </c>
      <c r="Y242" s="242">
        <v>0</v>
      </c>
      <c r="Z242" s="242">
        <v>0</v>
      </c>
    </row>
    <row r="243" spans="1:26" x14ac:dyDescent="0.2">
      <c r="A243" s="242">
        <v>3920</v>
      </c>
      <c r="B243" s="242" t="s">
        <v>525</v>
      </c>
      <c r="C243" s="242">
        <v>313738.10000000003</v>
      </c>
      <c r="D243" s="242">
        <v>0</v>
      </c>
      <c r="E243" s="242">
        <v>0</v>
      </c>
      <c r="F243" s="242">
        <v>0</v>
      </c>
      <c r="G243" s="242">
        <v>0</v>
      </c>
      <c r="H243" s="242">
        <v>0</v>
      </c>
      <c r="I243" s="242">
        <v>1225.69</v>
      </c>
      <c r="J243" s="242">
        <v>0</v>
      </c>
      <c r="K243" s="242">
        <v>0</v>
      </c>
      <c r="L243" s="242">
        <v>0</v>
      </c>
      <c r="M243" s="242">
        <v>0</v>
      </c>
      <c r="N243" s="242">
        <v>0</v>
      </c>
      <c r="O243" s="242">
        <v>0</v>
      </c>
      <c r="P243" s="242">
        <v>0</v>
      </c>
      <c r="Q243" s="242">
        <v>0</v>
      </c>
      <c r="R243" s="242">
        <v>286886.32</v>
      </c>
      <c r="S243" s="242">
        <v>21132.33</v>
      </c>
      <c r="T243" s="242">
        <v>5719.45</v>
      </c>
      <c r="U243" s="242">
        <v>0</v>
      </c>
      <c r="V243" s="242">
        <v>1225.69</v>
      </c>
      <c r="W243" s="242">
        <v>0</v>
      </c>
      <c r="X243" s="242">
        <v>0</v>
      </c>
      <c r="Y243" s="242">
        <v>0</v>
      </c>
      <c r="Z243" s="242">
        <v>0</v>
      </c>
    </row>
    <row r="244" spans="1:26" x14ac:dyDescent="0.2">
      <c r="A244" s="242">
        <v>3925</v>
      </c>
      <c r="B244" s="242" t="s">
        <v>526</v>
      </c>
      <c r="C244" s="242">
        <v>4223630.8</v>
      </c>
      <c r="D244" s="242">
        <v>0</v>
      </c>
      <c r="E244" s="242">
        <v>0</v>
      </c>
      <c r="F244" s="242">
        <v>0</v>
      </c>
      <c r="G244" s="242">
        <v>0</v>
      </c>
      <c r="H244" s="242">
        <v>0</v>
      </c>
      <c r="I244" s="242">
        <v>0</v>
      </c>
      <c r="J244" s="242">
        <v>0</v>
      </c>
      <c r="K244" s="242">
        <v>0</v>
      </c>
      <c r="L244" s="242">
        <v>0</v>
      </c>
      <c r="M244" s="242">
        <v>0</v>
      </c>
      <c r="N244" s="242">
        <v>0</v>
      </c>
      <c r="O244" s="242">
        <v>0</v>
      </c>
      <c r="P244" s="242">
        <v>0</v>
      </c>
      <c r="Q244" s="242">
        <v>0</v>
      </c>
      <c r="R244" s="242">
        <v>4223630.8</v>
      </c>
      <c r="S244" s="242">
        <v>0</v>
      </c>
      <c r="T244" s="242">
        <v>0</v>
      </c>
      <c r="U244" s="242">
        <v>0</v>
      </c>
      <c r="V244" s="242">
        <v>0</v>
      </c>
      <c r="W244" s="242">
        <v>0</v>
      </c>
      <c r="X244" s="242">
        <v>0</v>
      </c>
      <c r="Y244" s="242">
        <v>0</v>
      </c>
      <c r="Z244" s="242">
        <v>0</v>
      </c>
    </row>
    <row r="245" spans="1:26" x14ac:dyDescent="0.2">
      <c r="A245" s="242">
        <v>3934</v>
      </c>
      <c r="B245" s="242" t="s">
        <v>527</v>
      </c>
      <c r="C245" s="242">
        <v>815751.58000000007</v>
      </c>
      <c r="D245" s="242">
        <v>0</v>
      </c>
      <c r="E245" s="242">
        <v>0</v>
      </c>
      <c r="F245" s="242">
        <v>0</v>
      </c>
      <c r="G245" s="242">
        <v>0</v>
      </c>
      <c r="H245" s="242">
        <v>0</v>
      </c>
      <c r="I245" s="242">
        <v>0</v>
      </c>
      <c r="J245" s="242">
        <v>0</v>
      </c>
      <c r="K245" s="242">
        <v>0</v>
      </c>
      <c r="L245" s="242">
        <v>0</v>
      </c>
      <c r="M245" s="242">
        <v>0</v>
      </c>
      <c r="N245" s="242">
        <v>0</v>
      </c>
      <c r="O245" s="242">
        <v>0</v>
      </c>
      <c r="P245" s="242">
        <v>0</v>
      </c>
      <c r="Q245" s="242">
        <v>0</v>
      </c>
      <c r="R245" s="242">
        <v>815751.58000000007</v>
      </c>
      <c r="S245" s="242">
        <v>0</v>
      </c>
      <c r="T245" s="242">
        <v>0</v>
      </c>
      <c r="U245" s="242">
        <v>0</v>
      </c>
      <c r="V245" s="242">
        <v>0</v>
      </c>
      <c r="W245" s="242">
        <v>0</v>
      </c>
      <c r="X245" s="242">
        <v>0</v>
      </c>
      <c r="Y245" s="242">
        <v>0</v>
      </c>
      <c r="Z245" s="242">
        <v>0</v>
      </c>
    </row>
    <row r="246" spans="1:26" x14ac:dyDescent="0.2">
      <c r="A246" s="242">
        <v>3941</v>
      </c>
      <c r="B246" s="242" t="s">
        <v>528</v>
      </c>
      <c r="C246" s="242">
        <v>667036.84</v>
      </c>
      <c r="D246" s="242">
        <v>0</v>
      </c>
      <c r="E246" s="242">
        <v>0</v>
      </c>
      <c r="F246" s="242">
        <v>0</v>
      </c>
      <c r="G246" s="242">
        <v>0</v>
      </c>
      <c r="H246" s="242">
        <v>0</v>
      </c>
      <c r="I246" s="242">
        <v>0</v>
      </c>
      <c r="J246" s="242">
        <v>0</v>
      </c>
      <c r="K246" s="242">
        <v>0</v>
      </c>
      <c r="L246" s="242">
        <v>0</v>
      </c>
      <c r="M246" s="242">
        <v>0</v>
      </c>
      <c r="N246" s="242">
        <v>0</v>
      </c>
      <c r="O246" s="242">
        <v>0</v>
      </c>
      <c r="P246" s="242">
        <v>0</v>
      </c>
      <c r="Q246" s="242">
        <v>0</v>
      </c>
      <c r="R246" s="242">
        <v>667036.84</v>
      </c>
      <c r="S246" s="242">
        <v>0</v>
      </c>
      <c r="T246" s="242">
        <v>0</v>
      </c>
      <c r="U246" s="242">
        <v>0</v>
      </c>
      <c r="V246" s="242">
        <v>0</v>
      </c>
      <c r="W246" s="242">
        <v>0</v>
      </c>
      <c r="X246" s="242">
        <v>0</v>
      </c>
      <c r="Y246" s="242">
        <v>0</v>
      </c>
      <c r="Z246" s="242">
        <v>0</v>
      </c>
    </row>
    <row r="247" spans="1:26" x14ac:dyDescent="0.2">
      <c r="A247" s="242">
        <v>3948</v>
      </c>
      <c r="B247" s="242" t="s">
        <v>529</v>
      </c>
      <c r="C247" s="242">
        <v>589954.05000000005</v>
      </c>
      <c r="D247" s="242">
        <v>0</v>
      </c>
      <c r="E247" s="242">
        <v>0</v>
      </c>
      <c r="F247" s="242">
        <v>0</v>
      </c>
      <c r="G247" s="242">
        <v>0</v>
      </c>
      <c r="H247" s="242">
        <v>0</v>
      </c>
      <c r="I247" s="242">
        <v>0</v>
      </c>
      <c r="J247" s="242">
        <v>0</v>
      </c>
      <c r="K247" s="242">
        <v>0</v>
      </c>
      <c r="L247" s="242">
        <v>0</v>
      </c>
      <c r="M247" s="242">
        <v>0</v>
      </c>
      <c r="N247" s="242">
        <v>0</v>
      </c>
      <c r="O247" s="242">
        <v>0</v>
      </c>
      <c r="P247" s="242">
        <v>0</v>
      </c>
      <c r="Q247" s="242">
        <v>0</v>
      </c>
      <c r="R247" s="242">
        <v>589954.05000000005</v>
      </c>
      <c r="S247" s="242">
        <v>0</v>
      </c>
      <c r="T247" s="242">
        <v>0</v>
      </c>
      <c r="U247" s="242">
        <v>0</v>
      </c>
      <c r="V247" s="242">
        <v>0</v>
      </c>
      <c r="W247" s="242">
        <v>0</v>
      </c>
      <c r="X247" s="242">
        <v>0</v>
      </c>
      <c r="Y247" s="242">
        <v>0</v>
      </c>
      <c r="Z247" s="242">
        <v>0</v>
      </c>
    </row>
    <row r="248" spans="1:26" x14ac:dyDescent="0.2">
      <c r="A248" s="242">
        <v>3955</v>
      </c>
      <c r="B248" s="242" t="s">
        <v>530</v>
      </c>
      <c r="C248" s="242">
        <v>2171406.88</v>
      </c>
      <c r="D248" s="242">
        <v>0</v>
      </c>
      <c r="E248" s="242">
        <v>0</v>
      </c>
      <c r="F248" s="242">
        <v>0</v>
      </c>
      <c r="G248" s="242">
        <v>0</v>
      </c>
      <c r="H248" s="242">
        <v>0</v>
      </c>
      <c r="I248" s="242">
        <v>0</v>
      </c>
      <c r="J248" s="242">
        <v>0</v>
      </c>
      <c r="K248" s="242">
        <v>0</v>
      </c>
      <c r="L248" s="242">
        <v>0</v>
      </c>
      <c r="M248" s="242">
        <v>0</v>
      </c>
      <c r="N248" s="242">
        <v>0</v>
      </c>
      <c r="O248" s="242">
        <v>0</v>
      </c>
      <c r="P248" s="242">
        <v>0</v>
      </c>
      <c r="Q248" s="242">
        <v>0</v>
      </c>
      <c r="R248" s="242">
        <v>2171406.88</v>
      </c>
      <c r="S248" s="242">
        <v>0</v>
      </c>
      <c r="T248" s="242">
        <v>0</v>
      </c>
      <c r="U248" s="242">
        <v>0</v>
      </c>
      <c r="V248" s="242">
        <v>0</v>
      </c>
      <c r="W248" s="242">
        <v>0</v>
      </c>
      <c r="X248" s="242">
        <v>0</v>
      </c>
      <c r="Y248" s="242">
        <v>0</v>
      </c>
      <c r="Z248" s="242">
        <v>0</v>
      </c>
    </row>
    <row r="249" spans="1:26" x14ac:dyDescent="0.2">
      <c r="A249" s="242">
        <v>3962</v>
      </c>
      <c r="B249" s="242" t="s">
        <v>531</v>
      </c>
      <c r="C249" s="242">
        <v>2576703.79</v>
      </c>
      <c r="D249" s="242">
        <v>0</v>
      </c>
      <c r="E249" s="242">
        <v>0</v>
      </c>
      <c r="F249" s="242">
        <v>0</v>
      </c>
      <c r="G249" s="242">
        <v>0</v>
      </c>
      <c r="H249" s="242">
        <v>0</v>
      </c>
      <c r="I249" s="242">
        <v>0</v>
      </c>
      <c r="J249" s="242">
        <v>0</v>
      </c>
      <c r="K249" s="242">
        <v>0</v>
      </c>
      <c r="L249" s="242">
        <v>0</v>
      </c>
      <c r="M249" s="242">
        <v>0</v>
      </c>
      <c r="N249" s="242">
        <v>55163.51</v>
      </c>
      <c r="O249" s="242">
        <v>0</v>
      </c>
      <c r="P249" s="242">
        <v>0</v>
      </c>
      <c r="Q249" s="242">
        <v>0</v>
      </c>
      <c r="R249" s="242">
        <v>2576703.79</v>
      </c>
      <c r="S249" s="242">
        <v>0</v>
      </c>
      <c r="T249" s="242">
        <v>0</v>
      </c>
      <c r="U249" s="242">
        <v>0</v>
      </c>
      <c r="V249" s="242">
        <v>0</v>
      </c>
      <c r="W249" s="242">
        <v>0</v>
      </c>
      <c r="X249" s="242">
        <v>55163.51</v>
      </c>
      <c r="Y249" s="242">
        <v>0</v>
      </c>
      <c r="Z249" s="242">
        <v>0</v>
      </c>
    </row>
    <row r="250" spans="1:26" x14ac:dyDescent="0.2">
      <c r="A250" s="242">
        <v>3969</v>
      </c>
      <c r="B250" s="242" t="s">
        <v>532</v>
      </c>
      <c r="C250" s="242">
        <v>278247.5</v>
      </c>
      <c r="D250" s="242">
        <v>0</v>
      </c>
      <c r="E250" s="242">
        <v>0</v>
      </c>
      <c r="F250" s="242">
        <v>0</v>
      </c>
      <c r="G250" s="242">
        <v>0</v>
      </c>
      <c r="H250" s="242">
        <v>0</v>
      </c>
      <c r="I250" s="242">
        <v>0</v>
      </c>
      <c r="J250" s="242">
        <v>0</v>
      </c>
      <c r="K250" s="242">
        <v>0</v>
      </c>
      <c r="L250" s="242">
        <v>0</v>
      </c>
      <c r="M250" s="242">
        <v>0</v>
      </c>
      <c r="N250" s="242">
        <v>0</v>
      </c>
      <c r="O250" s="242">
        <v>0</v>
      </c>
      <c r="P250" s="242">
        <v>0</v>
      </c>
      <c r="Q250" s="242">
        <v>0</v>
      </c>
      <c r="R250" s="242">
        <v>267924.3</v>
      </c>
      <c r="S250" s="242">
        <v>7121.16</v>
      </c>
      <c r="T250" s="242">
        <v>3202.04</v>
      </c>
      <c r="U250" s="242">
        <v>0</v>
      </c>
      <c r="V250" s="242">
        <v>0</v>
      </c>
      <c r="W250" s="242">
        <v>0</v>
      </c>
      <c r="X250" s="242">
        <v>0</v>
      </c>
      <c r="Y250" s="242">
        <v>0</v>
      </c>
      <c r="Z250" s="242">
        <v>0</v>
      </c>
    </row>
    <row r="251" spans="1:26" x14ac:dyDescent="0.2">
      <c r="A251" s="242">
        <v>2177</v>
      </c>
      <c r="B251" s="242" t="s">
        <v>533</v>
      </c>
      <c r="C251" s="242">
        <v>2231650.4</v>
      </c>
      <c r="D251" s="242">
        <v>0</v>
      </c>
      <c r="E251" s="242">
        <v>0</v>
      </c>
      <c r="F251" s="242">
        <v>0</v>
      </c>
      <c r="G251" s="242">
        <v>0</v>
      </c>
      <c r="H251" s="242">
        <v>0</v>
      </c>
      <c r="I251" s="242">
        <v>0</v>
      </c>
      <c r="J251" s="242">
        <v>0</v>
      </c>
      <c r="K251" s="242">
        <v>0</v>
      </c>
      <c r="L251" s="242">
        <v>0</v>
      </c>
      <c r="M251" s="242">
        <v>0</v>
      </c>
      <c r="N251" s="242">
        <v>0</v>
      </c>
      <c r="O251" s="242">
        <v>0</v>
      </c>
      <c r="P251" s="242">
        <v>0</v>
      </c>
      <c r="Q251" s="242">
        <v>0</v>
      </c>
      <c r="R251" s="242">
        <v>2120474.0699999998</v>
      </c>
      <c r="S251" s="242">
        <v>0</v>
      </c>
      <c r="T251" s="242">
        <v>0</v>
      </c>
      <c r="U251" s="242">
        <v>111176.33</v>
      </c>
      <c r="V251" s="242">
        <v>0</v>
      </c>
      <c r="W251" s="242">
        <v>0</v>
      </c>
      <c r="X251" s="242">
        <v>0</v>
      </c>
      <c r="Y251" s="242">
        <v>0</v>
      </c>
      <c r="Z251" s="242">
        <v>0</v>
      </c>
    </row>
    <row r="252" spans="1:26" x14ac:dyDescent="0.2">
      <c r="A252" s="242">
        <v>3976</v>
      </c>
      <c r="B252" s="242" t="s">
        <v>534</v>
      </c>
      <c r="C252" s="242">
        <v>0</v>
      </c>
      <c r="D252" s="242">
        <v>0</v>
      </c>
      <c r="E252" s="242">
        <v>0</v>
      </c>
      <c r="F252" s="242">
        <v>0</v>
      </c>
      <c r="G252" s="242">
        <v>0</v>
      </c>
      <c r="H252" s="242">
        <v>0</v>
      </c>
      <c r="I252" s="242">
        <v>494141.3</v>
      </c>
      <c r="J252" s="242">
        <v>0</v>
      </c>
      <c r="K252" s="242">
        <v>0</v>
      </c>
      <c r="L252" s="242">
        <v>0</v>
      </c>
      <c r="M252" s="242">
        <v>0</v>
      </c>
      <c r="N252" s="242">
        <v>0</v>
      </c>
      <c r="O252" s="242">
        <v>0</v>
      </c>
      <c r="P252" s="242">
        <v>0</v>
      </c>
      <c r="Q252" s="242">
        <v>0</v>
      </c>
      <c r="R252" s="242">
        <v>0</v>
      </c>
      <c r="S252" s="242">
        <v>0</v>
      </c>
      <c r="T252" s="242">
        <v>0</v>
      </c>
      <c r="U252" s="242">
        <v>0</v>
      </c>
      <c r="V252" s="242">
        <v>494141.3</v>
      </c>
      <c r="W252" s="242">
        <v>0</v>
      </c>
      <c r="X252" s="242">
        <v>0</v>
      </c>
      <c r="Y252" s="242">
        <v>0</v>
      </c>
      <c r="Z252" s="242">
        <v>0</v>
      </c>
    </row>
    <row r="253" spans="1:26" x14ac:dyDescent="0.2">
      <c r="A253" s="242">
        <v>4690</v>
      </c>
      <c r="B253" s="242" t="s">
        <v>535</v>
      </c>
      <c r="C253" s="242">
        <v>255801.34</v>
      </c>
      <c r="D253" s="242">
        <v>0</v>
      </c>
      <c r="E253" s="242">
        <v>0</v>
      </c>
      <c r="F253" s="242">
        <v>0</v>
      </c>
      <c r="G253" s="242">
        <v>0</v>
      </c>
      <c r="H253" s="242">
        <v>0</v>
      </c>
      <c r="I253" s="242">
        <v>0</v>
      </c>
      <c r="J253" s="242">
        <v>0</v>
      </c>
      <c r="K253" s="242">
        <v>0</v>
      </c>
      <c r="L253" s="242">
        <v>0</v>
      </c>
      <c r="M253" s="242">
        <v>0</v>
      </c>
      <c r="N253" s="242">
        <v>0</v>
      </c>
      <c r="O253" s="242">
        <v>0</v>
      </c>
      <c r="P253" s="242">
        <v>0</v>
      </c>
      <c r="Q253" s="242">
        <v>0</v>
      </c>
      <c r="R253" s="242">
        <v>254643.5</v>
      </c>
      <c r="S253" s="242">
        <v>1157.8399999999999</v>
      </c>
      <c r="T253" s="242">
        <v>0</v>
      </c>
      <c r="U253" s="242">
        <v>0</v>
      </c>
      <c r="V253" s="242">
        <v>0</v>
      </c>
      <c r="W253" s="242">
        <v>0</v>
      </c>
      <c r="X253" s="242">
        <v>0</v>
      </c>
      <c r="Y253" s="242">
        <v>0</v>
      </c>
      <c r="Z253" s="242">
        <v>0</v>
      </c>
    </row>
    <row r="254" spans="1:26" x14ac:dyDescent="0.2">
      <c r="A254" s="242">
        <v>2016</v>
      </c>
      <c r="B254" s="242" t="s">
        <v>536</v>
      </c>
      <c r="C254" s="242">
        <v>583355.25</v>
      </c>
      <c r="D254" s="242">
        <v>0</v>
      </c>
      <c r="E254" s="242">
        <v>0</v>
      </c>
      <c r="F254" s="242">
        <v>0</v>
      </c>
      <c r="G254" s="242">
        <v>0</v>
      </c>
      <c r="H254" s="242">
        <v>0</v>
      </c>
      <c r="I254" s="242">
        <v>0</v>
      </c>
      <c r="J254" s="242">
        <v>0</v>
      </c>
      <c r="K254" s="242">
        <v>0</v>
      </c>
      <c r="L254" s="242">
        <v>0</v>
      </c>
      <c r="M254" s="242">
        <v>0</v>
      </c>
      <c r="N254" s="242">
        <v>0</v>
      </c>
      <c r="O254" s="242">
        <v>0</v>
      </c>
      <c r="P254" s="242">
        <v>0</v>
      </c>
      <c r="Q254" s="242">
        <v>0</v>
      </c>
      <c r="R254" s="242">
        <v>583355.25</v>
      </c>
      <c r="S254" s="242">
        <v>0</v>
      </c>
      <c r="T254" s="242">
        <v>0</v>
      </c>
      <c r="U254" s="242">
        <v>0</v>
      </c>
      <c r="V254" s="242">
        <v>0</v>
      </c>
      <c r="W254" s="242">
        <v>0</v>
      </c>
      <c r="X254" s="242">
        <v>0</v>
      </c>
      <c r="Y254" s="242">
        <v>0</v>
      </c>
      <c r="Z254" s="242">
        <v>0</v>
      </c>
    </row>
    <row r="255" spans="1:26" x14ac:dyDescent="0.2">
      <c r="A255" s="242">
        <v>3983</v>
      </c>
      <c r="B255" s="242" t="s">
        <v>537</v>
      </c>
      <c r="C255" s="242">
        <v>1499306.32</v>
      </c>
      <c r="D255" s="242">
        <v>0</v>
      </c>
      <c r="E255" s="242">
        <v>0</v>
      </c>
      <c r="F255" s="242">
        <v>0</v>
      </c>
      <c r="G255" s="242">
        <v>0</v>
      </c>
      <c r="H255" s="242">
        <v>0</v>
      </c>
      <c r="I255" s="242">
        <v>0</v>
      </c>
      <c r="J255" s="242">
        <v>0</v>
      </c>
      <c r="K255" s="242">
        <v>0</v>
      </c>
      <c r="L255" s="242">
        <v>0</v>
      </c>
      <c r="M255" s="242">
        <v>0</v>
      </c>
      <c r="N255" s="242">
        <v>0</v>
      </c>
      <c r="O255" s="242">
        <v>0</v>
      </c>
      <c r="P255" s="242">
        <v>0</v>
      </c>
      <c r="Q255" s="242">
        <v>0</v>
      </c>
      <c r="R255" s="242">
        <v>1499306.32</v>
      </c>
      <c r="S255" s="242">
        <v>0</v>
      </c>
      <c r="T255" s="242">
        <v>0</v>
      </c>
      <c r="U255" s="242">
        <v>0</v>
      </c>
      <c r="V255" s="242">
        <v>0</v>
      </c>
      <c r="W255" s="242">
        <v>0</v>
      </c>
      <c r="X255" s="242">
        <v>0</v>
      </c>
      <c r="Y255" s="242">
        <v>0</v>
      </c>
      <c r="Z255" s="242">
        <v>0</v>
      </c>
    </row>
    <row r="256" spans="1:26" x14ac:dyDescent="0.2">
      <c r="A256" s="242">
        <v>3514</v>
      </c>
      <c r="B256" s="242" t="s">
        <v>538</v>
      </c>
      <c r="C256" s="242">
        <v>312204.96000000002</v>
      </c>
      <c r="D256" s="242">
        <v>0</v>
      </c>
      <c r="E256" s="242">
        <v>0</v>
      </c>
      <c r="F256" s="242">
        <v>0</v>
      </c>
      <c r="G256" s="242">
        <v>0</v>
      </c>
      <c r="H256" s="242">
        <v>0</v>
      </c>
      <c r="I256" s="242">
        <v>0</v>
      </c>
      <c r="J256" s="242">
        <v>0</v>
      </c>
      <c r="K256" s="242">
        <v>0</v>
      </c>
      <c r="L256" s="242">
        <v>0</v>
      </c>
      <c r="M256" s="242">
        <v>0</v>
      </c>
      <c r="N256" s="242">
        <v>0</v>
      </c>
      <c r="O256" s="242">
        <v>0</v>
      </c>
      <c r="P256" s="242">
        <v>0</v>
      </c>
      <c r="Q256" s="242">
        <v>0</v>
      </c>
      <c r="R256" s="242">
        <v>308832.12</v>
      </c>
      <c r="S256" s="242">
        <v>0</v>
      </c>
      <c r="T256" s="242">
        <v>0</v>
      </c>
      <c r="U256" s="242">
        <v>3372.84</v>
      </c>
      <c r="V256" s="242">
        <v>0</v>
      </c>
      <c r="W256" s="242">
        <v>0</v>
      </c>
      <c r="X256" s="242">
        <v>0</v>
      </c>
      <c r="Y256" s="242">
        <v>0</v>
      </c>
      <c r="Z256" s="242">
        <v>0</v>
      </c>
    </row>
    <row r="257" spans="1:26" x14ac:dyDescent="0.2">
      <c r="A257" s="242">
        <v>616</v>
      </c>
      <c r="B257" s="242" t="s">
        <v>539</v>
      </c>
      <c r="C257" s="242">
        <v>590436.71</v>
      </c>
      <c r="D257" s="242">
        <v>0</v>
      </c>
      <c r="E257" s="242">
        <v>0</v>
      </c>
      <c r="F257" s="242">
        <v>0</v>
      </c>
      <c r="G257" s="242">
        <v>0</v>
      </c>
      <c r="H257" s="242">
        <v>0</v>
      </c>
      <c r="I257" s="242">
        <v>0</v>
      </c>
      <c r="J257" s="242">
        <v>0</v>
      </c>
      <c r="K257" s="242">
        <v>0</v>
      </c>
      <c r="L257" s="242">
        <v>0</v>
      </c>
      <c r="M257" s="242">
        <v>0</v>
      </c>
      <c r="N257" s="242">
        <v>0</v>
      </c>
      <c r="O257" s="242">
        <v>0</v>
      </c>
      <c r="P257" s="242">
        <v>0</v>
      </c>
      <c r="Q257" s="242">
        <v>0</v>
      </c>
      <c r="R257" s="242">
        <v>358949.22000000003</v>
      </c>
      <c r="S257" s="242">
        <v>190279.19</v>
      </c>
      <c r="T257" s="242">
        <v>41208.300000000003</v>
      </c>
      <c r="U257" s="242">
        <v>0</v>
      </c>
      <c r="V257" s="242">
        <v>0</v>
      </c>
      <c r="W257" s="242">
        <v>0</v>
      </c>
      <c r="X257" s="242">
        <v>0</v>
      </c>
      <c r="Y257" s="242">
        <v>0</v>
      </c>
      <c r="Z257" s="242">
        <v>0</v>
      </c>
    </row>
    <row r="258" spans="1:26" x14ac:dyDescent="0.2">
      <c r="A258" s="242">
        <v>1945</v>
      </c>
      <c r="B258" s="242" t="s">
        <v>540</v>
      </c>
      <c r="C258" s="242">
        <v>1304164.4099999999</v>
      </c>
      <c r="D258" s="242">
        <v>0</v>
      </c>
      <c r="E258" s="242">
        <v>0</v>
      </c>
      <c r="F258" s="242">
        <v>0</v>
      </c>
      <c r="G258" s="242">
        <v>0</v>
      </c>
      <c r="H258" s="242">
        <v>0</v>
      </c>
      <c r="I258" s="242">
        <v>0</v>
      </c>
      <c r="J258" s="242">
        <v>0</v>
      </c>
      <c r="K258" s="242">
        <v>0</v>
      </c>
      <c r="L258" s="242">
        <v>0</v>
      </c>
      <c r="M258" s="242">
        <v>0</v>
      </c>
      <c r="N258" s="242">
        <v>0</v>
      </c>
      <c r="O258" s="242">
        <v>0</v>
      </c>
      <c r="P258" s="242">
        <v>0</v>
      </c>
      <c r="Q258" s="242">
        <v>0</v>
      </c>
      <c r="R258" s="242">
        <v>1038802.08</v>
      </c>
      <c r="S258" s="242">
        <v>261084</v>
      </c>
      <c r="T258" s="242">
        <v>4278.33</v>
      </c>
      <c r="U258" s="242">
        <v>0</v>
      </c>
      <c r="V258" s="242">
        <v>0</v>
      </c>
      <c r="W258" s="242">
        <v>0</v>
      </c>
      <c r="X258" s="242">
        <v>0</v>
      </c>
      <c r="Y258" s="242">
        <v>0</v>
      </c>
      <c r="Z258" s="242">
        <v>0</v>
      </c>
    </row>
    <row r="259" spans="1:26" x14ac:dyDescent="0.2">
      <c r="A259" s="242">
        <v>1526</v>
      </c>
      <c r="B259" s="242" t="s">
        <v>541</v>
      </c>
      <c r="C259" s="242">
        <v>1871710.19</v>
      </c>
      <c r="D259" s="242">
        <v>0</v>
      </c>
      <c r="E259" s="242">
        <v>0</v>
      </c>
      <c r="F259" s="242">
        <v>0</v>
      </c>
      <c r="G259" s="242">
        <v>0</v>
      </c>
      <c r="H259" s="242">
        <v>0</v>
      </c>
      <c r="I259" s="242">
        <v>0</v>
      </c>
      <c r="J259" s="242">
        <v>0</v>
      </c>
      <c r="K259" s="242">
        <v>0</v>
      </c>
      <c r="L259" s="242">
        <v>0</v>
      </c>
      <c r="M259" s="242">
        <v>0</v>
      </c>
      <c r="N259" s="242">
        <v>0</v>
      </c>
      <c r="O259" s="242">
        <v>0</v>
      </c>
      <c r="P259" s="242">
        <v>0</v>
      </c>
      <c r="Q259" s="242">
        <v>0</v>
      </c>
      <c r="R259" s="242">
        <v>1845946.82</v>
      </c>
      <c r="S259" s="242">
        <v>0</v>
      </c>
      <c r="T259" s="242">
        <v>25763.37</v>
      </c>
      <c r="U259" s="242">
        <v>0</v>
      </c>
      <c r="V259" s="242">
        <v>0</v>
      </c>
      <c r="W259" s="242">
        <v>0</v>
      </c>
      <c r="X259" s="242">
        <v>0</v>
      </c>
      <c r="Y259" s="242">
        <v>0</v>
      </c>
      <c r="Z259" s="242">
        <v>0</v>
      </c>
    </row>
    <row r="260" spans="1:26" x14ac:dyDescent="0.2">
      <c r="A260" s="242">
        <v>3654</v>
      </c>
      <c r="B260" s="242" t="s">
        <v>542</v>
      </c>
      <c r="C260" s="242">
        <v>351097.2</v>
      </c>
      <c r="D260" s="242">
        <v>0</v>
      </c>
      <c r="E260" s="242">
        <v>0</v>
      </c>
      <c r="F260" s="242">
        <v>0</v>
      </c>
      <c r="G260" s="242">
        <v>0</v>
      </c>
      <c r="H260" s="242">
        <v>0</v>
      </c>
      <c r="I260" s="242">
        <v>0</v>
      </c>
      <c r="J260" s="242">
        <v>0</v>
      </c>
      <c r="K260" s="242">
        <v>0</v>
      </c>
      <c r="L260" s="242">
        <v>0</v>
      </c>
      <c r="M260" s="242">
        <v>0</v>
      </c>
      <c r="N260" s="242">
        <v>0</v>
      </c>
      <c r="O260" s="242">
        <v>0</v>
      </c>
      <c r="P260" s="242">
        <v>0</v>
      </c>
      <c r="Q260" s="242">
        <v>0</v>
      </c>
      <c r="R260" s="242">
        <v>332951.60000000003</v>
      </c>
      <c r="S260" s="242">
        <v>8958.42</v>
      </c>
      <c r="T260" s="242">
        <v>9187.18</v>
      </c>
      <c r="U260" s="242">
        <v>0</v>
      </c>
      <c r="V260" s="242">
        <v>0</v>
      </c>
      <c r="W260" s="242">
        <v>0</v>
      </c>
      <c r="X260" s="242">
        <v>0</v>
      </c>
      <c r="Y260" s="242">
        <v>0</v>
      </c>
      <c r="Z260" s="242">
        <v>0</v>
      </c>
    </row>
    <row r="261" spans="1:26" x14ac:dyDescent="0.2">
      <c r="A261" s="242">
        <v>3990</v>
      </c>
      <c r="B261" s="242" t="s">
        <v>543</v>
      </c>
      <c r="C261" s="242">
        <v>1113511.48</v>
      </c>
      <c r="D261" s="242">
        <v>0</v>
      </c>
      <c r="E261" s="242">
        <v>0</v>
      </c>
      <c r="F261" s="242">
        <v>0</v>
      </c>
      <c r="G261" s="242">
        <v>0</v>
      </c>
      <c r="H261" s="242">
        <v>0</v>
      </c>
      <c r="I261" s="242">
        <v>0</v>
      </c>
      <c r="J261" s="242">
        <v>0</v>
      </c>
      <c r="K261" s="242">
        <v>0</v>
      </c>
      <c r="L261" s="242">
        <v>0</v>
      </c>
      <c r="M261" s="242">
        <v>0</v>
      </c>
      <c r="N261" s="242">
        <v>0</v>
      </c>
      <c r="O261" s="242">
        <v>0</v>
      </c>
      <c r="P261" s="242">
        <v>0</v>
      </c>
      <c r="Q261" s="242">
        <v>0</v>
      </c>
      <c r="R261" s="242">
        <v>613511.48</v>
      </c>
      <c r="S261" s="242">
        <v>500000</v>
      </c>
      <c r="T261" s="242">
        <v>0</v>
      </c>
      <c r="U261" s="242">
        <v>0</v>
      </c>
      <c r="V261" s="242">
        <v>0</v>
      </c>
      <c r="W261" s="242">
        <v>0</v>
      </c>
      <c r="X261" s="242">
        <v>0</v>
      </c>
      <c r="Y261" s="242">
        <v>0</v>
      </c>
      <c r="Z261" s="242">
        <v>0</v>
      </c>
    </row>
    <row r="262" spans="1:26" x14ac:dyDescent="0.2">
      <c r="A262" s="242">
        <v>4011</v>
      </c>
      <c r="B262" s="242" t="s">
        <v>544</v>
      </c>
      <c r="C262" s="242">
        <v>22253.81</v>
      </c>
      <c r="D262" s="242">
        <v>0</v>
      </c>
      <c r="E262" s="242">
        <v>0</v>
      </c>
      <c r="F262" s="242">
        <v>0</v>
      </c>
      <c r="G262" s="242">
        <v>0</v>
      </c>
      <c r="H262" s="242">
        <v>0</v>
      </c>
      <c r="I262" s="242">
        <v>0</v>
      </c>
      <c r="J262" s="242">
        <v>0</v>
      </c>
      <c r="K262" s="242">
        <v>0</v>
      </c>
      <c r="L262" s="242">
        <v>0</v>
      </c>
      <c r="M262" s="242">
        <v>0</v>
      </c>
      <c r="N262" s="242">
        <v>0</v>
      </c>
      <c r="O262" s="242">
        <v>0</v>
      </c>
      <c r="P262" s="242">
        <v>0</v>
      </c>
      <c r="Q262" s="242">
        <v>0</v>
      </c>
      <c r="R262" s="242">
        <v>22253.81</v>
      </c>
      <c r="S262" s="242">
        <v>0</v>
      </c>
      <c r="T262" s="242">
        <v>0</v>
      </c>
      <c r="U262" s="242">
        <v>0</v>
      </c>
      <c r="V262" s="242">
        <v>0</v>
      </c>
      <c r="W262" s="242">
        <v>0</v>
      </c>
      <c r="X262" s="242">
        <v>0</v>
      </c>
      <c r="Y262" s="242">
        <v>0</v>
      </c>
      <c r="Z262" s="242">
        <v>0</v>
      </c>
    </row>
    <row r="263" spans="1:26" x14ac:dyDescent="0.2">
      <c r="A263" s="242">
        <v>4018</v>
      </c>
      <c r="B263" s="242" t="s">
        <v>545</v>
      </c>
      <c r="C263" s="242">
        <v>5148950.84</v>
      </c>
      <c r="D263" s="242">
        <v>0</v>
      </c>
      <c r="E263" s="242">
        <v>0</v>
      </c>
      <c r="F263" s="242">
        <v>0</v>
      </c>
      <c r="G263" s="242">
        <v>0</v>
      </c>
      <c r="H263" s="242">
        <v>0</v>
      </c>
      <c r="I263" s="242">
        <v>0</v>
      </c>
      <c r="J263" s="242">
        <v>0</v>
      </c>
      <c r="K263" s="242">
        <v>0</v>
      </c>
      <c r="L263" s="242">
        <v>0</v>
      </c>
      <c r="M263" s="242">
        <v>0</v>
      </c>
      <c r="N263" s="242">
        <v>0</v>
      </c>
      <c r="O263" s="242">
        <v>0</v>
      </c>
      <c r="P263" s="242">
        <v>0</v>
      </c>
      <c r="Q263" s="242">
        <v>0</v>
      </c>
      <c r="R263" s="242">
        <v>4748950.84</v>
      </c>
      <c r="S263" s="242">
        <v>400000</v>
      </c>
      <c r="T263" s="242">
        <v>0</v>
      </c>
      <c r="U263" s="242">
        <v>0</v>
      </c>
      <c r="V263" s="242">
        <v>0</v>
      </c>
      <c r="W263" s="242">
        <v>0</v>
      </c>
      <c r="X263" s="242">
        <v>0</v>
      </c>
      <c r="Y263" s="242">
        <v>0</v>
      </c>
      <c r="Z263" s="242">
        <v>0</v>
      </c>
    </row>
    <row r="264" spans="1:26" x14ac:dyDescent="0.2">
      <c r="A264" s="242">
        <v>4025</v>
      </c>
      <c r="B264" s="242" t="s">
        <v>546</v>
      </c>
      <c r="C264" s="242">
        <v>462069.62</v>
      </c>
      <c r="D264" s="242">
        <v>0</v>
      </c>
      <c r="E264" s="242">
        <v>0</v>
      </c>
      <c r="F264" s="242">
        <v>0</v>
      </c>
      <c r="G264" s="242">
        <v>0</v>
      </c>
      <c r="H264" s="242">
        <v>0</v>
      </c>
      <c r="I264" s="242">
        <v>0</v>
      </c>
      <c r="J264" s="242">
        <v>0</v>
      </c>
      <c r="K264" s="242">
        <v>0</v>
      </c>
      <c r="L264" s="242">
        <v>0</v>
      </c>
      <c r="M264" s="242">
        <v>0</v>
      </c>
      <c r="N264" s="242">
        <v>0</v>
      </c>
      <c r="O264" s="242">
        <v>0</v>
      </c>
      <c r="P264" s="242">
        <v>0</v>
      </c>
      <c r="Q264" s="242">
        <v>0</v>
      </c>
      <c r="R264" s="242">
        <v>315730.86</v>
      </c>
      <c r="S264" s="242">
        <v>146338.76</v>
      </c>
      <c r="T264" s="242">
        <v>0</v>
      </c>
      <c r="U264" s="242">
        <v>0</v>
      </c>
      <c r="V264" s="242">
        <v>0</v>
      </c>
      <c r="W264" s="242">
        <v>0</v>
      </c>
      <c r="X264" s="242">
        <v>0</v>
      </c>
      <c r="Y264" s="242">
        <v>0</v>
      </c>
      <c r="Z264" s="242">
        <v>0</v>
      </c>
    </row>
    <row r="265" spans="1:26" x14ac:dyDescent="0.2">
      <c r="A265" s="242">
        <v>4060</v>
      </c>
      <c r="B265" s="242" t="s">
        <v>547</v>
      </c>
      <c r="C265" s="242">
        <v>5403502.2800000003</v>
      </c>
      <c r="D265" s="242">
        <v>0</v>
      </c>
      <c r="E265" s="242">
        <v>0</v>
      </c>
      <c r="F265" s="242">
        <v>0</v>
      </c>
      <c r="G265" s="242">
        <v>0</v>
      </c>
      <c r="H265" s="242">
        <v>0</v>
      </c>
      <c r="I265" s="242">
        <v>0</v>
      </c>
      <c r="J265" s="242">
        <v>0</v>
      </c>
      <c r="K265" s="242">
        <v>0</v>
      </c>
      <c r="L265" s="242">
        <v>0</v>
      </c>
      <c r="M265" s="242">
        <v>0</v>
      </c>
      <c r="N265" s="242">
        <v>0</v>
      </c>
      <c r="O265" s="242">
        <v>0</v>
      </c>
      <c r="P265" s="242">
        <v>0</v>
      </c>
      <c r="Q265" s="242">
        <v>0</v>
      </c>
      <c r="R265" s="242">
        <v>4636690.28</v>
      </c>
      <c r="S265" s="242">
        <v>766812</v>
      </c>
      <c r="T265" s="242">
        <v>0</v>
      </c>
      <c r="U265" s="242">
        <v>0</v>
      </c>
      <c r="V265" s="242">
        <v>0</v>
      </c>
      <c r="W265" s="242">
        <v>0</v>
      </c>
      <c r="X265" s="242">
        <v>0</v>
      </c>
      <c r="Y265" s="242">
        <v>0</v>
      </c>
      <c r="Z265" s="242">
        <v>0</v>
      </c>
    </row>
    <row r="266" spans="1:26" x14ac:dyDescent="0.2">
      <c r="A266" s="242">
        <v>4067</v>
      </c>
      <c r="B266" s="242" t="s">
        <v>548</v>
      </c>
      <c r="C266" s="242">
        <v>1665216.5</v>
      </c>
      <c r="D266" s="242">
        <v>0</v>
      </c>
      <c r="E266" s="242">
        <v>0</v>
      </c>
      <c r="F266" s="242">
        <v>0</v>
      </c>
      <c r="G266" s="242">
        <v>0</v>
      </c>
      <c r="H266" s="242">
        <v>0</v>
      </c>
      <c r="I266" s="242">
        <v>0</v>
      </c>
      <c r="J266" s="242">
        <v>0</v>
      </c>
      <c r="K266" s="242">
        <v>0</v>
      </c>
      <c r="L266" s="242">
        <v>0</v>
      </c>
      <c r="M266" s="242">
        <v>0</v>
      </c>
      <c r="N266" s="242">
        <v>0</v>
      </c>
      <c r="O266" s="242">
        <v>0</v>
      </c>
      <c r="P266" s="242">
        <v>0</v>
      </c>
      <c r="Q266" s="242">
        <v>0</v>
      </c>
      <c r="R266" s="242">
        <v>1479019.78</v>
      </c>
      <c r="S266" s="242">
        <v>107151.56</v>
      </c>
      <c r="T266" s="242">
        <v>79045.16</v>
      </c>
      <c r="U266" s="242">
        <v>0</v>
      </c>
      <c r="V266" s="242">
        <v>0</v>
      </c>
      <c r="W266" s="242">
        <v>0</v>
      </c>
      <c r="X266" s="242">
        <v>0</v>
      </c>
      <c r="Y266" s="242">
        <v>0</v>
      </c>
      <c r="Z266" s="242">
        <v>0</v>
      </c>
    </row>
    <row r="267" spans="1:26" x14ac:dyDescent="0.2">
      <c r="A267" s="242">
        <v>4074</v>
      </c>
      <c r="B267" s="242" t="s">
        <v>549</v>
      </c>
      <c r="C267" s="242">
        <v>1765142.22</v>
      </c>
      <c r="D267" s="242">
        <v>0</v>
      </c>
      <c r="E267" s="242">
        <v>0</v>
      </c>
      <c r="F267" s="242">
        <v>0</v>
      </c>
      <c r="G267" s="242">
        <v>0</v>
      </c>
      <c r="H267" s="242">
        <v>0</v>
      </c>
      <c r="I267" s="242">
        <v>0</v>
      </c>
      <c r="J267" s="242">
        <v>0</v>
      </c>
      <c r="K267" s="242">
        <v>0</v>
      </c>
      <c r="L267" s="242">
        <v>0</v>
      </c>
      <c r="M267" s="242">
        <v>0</v>
      </c>
      <c r="N267" s="242">
        <v>0</v>
      </c>
      <c r="O267" s="242">
        <v>0</v>
      </c>
      <c r="P267" s="242">
        <v>0</v>
      </c>
      <c r="Q267" s="242">
        <v>0</v>
      </c>
      <c r="R267" s="242">
        <v>1765142.22</v>
      </c>
      <c r="S267" s="242">
        <v>0</v>
      </c>
      <c r="T267" s="242">
        <v>0</v>
      </c>
      <c r="U267" s="242">
        <v>0</v>
      </c>
      <c r="V267" s="242">
        <v>0</v>
      </c>
      <c r="W267" s="242">
        <v>0</v>
      </c>
      <c r="X267" s="242">
        <v>0</v>
      </c>
      <c r="Y267" s="242">
        <v>0</v>
      </c>
      <c r="Z267" s="242">
        <v>0</v>
      </c>
    </row>
    <row r="268" spans="1:26" x14ac:dyDescent="0.2">
      <c r="A268" s="242">
        <v>4088</v>
      </c>
      <c r="B268" s="242" t="s">
        <v>550</v>
      </c>
      <c r="C268" s="242">
        <v>1237681.77</v>
      </c>
      <c r="D268" s="242">
        <v>0</v>
      </c>
      <c r="E268" s="242">
        <v>0</v>
      </c>
      <c r="F268" s="242">
        <v>0</v>
      </c>
      <c r="G268" s="242">
        <v>0</v>
      </c>
      <c r="H268" s="242">
        <v>0</v>
      </c>
      <c r="I268" s="242">
        <v>0</v>
      </c>
      <c r="J268" s="242">
        <v>0</v>
      </c>
      <c r="K268" s="242">
        <v>0</v>
      </c>
      <c r="L268" s="242">
        <v>0</v>
      </c>
      <c r="M268" s="242">
        <v>0</v>
      </c>
      <c r="N268" s="242">
        <v>0</v>
      </c>
      <c r="O268" s="242">
        <v>0</v>
      </c>
      <c r="P268" s="242">
        <v>0</v>
      </c>
      <c r="Q268" s="242">
        <v>0</v>
      </c>
      <c r="R268" s="242">
        <v>1162744.77</v>
      </c>
      <c r="S268" s="242">
        <v>74937</v>
      </c>
      <c r="T268" s="242">
        <v>0</v>
      </c>
      <c r="U268" s="242">
        <v>0</v>
      </c>
      <c r="V268" s="242">
        <v>0</v>
      </c>
      <c r="W268" s="242">
        <v>0</v>
      </c>
      <c r="X268" s="242">
        <v>0</v>
      </c>
      <c r="Y268" s="242">
        <v>0</v>
      </c>
      <c r="Z268" s="242">
        <v>0</v>
      </c>
    </row>
    <row r="269" spans="1:26" x14ac:dyDescent="0.2">
      <c r="A269" s="242">
        <v>4095</v>
      </c>
      <c r="B269" s="242" t="s">
        <v>551</v>
      </c>
      <c r="C269" s="242">
        <v>2863997.41</v>
      </c>
      <c r="D269" s="242">
        <v>0</v>
      </c>
      <c r="E269" s="242">
        <v>0</v>
      </c>
      <c r="F269" s="242">
        <v>0</v>
      </c>
      <c r="G269" s="242">
        <v>0</v>
      </c>
      <c r="H269" s="242">
        <v>0</v>
      </c>
      <c r="I269" s="242">
        <v>0</v>
      </c>
      <c r="J269" s="242">
        <v>0</v>
      </c>
      <c r="K269" s="242">
        <v>0</v>
      </c>
      <c r="L269" s="242">
        <v>0</v>
      </c>
      <c r="M269" s="242">
        <v>0</v>
      </c>
      <c r="N269" s="242">
        <v>0</v>
      </c>
      <c r="O269" s="242">
        <v>0</v>
      </c>
      <c r="P269" s="242">
        <v>0</v>
      </c>
      <c r="Q269" s="242">
        <v>0</v>
      </c>
      <c r="R269" s="242">
        <v>2863997.41</v>
      </c>
      <c r="S269" s="242">
        <v>0</v>
      </c>
      <c r="T269" s="242">
        <v>0</v>
      </c>
      <c r="U269" s="242">
        <v>0</v>
      </c>
      <c r="V269" s="242">
        <v>0</v>
      </c>
      <c r="W269" s="242">
        <v>0</v>
      </c>
      <c r="X269" s="242">
        <v>0</v>
      </c>
      <c r="Y269" s="242">
        <v>0</v>
      </c>
      <c r="Z269" s="242">
        <v>0</v>
      </c>
    </row>
    <row r="270" spans="1:26" x14ac:dyDescent="0.2">
      <c r="A270" s="242">
        <v>4137</v>
      </c>
      <c r="B270" s="242" t="s">
        <v>552</v>
      </c>
      <c r="C270" s="242">
        <v>1004643</v>
      </c>
      <c r="D270" s="242">
        <v>0</v>
      </c>
      <c r="E270" s="242">
        <v>0</v>
      </c>
      <c r="F270" s="242">
        <v>0</v>
      </c>
      <c r="G270" s="242">
        <v>0</v>
      </c>
      <c r="H270" s="242">
        <v>0</v>
      </c>
      <c r="I270" s="242">
        <v>0</v>
      </c>
      <c r="J270" s="242">
        <v>0</v>
      </c>
      <c r="K270" s="242">
        <v>0</v>
      </c>
      <c r="L270" s="242">
        <v>0</v>
      </c>
      <c r="M270" s="242">
        <v>0</v>
      </c>
      <c r="N270" s="242">
        <v>0</v>
      </c>
      <c r="O270" s="242">
        <v>0</v>
      </c>
      <c r="P270" s="242">
        <v>0</v>
      </c>
      <c r="Q270" s="242">
        <v>0</v>
      </c>
      <c r="R270" s="242">
        <v>655231</v>
      </c>
      <c r="S270" s="242">
        <v>349412</v>
      </c>
      <c r="T270" s="242">
        <v>0</v>
      </c>
      <c r="U270" s="242">
        <v>0</v>
      </c>
      <c r="V270" s="242">
        <v>0</v>
      </c>
      <c r="W270" s="242">
        <v>0</v>
      </c>
      <c r="X270" s="242">
        <v>0</v>
      </c>
      <c r="Y270" s="242">
        <v>0</v>
      </c>
      <c r="Z270" s="242">
        <v>0</v>
      </c>
    </row>
    <row r="271" spans="1:26" x14ac:dyDescent="0.2">
      <c r="A271" s="242">
        <v>4144</v>
      </c>
      <c r="B271" s="242" t="s">
        <v>553</v>
      </c>
      <c r="C271" s="242">
        <v>4248895.71</v>
      </c>
      <c r="D271" s="242">
        <v>0</v>
      </c>
      <c r="E271" s="242">
        <v>0</v>
      </c>
      <c r="F271" s="242">
        <v>0</v>
      </c>
      <c r="G271" s="242">
        <v>0</v>
      </c>
      <c r="H271" s="242">
        <v>0</v>
      </c>
      <c r="I271" s="242">
        <v>0</v>
      </c>
      <c r="J271" s="242">
        <v>0</v>
      </c>
      <c r="K271" s="242">
        <v>3226</v>
      </c>
      <c r="L271" s="242">
        <v>0</v>
      </c>
      <c r="M271" s="242">
        <v>0</v>
      </c>
      <c r="N271" s="242">
        <v>0</v>
      </c>
      <c r="O271" s="242">
        <v>0</v>
      </c>
      <c r="P271" s="242">
        <v>0</v>
      </c>
      <c r="Q271" s="242">
        <v>0</v>
      </c>
      <c r="R271" s="242">
        <v>4248895.71</v>
      </c>
      <c r="S271" s="242">
        <v>0</v>
      </c>
      <c r="T271" s="242">
        <v>0</v>
      </c>
      <c r="U271" s="242">
        <v>0</v>
      </c>
      <c r="V271" s="242">
        <v>3226</v>
      </c>
      <c r="W271" s="242">
        <v>0</v>
      </c>
      <c r="X271" s="242">
        <v>0</v>
      </c>
      <c r="Y271" s="242">
        <v>0</v>
      </c>
      <c r="Z271" s="242">
        <v>0</v>
      </c>
    </row>
    <row r="272" spans="1:26" x14ac:dyDescent="0.2">
      <c r="A272" s="242">
        <v>4165</v>
      </c>
      <c r="B272" s="242" t="s">
        <v>554</v>
      </c>
      <c r="C272" s="242">
        <v>1652222.29</v>
      </c>
      <c r="D272" s="242">
        <v>0</v>
      </c>
      <c r="E272" s="242">
        <v>0</v>
      </c>
      <c r="F272" s="242">
        <v>0</v>
      </c>
      <c r="G272" s="242">
        <v>0</v>
      </c>
      <c r="H272" s="242">
        <v>0</v>
      </c>
      <c r="I272" s="242">
        <v>0</v>
      </c>
      <c r="J272" s="242">
        <v>0</v>
      </c>
      <c r="K272" s="242">
        <v>0</v>
      </c>
      <c r="L272" s="242">
        <v>0</v>
      </c>
      <c r="M272" s="242">
        <v>0</v>
      </c>
      <c r="N272" s="242">
        <v>0</v>
      </c>
      <c r="O272" s="242">
        <v>0</v>
      </c>
      <c r="P272" s="242">
        <v>0</v>
      </c>
      <c r="Q272" s="242">
        <v>0</v>
      </c>
      <c r="R272" s="242">
        <v>1652222.29</v>
      </c>
      <c r="S272" s="242">
        <v>0</v>
      </c>
      <c r="T272" s="242">
        <v>0</v>
      </c>
      <c r="U272" s="242">
        <v>0</v>
      </c>
      <c r="V272" s="242">
        <v>0</v>
      </c>
      <c r="W272" s="242">
        <v>0</v>
      </c>
      <c r="X272" s="242">
        <v>0</v>
      </c>
      <c r="Y272" s="242">
        <v>0</v>
      </c>
      <c r="Z272" s="242">
        <v>0</v>
      </c>
    </row>
    <row r="273" spans="1:26" x14ac:dyDescent="0.2">
      <c r="A273" s="242">
        <v>4179</v>
      </c>
      <c r="B273" s="242" t="s">
        <v>555</v>
      </c>
      <c r="C273" s="242">
        <v>15293616.23</v>
      </c>
      <c r="D273" s="242">
        <v>0</v>
      </c>
      <c r="E273" s="242">
        <v>0</v>
      </c>
      <c r="F273" s="242">
        <v>0</v>
      </c>
      <c r="G273" s="242">
        <v>0</v>
      </c>
      <c r="H273" s="242">
        <v>0</v>
      </c>
      <c r="I273" s="242">
        <v>0</v>
      </c>
      <c r="J273" s="242">
        <v>0</v>
      </c>
      <c r="K273" s="242">
        <v>0</v>
      </c>
      <c r="L273" s="242">
        <v>0</v>
      </c>
      <c r="M273" s="242">
        <v>0</v>
      </c>
      <c r="N273" s="242">
        <v>0</v>
      </c>
      <c r="O273" s="242">
        <v>0</v>
      </c>
      <c r="P273" s="242">
        <v>0</v>
      </c>
      <c r="Q273" s="242">
        <v>0</v>
      </c>
      <c r="R273" s="242">
        <v>15266688.470000001</v>
      </c>
      <c r="S273" s="242">
        <v>0</v>
      </c>
      <c r="T273" s="242">
        <v>26927.760000000002</v>
      </c>
      <c r="U273" s="242">
        <v>0</v>
      </c>
      <c r="V273" s="242">
        <v>0</v>
      </c>
      <c r="W273" s="242">
        <v>0</v>
      </c>
      <c r="X273" s="242">
        <v>0</v>
      </c>
      <c r="Y273" s="242">
        <v>0</v>
      </c>
      <c r="Z273" s="242">
        <v>0</v>
      </c>
    </row>
    <row r="274" spans="1:26" x14ac:dyDescent="0.2">
      <c r="A274" s="242">
        <v>4186</v>
      </c>
      <c r="B274" s="242" t="s">
        <v>556</v>
      </c>
      <c r="C274" s="242">
        <v>724730.70000000007</v>
      </c>
      <c r="D274" s="242">
        <v>0</v>
      </c>
      <c r="E274" s="242">
        <v>0</v>
      </c>
      <c r="F274" s="242">
        <v>0</v>
      </c>
      <c r="G274" s="242">
        <v>0</v>
      </c>
      <c r="H274" s="242">
        <v>0</v>
      </c>
      <c r="I274" s="242">
        <v>0</v>
      </c>
      <c r="J274" s="242">
        <v>0</v>
      </c>
      <c r="K274" s="242">
        <v>0</v>
      </c>
      <c r="L274" s="242">
        <v>0</v>
      </c>
      <c r="M274" s="242">
        <v>0</v>
      </c>
      <c r="N274" s="242">
        <v>0</v>
      </c>
      <c r="O274" s="242">
        <v>0</v>
      </c>
      <c r="P274" s="242">
        <v>0</v>
      </c>
      <c r="Q274" s="242">
        <v>0</v>
      </c>
      <c r="R274" s="242">
        <v>724730.70000000007</v>
      </c>
      <c r="S274" s="242">
        <v>0</v>
      </c>
      <c r="T274" s="242">
        <v>0</v>
      </c>
      <c r="U274" s="242">
        <v>0</v>
      </c>
      <c r="V274" s="242">
        <v>0</v>
      </c>
      <c r="W274" s="242">
        <v>0</v>
      </c>
      <c r="X274" s="242">
        <v>0</v>
      </c>
      <c r="Y274" s="242">
        <v>0</v>
      </c>
      <c r="Z274" s="242">
        <v>0</v>
      </c>
    </row>
    <row r="275" spans="1:26" x14ac:dyDescent="0.2">
      <c r="A275" s="242">
        <v>4207</v>
      </c>
      <c r="B275" s="242" t="s">
        <v>557</v>
      </c>
      <c r="C275" s="242">
        <v>377856.38</v>
      </c>
      <c r="D275" s="242">
        <v>0</v>
      </c>
      <c r="E275" s="242">
        <v>0</v>
      </c>
      <c r="F275" s="242">
        <v>0</v>
      </c>
      <c r="G275" s="242">
        <v>0</v>
      </c>
      <c r="H275" s="242">
        <v>0</v>
      </c>
      <c r="I275" s="242">
        <v>0</v>
      </c>
      <c r="J275" s="242">
        <v>0</v>
      </c>
      <c r="K275" s="242">
        <v>0</v>
      </c>
      <c r="L275" s="242">
        <v>0</v>
      </c>
      <c r="M275" s="242">
        <v>0</v>
      </c>
      <c r="N275" s="242">
        <v>0</v>
      </c>
      <c r="O275" s="242">
        <v>0</v>
      </c>
      <c r="P275" s="242">
        <v>0</v>
      </c>
      <c r="Q275" s="242">
        <v>0</v>
      </c>
      <c r="R275" s="242">
        <v>377856.38</v>
      </c>
      <c r="S275" s="242">
        <v>0</v>
      </c>
      <c r="T275" s="242">
        <v>0</v>
      </c>
      <c r="U275" s="242">
        <v>0</v>
      </c>
      <c r="V275" s="242">
        <v>0</v>
      </c>
      <c r="W275" s="242">
        <v>0</v>
      </c>
      <c r="X275" s="242">
        <v>0</v>
      </c>
      <c r="Y275" s="242">
        <v>0</v>
      </c>
      <c r="Z275" s="242">
        <v>0</v>
      </c>
    </row>
    <row r="276" spans="1:26" x14ac:dyDescent="0.2">
      <c r="A276" s="242">
        <v>4221</v>
      </c>
      <c r="B276" s="242" t="s">
        <v>558</v>
      </c>
      <c r="C276" s="242">
        <v>1391118.8800000001</v>
      </c>
      <c r="D276" s="242">
        <v>0</v>
      </c>
      <c r="E276" s="242">
        <v>0</v>
      </c>
      <c r="F276" s="242">
        <v>0</v>
      </c>
      <c r="G276" s="242">
        <v>0</v>
      </c>
      <c r="H276" s="242">
        <v>0</v>
      </c>
      <c r="I276" s="242">
        <v>0</v>
      </c>
      <c r="J276" s="242">
        <v>0</v>
      </c>
      <c r="K276" s="242">
        <v>0</v>
      </c>
      <c r="L276" s="242">
        <v>0</v>
      </c>
      <c r="M276" s="242">
        <v>0</v>
      </c>
      <c r="N276" s="242">
        <v>0</v>
      </c>
      <c r="O276" s="242">
        <v>0</v>
      </c>
      <c r="P276" s="242">
        <v>0</v>
      </c>
      <c r="Q276" s="242">
        <v>0</v>
      </c>
      <c r="R276" s="242">
        <v>1391118.8800000001</v>
      </c>
      <c r="S276" s="242">
        <v>0</v>
      </c>
      <c r="T276" s="242">
        <v>0</v>
      </c>
      <c r="U276" s="242">
        <v>0</v>
      </c>
      <c r="V276" s="242">
        <v>0</v>
      </c>
      <c r="W276" s="242">
        <v>0</v>
      </c>
      <c r="X276" s="242">
        <v>0</v>
      </c>
      <c r="Y276" s="242">
        <v>0</v>
      </c>
      <c r="Z276" s="242">
        <v>0</v>
      </c>
    </row>
    <row r="277" spans="1:26" x14ac:dyDescent="0.2">
      <c r="A277" s="242">
        <v>4228</v>
      </c>
      <c r="B277" s="242" t="s">
        <v>559</v>
      </c>
      <c r="C277" s="242">
        <v>762666.46</v>
      </c>
      <c r="D277" s="242">
        <v>0</v>
      </c>
      <c r="E277" s="242">
        <v>0</v>
      </c>
      <c r="F277" s="242">
        <v>0</v>
      </c>
      <c r="G277" s="242">
        <v>0</v>
      </c>
      <c r="H277" s="242">
        <v>0</v>
      </c>
      <c r="I277" s="242">
        <v>0</v>
      </c>
      <c r="J277" s="242">
        <v>0</v>
      </c>
      <c r="K277" s="242">
        <v>0</v>
      </c>
      <c r="L277" s="242">
        <v>0</v>
      </c>
      <c r="M277" s="242">
        <v>0</v>
      </c>
      <c r="N277" s="242">
        <v>0</v>
      </c>
      <c r="O277" s="242">
        <v>0</v>
      </c>
      <c r="P277" s="242">
        <v>0</v>
      </c>
      <c r="Q277" s="242">
        <v>0</v>
      </c>
      <c r="R277" s="242">
        <v>762666.46</v>
      </c>
      <c r="S277" s="242">
        <v>0</v>
      </c>
      <c r="T277" s="242">
        <v>0</v>
      </c>
      <c r="U277" s="242">
        <v>0</v>
      </c>
      <c r="V277" s="242">
        <v>0</v>
      </c>
      <c r="W277" s="242">
        <v>0</v>
      </c>
      <c r="X277" s="242">
        <v>0</v>
      </c>
      <c r="Y277" s="242">
        <v>0</v>
      </c>
      <c r="Z277" s="242">
        <v>0</v>
      </c>
    </row>
    <row r="278" spans="1:26" x14ac:dyDescent="0.2">
      <c r="A278" s="242">
        <v>4235</v>
      </c>
      <c r="B278" s="242" t="s">
        <v>560</v>
      </c>
      <c r="C278" s="242">
        <v>305491.44</v>
      </c>
      <c r="D278" s="242">
        <v>0</v>
      </c>
      <c r="E278" s="242">
        <v>0</v>
      </c>
      <c r="F278" s="242">
        <v>0</v>
      </c>
      <c r="G278" s="242">
        <v>0</v>
      </c>
      <c r="H278" s="242">
        <v>0</v>
      </c>
      <c r="I278" s="242">
        <v>0</v>
      </c>
      <c r="J278" s="242">
        <v>0</v>
      </c>
      <c r="K278" s="242">
        <v>0</v>
      </c>
      <c r="L278" s="242">
        <v>0</v>
      </c>
      <c r="M278" s="242">
        <v>0</v>
      </c>
      <c r="N278" s="242">
        <v>0</v>
      </c>
      <c r="O278" s="242">
        <v>0</v>
      </c>
      <c r="P278" s="242">
        <v>0</v>
      </c>
      <c r="Q278" s="242">
        <v>0</v>
      </c>
      <c r="R278" s="242">
        <v>199619.45</v>
      </c>
      <c r="S278" s="242">
        <v>105871.98999999999</v>
      </c>
      <c r="T278" s="242">
        <v>0</v>
      </c>
      <c r="U278" s="242">
        <v>0</v>
      </c>
      <c r="V278" s="242">
        <v>0</v>
      </c>
      <c r="W278" s="242">
        <v>0</v>
      </c>
      <c r="X278" s="242">
        <v>0</v>
      </c>
      <c r="Y278" s="242">
        <v>0</v>
      </c>
      <c r="Z278" s="242">
        <v>0</v>
      </c>
    </row>
    <row r="279" spans="1:26" x14ac:dyDescent="0.2">
      <c r="A279" s="242">
        <v>4151</v>
      </c>
      <c r="B279" s="242" t="s">
        <v>561</v>
      </c>
      <c r="C279" s="242">
        <v>1019223.21</v>
      </c>
      <c r="D279" s="242">
        <v>0</v>
      </c>
      <c r="E279" s="242">
        <v>0</v>
      </c>
      <c r="F279" s="242">
        <v>0</v>
      </c>
      <c r="G279" s="242">
        <v>0</v>
      </c>
      <c r="H279" s="242">
        <v>0</v>
      </c>
      <c r="I279" s="242">
        <v>0</v>
      </c>
      <c r="J279" s="242">
        <v>0</v>
      </c>
      <c r="K279" s="242">
        <v>0</v>
      </c>
      <c r="L279" s="242">
        <v>0</v>
      </c>
      <c r="M279" s="242">
        <v>0</v>
      </c>
      <c r="N279" s="242">
        <v>0</v>
      </c>
      <c r="O279" s="242">
        <v>0</v>
      </c>
      <c r="P279" s="242">
        <v>0</v>
      </c>
      <c r="Q279" s="242">
        <v>0</v>
      </c>
      <c r="R279" s="242">
        <v>1019223.21</v>
      </c>
      <c r="S279" s="242">
        <v>0</v>
      </c>
      <c r="T279" s="242">
        <v>0</v>
      </c>
      <c r="U279" s="242">
        <v>0</v>
      </c>
      <c r="V279" s="242">
        <v>0</v>
      </c>
      <c r="W279" s="242">
        <v>0</v>
      </c>
      <c r="X279" s="242">
        <v>0</v>
      </c>
      <c r="Y279" s="242">
        <v>0</v>
      </c>
      <c r="Z279" s="242">
        <v>0</v>
      </c>
    </row>
    <row r="280" spans="1:26" x14ac:dyDescent="0.2">
      <c r="A280" s="242">
        <v>490</v>
      </c>
      <c r="B280" s="242" t="s">
        <v>562</v>
      </c>
      <c r="C280" s="242">
        <v>533618.01</v>
      </c>
      <c r="D280" s="242">
        <v>0</v>
      </c>
      <c r="E280" s="242">
        <v>0</v>
      </c>
      <c r="F280" s="242">
        <v>0</v>
      </c>
      <c r="G280" s="242">
        <v>0</v>
      </c>
      <c r="H280" s="242">
        <v>0</v>
      </c>
      <c r="I280" s="242">
        <v>0</v>
      </c>
      <c r="J280" s="242">
        <v>0</v>
      </c>
      <c r="K280" s="242">
        <v>0</v>
      </c>
      <c r="L280" s="242">
        <v>0</v>
      </c>
      <c r="M280" s="242">
        <v>0</v>
      </c>
      <c r="N280" s="242">
        <v>0</v>
      </c>
      <c r="O280" s="242">
        <v>0</v>
      </c>
      <c r="P280" s="242">
        <v>0</v>
      </c>
      <c r="Q280" s="242">
        <v>0</v>
      </c>
      <c r="R280" s="242">
        <v>530121.44999999995</v>
      </c>
      <c r="S280" s="242">
        <v>0</v>
      </c>
      <c r="T280" s="242">
        <v>3496.56</v>
      </c>
      <c r="U280" s="242">
        <v>0</v>
      </c>
      <c r="V280" s="242">
        <v>0</v>
      </c>
      <c r="W280" s="242">
        <v>0</v>
      </c>
      <c r="X280" s="242">
        <v>0</v>
      </c>
      <c r="Y280" s="242">
        <v>0</v>
      </c>
      <c r="Z280" s="242">
        <v>0</v>
      </c>
    </row>
    <row r="281" spans="1:26" x14ac:dyDescent="0.2">
      <c r="A281" s="242">
        <v>4270</v>
      </c>
      <c r="B281" s="242" t="s">
        <v>563</v>
      </c>
      <c r="C281" s="242">
        <v>304858.71000000002</v>
      </c>
      <c r="D281" s="242">
        <v>0</v>
      </c>
      <c r="E281" s="242">
        <v>0</v>
      </c>
      <c r="F281" s="242">
        <v>0</v>
      </c>
      <c r="G281" s="242">
        <v>0</v>
      </c>
      <c r="H281" s="242">
        <v>0</v>
      </c>
      <c r="I281" s="242">
        <v>0</v>
      </c>
      <c r="J281" s="242">
        <v>0</v>
      </c>
      <c r="K281" s="242">
        <v>0</v>
      </c>
      <c r="L281" s="242">
        <v>0</v>
      </c>
      <c r="M281" s="242">
        <v>0</v>
      </c>
      <c r="N281" s="242">
        <v>0</v>
      </c>
      <c r="O281" s="242">
        <v>0</v>
      </c>
      <c r="P281" s="242">
        <v>0</v>
      </c>
      <c r="Q281" s="242">
        <v>0</v>
      </c>
      <c r="R281" s="242">
        <v>284606.45</v>
      </c>
      <c r="S281" s="242">
        <v>0</v>
      </c>
      <c r="T281" s="242">
        <v>20252.260000000002</v>
      </c>
      <c r="U281" s="242">
        <v>0</v>
      </c>
      <c r="V281" s="242">
        <v>0</v>
      </c>
      <c r="W281" s="242">
        <v>0</v>
      </c>
      <c r="X281" s="242">
        <v>0</v>
      </c>
      <c r="Y281" s="242">
        <v>0</v>
      </c>
      <c r="Z281" s="242">
        <v>0</v>
      </c>
    </row>
    <row r="282" spans="1:26" x14ac:dyDescent="0.2">
      <c r="A282" s="242">
        <v>4305</v>
      </c>
      <c r="B282" s="242" t="s">
        <v>564</v>
      </c>
      <c r="C282" s="242">
        <v>1062754.3799999999</v>
      </c>
      <c r="D282" s="242">
        <v>0</v>
      </c>
      <c r="E282" s="242">
        <v>0</v>
      </c>
      <c r="F282" s="242">
        <v>0</v>
      </c>
      <c r="G282" s="242">
        <v>0</v>
      </c>
      <c r="H282" s="242">
        <v>0</v>
      </c>
      <c r="I282" s="242">
        <v>0</v>
      </c>
      <c r="J282" s="242">
        <v>0</v>
      </c>
      <c r="K282" s="242">
        <v>0</v>
      </c>
      <c r="L282" s="242">
        <v>0</v>
      </c>
      <c r="M282" s="242">
        <v>0</v>
      </c>
      <c r="N282" s="242">
        <v>0</v>
      </c>
      <c r="O282" s="242">
        <v>0</v>
      </c>
      <c r="P282" s="242">
        <v>0</v>
      </c>
      <c r="Q282" s="242">
        <v>0</v>
      </c>
      <c r="R282" s="242">
        <v>1062754.3799999999</v>
      </c>
      <c r="S282" s="242">
        <v>0</v>
      </c>
      <c r="T282" s="242">
        <v>0</v>
      </c>
      <c r="U282" s="242">
        <v>0</v>
      </c>
      <c r="V282" s="242">
        <v>0</v>
      </c>
      <c r="W282" s="242">
        <v>0</v>
      </c>
      <c r="X282" s="242">
        <v>0</v>
      </c>
      <c r="Y282" s="242">
        <v>0</v>
      </c>
      <c r="Z282" s="242">
        <v>0</v>
      </c>
    </row>
    <row r="283" spans="1:26" x14ac:dyDescent="0.2">
      <c r="A283" s="242">
        <v>4312</v>
      </c>
      <c r="B283" s="242" t="s">
        <v>565</v>
      </c>
      <c r="C283" s="242">
        <v>2389046.2799999998</v>
      </c>
      <c r="D283" s="242">
        <v>0</v>
      </c>
      <c r="E283" s="242">
        <v>0</v>
      </c>
      <c r="F283" s="242">
        <v>0</v>
      </c>
      <c r="G283" s="242">
        <v>0</v>
      </c>
      <c r="H283" s="242">
        <v>0</v>
      </c>
      <c r="I283" s="242">
        <v>0</v>
      </c>
      <c r="J283" s="242">
        <v>0</v>
      </c>
      <c r="K283" s="242">
        <v>0</v>
      </c>
      <c r="L283" s="242">
        <v>0</v>
      </c>
      <c r="M283" s="242">
        <v>0</v>
      </c>
      <c r="N283" s="242">
        <v>0</v>
      </c>
      <c r="O283" s="242">
        <v>0</v>
      </c>
      <c r="P283" s="242">
        <v>0</v>
      </c>
      <c r="Q283" s="242">
        <v>0</v>
      </c>
      <c r="R283" s="242">
        <v>2188877.65</v>
      </c>
      <c r="S283" s="242">
        <v>0</v>
      </c>
      <c r="T283" s="242">
        <v>0</v>
      </c>
      <c r="U283" s="242">
        <v>168.63</v>
      </c>
      <c r="V283" s="242">
        <v>0</v>
      </c>
      <c r="W283" s="242">
        <v>0</v>
      </c>
      <c r="X283" s="242">
        <v>0</v>
      </c>
      <c r="Y283" s="242">
        <v>0</v>
      </c>
      <c r="Z283" s="242">
        <v>200000</v>
      </c>
    </row>
    <row r="284" spans="1:26" x14ac:dyDescent="0.2">
      <c r="A284" s="242">
        <v>4330</v>
      </c>
      <c r="B284" s="242" t="s">
        <v>566</v>
      </c>
      <c r="C284" s="242">
        <v>151971.79</v>
      </c>
      <c r="D284" s="242">
        <v>0</v>
      </c>
      <c r="E284" s="242">
        <v>0</v>
      </c>
      <c r="F284" s="242">
        <v>0</v>
      </c>
      <c r="G284" s="242">
        <v>0</v>
      </c>
      <c r="H284" s="242">
        <v>0</v>
      </c>
      <c r="I284" s="242">
        <v>0</v>
      </c>
      <c r="J284" s="242">
        <v>0</v>
      </c>
      <c r="K284" s="242">
        <v>0</v>
      </c>
      <c r="L284" s="242">
        <v>0</v>
      </c>
      <c r="M284" s="242">
        <v>0</v>
      </c>
      <c r="N284" s="242">
        <v>0</v>
      </c>
      <c r="O284" s="242">
        <v>0</v>
      </c>
      <c r="P284" s="242">
        <v>0</v>
      </c>
      <c r="Q284" s="242">
        <v>0</v>
      </c>
      <c r="R284" s="242">
        <v>101028.63</v>
      </c>
      <c r="S284" s="242">
        <v>0</v>
      </c>
      <c r="T284" s="242">
        <v>50943.16</v>
      </c>
      <c r="U284" s="242">
        <v>0</v>
      </c>
      <c r="V284" s="242">
        <v>0</v>
      </c>
      <c r="W284" s="242">
        <v>0</v>
      </c>
      <c r="X284" s="242">
        <v>0</v>
      </c>
      <c r="Y284" s="242">
        <v>0</v>
      </c>
      <c r="Z284" s="242">
        <v>0</v>
      </c>
    </row>
    <row r="285" spans="1:26" x14ac:dyDescent="0.2">
      <c r="A285" s="242">
        <v>4347</v>
      </c>
      <c r="B285" s="242" t="s">
        <v>567</v>
      </c>
      <c r="C285" s="242">
        <v>649237.87</v>
      </c>
      <c r="D285" s="242">
        <v>0</v>
      </c>
      <c r="E285" s="242">
        <v>0</v>
      </c>
      <c r="F285" s="242">
        <v>0</v>
      </c>
      <c r="G285" s="242">
        <v>0</v>
      </c>
      <c r="H285" s="242">
        <v>0</v>
      </c>
      <c r="I285" s="242">
        <v>0</v>
      </c>
      <c r="J285" s="242">
        <v>0</v>
      </c>
      <c r="K285" s="242">
        <v>0</v>
      </c>
      <c r="L285" s="242">
        <v>0</v>
      </c>
      <c r="M285" s="242">
        <v>0</v>
      </c>
      <c r="N285" s="242">
        <v>0</v>
      </c>
      <c r="O285" s="242">
        <v>0</v>
      </c>
      <c r="P285" s="242">
        <v>0</v>
      </c>
      <c r="Q285" s="242">
        <v>0</v>
      </c>
      <c r="R285" s="242">
        <v>649237.87</v>
      </c>
      <c r="S285" s="242">
        <v>0</v>
      </c>
      <c r="T285" s="242">
        <v>0</v>
      </c>
      <c r="U285" s="242">
        <v>0</v>
      </c>
      <c r="V285" s="242">
        <v>0</v>
      </c>
      <c r="W285" s="242">
        <v>0</v>
      </c>
      <c r="X285" s="242">
        <v>0</v>
      </c>
      <c r="Y285" s="242">
        <v>0</v>
      </c>
      <c r="Z285" s="242">
        <v>0</v>
      </c>
    </row>
    <row r="286" spans="1:26" x14ac:dyDescent="0.2">
      <c r="A286" s="242">
        <v>4368</v>
      </c>
      <c r="B286" s="242" t="s">
        <v>568</v>
      </c>
      <c r="C286" s="242">
        <v>527875.03</v>
      </c>
      <c r="D286" s="242">
        <v>0</v>
      </c>
      <c r="E286" s="242">
        <v>0</v>
      </c>
      <c r="F286" s="242">
        <v>0</v>
      </c>
      <c r="G286" s="242">
        <v>0</v>
      </c>
      <c r="H286" s="242">
        <v>0</v>
      </c>
      <c r="I286" s="242">
        <v>4506.97</v>
      </c>
      <c r="J286" s="242">
        <v>0</v>
      </c>
      <c r="K286" s="242">
        <v>640.80000000000007</v>
      </c>
      <c r="L286" s="242">
        <v>0</v>
      </c>
      <c r="M286" s="242">
        <v>0</v>
      </c>
      <c r="N286" s="242">
        <v>0</v>
      </c>
      <c r="O286" s="242">
        <v>0</v>
      </c>
      <c r="P286" s="242">
        <v>0</v>
      </c>
      <c r="Q286" s="242">
        <v>0</v>
      </c>
      <c r="R286" s="242">
        <v>514034.34</v>
      </c>
      <c r="S286" s="242">
        <v>0</v>
      </c>
      <c r="T286" s="242">
        <v>13840.69</v>
      </c>
      <c r="U286" s="242">
        <v>0</v>
      </c>
      <c r="V286" s="242">
        <v>5147.7700000000004</v>
      </c>
      <c r="W286" s="242">
        <v>0</v>
      </c>
      <c r="X286" s="242">
        <v>0</v>
      </c>
      <c r="Y286" s="242">
        <v>0</v>
      </c>
      <c r="Z286" s="242">
        <v>0</v>
      </c>
    </row>
    <row r="287" spans="1:26" x14ac:dyDescent="0.2">
      <c r="A287" s="242">
        <v>4389</v>
      </c>
      <c r="B287" s="242" t="s">
        <v>569</v>
      </c>
      <c r="C287" s="242">
        <v>1677286.67</v>
      </c>
      <c r="D287" s="242">
        <v>0</v>
      </c>
      <c r="E287" s="242">
        <v>0</v>
      </c>
      <c r="F287" s="242">
        <v>0</v>
      </c>
      <c r="G287" s="242">
        <v>0</v>
      </c>
      <c r="H287" s="242">
        <v>0</v>
      </c>
      <c r="I287" s="242">
        <v>0</v>
      </c>
      <c r="J287" s="242">
        <v>0</v>
      </c>
      <c r="K287" s="242">
        <v>0</v>
      </c>
      <c r="L287" s="242">
        <v>0</v>
      </c>
      <c r="M287" s="242">
        <v>0</v>
      </c>
      <c r="N287" s="242">
        <v>0</v>
      </c>
      <c r="O287" s="242">
        <v>0</v>
      </c>
      <c r="P287" s="242">
        <v>0</v>
      </c>
      <c r="Q287" s="242">
        <v>0</v>
      </c>
      <c r="R287" s="242">
        <v>1533996.67</v>
      </c>
      <c r="S287" s="242">
        <v>143290</v>
      </c>
      <c r="T287" s="242">
        <v>0</v>
      </c>
      <c r="U287" s="242">
        <v>0</v>
      </c>
      <c r="V287" s="242">
        <v>0</v>
      </c>
      <c r="W287" s="242">
        <v>0</v>
      </c>
      <c r="X287" s="242">
        <v>0</v>
      </c>
      <c r="Y287" s="242">
        <v>0</v>
      </c>
      <c r="Z287" s="242">
        <v>0</v>
      </c>
    </row>
    <row r="288" spans="1:26" x14ac:dyDescent="0.2">
      <c r="A288" s="242">
        <v>4459</v>
      </c>
      <c r="B288" s="242" t="s">
        <v>570</v>
      </c>
      <c r="C288" s="242">
        <v>209456</v>
      </c>
      <c r="D288" s="242">
        <v>0</v>
      </c>
      <c r="E288" s="242">
        <v>0</v>
      </c>
      <c r="F288" s="242">
        <v>0</v>
      </c>
      <c r="G288" s="242">
        <v>0</v>
      </c>
      <c r="H288" s="242">
        <v>0</v>
      </c>
      <c r="I288" s="242">
        <v>0</v>
      </c>
      <c r="J288" s="242">
        <v>0</v>
      </c>
      <c r="K288" s="242">
        <v>0</v>
      </c>
      <c r="L288" s="242">
        <v>0</v>
      </c>
      <c r="M288" s="242">
        <v>0</v>
      </c>
      <c r="N288" s="242">
        <v>0</v>
      </c>
      <c r="O288" s="242">
        <v>0</v>
      </c>
      <c r="P288" s="242">
        <v>0</v>
      </c>
      <c r="Q288" s="242">
        <v>0</v>
      </c>
      <c r="R288" s="242">
        <v>205769.60000000001</v>
      </c>
      <c r="S288" s="242">
        <v>0</v>
      </c>
      <c r="T288" s="242">
        <v>3686.4</v>
      </c>
      <c r="U288" s="242">
        <v>0</v>
      </c>
      <c r="V288" s="242">
        <v>0</v>
      </c>
      <c r="W288" s="242">
        <v>0</v>
      </c>
      <c r="X288" s="242">
        <v>0</v>
      </c>
      <c r="Y288" s="242">
        <v>0</v>
      </c>
      <c r="Z288" s="242">
        <v>0</v>
      </c>
    </row>
    <row r="289" spans="1:26" x14ac:dyDescent="0.2">
      <c r="A289" s="242">
        <v>4473</v>
      </c>
      <c r="B289" s="242" t="s">
        <v>571</v>
      </c>
      <c r="C289" s="242">
        <v>2534888.56</v>
      </c>
      <c r="D289" s="242">
        <v>0</v>
      </c>
      <c r="E289" s="242">
        <v>0</v>
      </c>
      <c r="F289" s="242">
        <v>0</v>
      </c>
      <c r="G289" s="242">
        <v>0</v>
      </c>
      <c r="H289" s="242">
        <v>0</v>
      </c>
      <c r="I289" s="242">
        <v>0</v>
      </c>
      <c r="J289" s="242">
        <v>0</v>
      </c>
      <c r="K289" s="242">
        <v>0</v>
      </c>
      <c r="L289" s="242">
        <v>0</v>
      </c>
      <c r="M289" s="242">
        <v>0</v>
      </c>
      <c r="N289" s="242">
        <v>0</v>
      </c>
      <c r="O289" s="242">
        <v>0</v>
      </c>
      <c r="P289" s="242">
        <v>0</v>
      </c>
      <c r="Q289" s="242">
        <v>0</v>
      </c>
      <c r="R289" s="242">
        <v>2534888.56</v>
      </c>
      <c r="S289" s="242">
        <v>0</v>
      </c>
      <c r="T289" s="242">
        <v>0</v>
      </c>
      <c r="U289" s="242">
        <v>0</v>
      </c>
      <c r="V289" s="242">
        <v>0</v>
      </c>
      <c r="W289" s="242">
        <v>0</v>
      </c>
      <c r="X289" s="242">
        <v>0</v>
      </c>
      <c r="Y289" s="242">
        <v>0</v>
      </c>
      <c r="Z289" s="242">
        <v>0</v>
      </c>
    </row>
    <row r="290" spans="1:26" x14ac:dyDescent="0.2">
      <c r="A290" s="242">
        <v>4508</v>
      </c>
      <c r="B290" s="242" t="s">
        <v>572</v>
      </c>
      <c r="C290" s="242">
        <v>366780.11</v>
      </c>
      <c r="D290" s="242">
        <v>0</v>
      </c>
      <c r="E290" s="242">
        <v>0</v>
      </c>
      <c r="F290" s="242">
        <v>0</v>
      </c>
      <c r="G290" s="242">
        <v>0</v>
      </c>
      <c r="H290" s="242">
        <v>0</v>
      </c>
      <c r="I290" s="242">
        <v>0</v>
      </c>
      <c r="J290" s="242">
        <v>0</v>
      </c>
      <c r="K290" s="242">
        <v>0</v>
      </c>
      <c r="L290" s="242">
        <v>0</v>
      </c>
      <c r="M290" s="242">
        <v>0</v>
      </c>
      <c r="N290" s="242">
        <v>0</v>
      </c>
      <c r="O290" s="242">
        <v>0</v>
      </c>
      <c r="P290" s="242">
        <v>0</v>
      </c>
      <c r="Q290" s="242">
        <v>0</v>
      </c>
      <c r="R290" s="242">
        <v>355892.22000000003</v>
      </c>
      <c r="S290" s="242">
        <v>0</v>
      </c>
      <c r="T290" s="242">
        <v>10887.89</v>
      </c>
      <c r="U290" s="242">
        <v>0</v>
      </c>
      <c r="V290" s="242">
        <v>0</v>
      </c>
      <c r="W290" s="242">
        <v>0</v>
      </c>
      <c r="X290" s="242">
        <v>0</v>
      </c>
      <c r="Y290" s="242">
        <v>0</v>
      </c>
      <c r="Z290" s="242">
        <v>0</v>
      </c>
    </row>
    <row r="291" spans="1:26" x14ac:dyDescent="0.2">
      <c r="A291" s="242">
        <v>4515</v>
      </c>
      <c r="B291" s="242" t="s">
        <v>573</v>
      </c>
      <c r="C291" s="242">
        <v>3107563.98</v>
      </c>
      <c r="D291" s="242">
        <v>0</v>
      </c>
      <c r="E291" s="242">
        <v>0</v>
      </c>
      <c r="F291" s="242">
        <v>0</v>
      </c>
      <c r="G291" s="242">
        <v>0</v>
      </c>
      <c r="H291" s="242">
        <v>0</v>
      </c>
      <c r="I291" s="242">
        <v>0</v>
      </c>
      <c r="J291" s="242">
        <v>0</v>
      </c>
      <c r="K291" s="242">
        <v>1000</v>
      </c>
      <c r="L291" s="242">
        <v>0</v>
      </c>
      <c r="M291" s="242">
        <v>169.47</v>
      </c>
      <c r="N291" s="242">
        <v>0</v>
      </c>
      <c r="O291" s="242">
        <v>0</v>
      </c>
      <c r="P291" s="242">
        <v>0</v>
      </c>
      <c r="Q291" s="242">
        <v>0</v>
      </c>
      <c r="R291" s="242">
        <v>2863278.98</v>
      </c>
      <c r="S291" s="242">
        <v>240285</v>
      </c>
      <c r="T291" s="242">
        <v>0</v>
      </c>
      <c r="U291" s="242">
        <v>4000</v>
      </c>
      <c r="V291" s="242">
        <v>1000</v>
      </c>
      <c r="W291" s="242">
        <v>169.47</v>
      </c>
      <c r="X291" s="242">
        <v>0</v>
      </c>
      <c r="Y291" s="242">
        <v>0</v>
      </c>
      <c r="Z291" s="242">
        <v>0</v>
      </c>
    </row>
    <row r="292" spans="1:26" x14ac:dyDescent="0.2">
      <c r="A292" s="242">
        <v>4501</v>
      </c>
      <c r="B292" s="242" t="s">
        <v>574</v>
      </c>
      <c r="C292" s="242">
        <v>2156918.34</v>
      </c>
      <c r="D292" s="242">
        <v>0</v>
      </c>
      <c r="E292" s="242">
        <v>0</v>
      </c>
      <c r="F292" s="242">
        <v>0</v>
      </c>
      <c r="G292" s="242">
        <v>0</v>
      </c>
      <c r="H292" s="242">
        <v>0</v>
      </c>
      <c r="I292" s="242">
        <v>12500</v>
      </c>
      <c r="J292" s="242">
        <v>0</v>
      </c>
      <c r="K292" s="242">
        <v>0</v>
      </c>
      <c r="L292" s="242">
        <v>0</v>
      </c>
      <c r="M292" s="242">
        <v>0</v>
      </c>
      <c r="N292" s="242">
        <v>0</v>
      </c>
      <c r="O292" s="242">
        <v>0</v>
      </c>
      <c r="P292" s="242">
        <v>0</v>
      </c>
      <c r="Q292" s="242">
        <v>0</v>
      </c>
      <c r="R292" s="242">
        <v>2156918.34</v>
      </c>
      <c r="S292" s="242">
        <v>0</v>
      </c>
      <c r="T292" s="242">
        <v>0</v>
      </c>
      <c r="U292" s="242">
        <v>0</v>
      </c>
      <c r="V292" s="242">
        <v>12500</v>
      </c>
      <c r="W292" s="242">
        <v>0</v>
      </c>
      <c r="X292" s="242">
        <v>0</v>
      </c>
      <c r="Y292" s="242">
        <v>0</v>
      </c>
      <c r="Z292" s="242">
        <v>0</v>
      </c>
    </row>
    <row r="293" spans="1:26" x14ac:dyDescent="0.2">
      <c r="A293" s="242">
        <v>4529</v>
      </c>
      <c r="B293" s="242" t="s">
        <v>575</v>
      </c>
      <c r="C293" s="242">
        <v>354809.10000000003</v>
      </c>
      <c r="D293" s="242">
        <v>0</v>
      </c>
      <c r="E293" s="242">
        <v>0</v>
      </c>
      <c r="F293" s="242">
        <v>0</v>
      </c>
      <c r="G293" s="242">
        <v>0</v>
      </c>
      <c r="H293" s="242">
        <v>0</v>
      </c>
      <c r="I293" s="242">
        <v>0</v>
      </c>
      <c r="J293" s="242">
        <v>0</v>
      </c>
      <c r="K293" s="242">
        <v>0</v>
      </c>
      <c r="L293" s="242">
        <v>0</v>
      </c>
      <c r="M293" s="242">
        <v>0</v>
      </c>
      <c r="N293" s="242">
        <v>0</v>
      </c>
      <c r="O293" s="242">
        <v>0</v>
      </c>
      <c r="P293" s="242">
        <v>0</v>
      </c>
      <c r="Q293" s="242">
        <v>0</v>
      </c>
      <c r="R293" s="242">
        <v>349070.54</v>
      </c>
      <c r="S293" s="242">
        <v>0</v>
      </c>
      <c r="T293" s="242">
        <v>5738.56</v>
      </c>
      <c r="U293" s="242">
        <v>0</v>
      </c>
      <c r="V293" s="242">
        <v>0</v>
      </c>
      <c r="W293" s="242">
        <v>0</v>
      </c>
      <c r="X293" s="242">
        <v>0</v>
      </c>
      <c r="Y293" s="242">
        <v>0</v>
      </c>
      <c r="Z293" s="242">
        <v>0</v>
      </c>
    </row>
    <row r="294" spans="1:26" x14ac:dyDescent="0.2">
      <c r="A294" s="242">
        <v>4536</v>
      </c>
      <c r="B294" s="242" t="s">
        <v>576</v>
      </c>
      <c r="C294" s="242">
        <v>799876.1</v>
      </c>
      <c r="D294" s="242">
        <v>0</v>
      </c>
      <c r="E294" s="242">
        <v>0</v>
      </c>
      <c r="F294" s="242">
        <v>0</v>
      </c>
      <c r="G294" s="242">
        <v>0</v>
      </c>
      <c r="H294" s="242">
        <v>0</v>
      </c>
      <c r="I294" s="242">
        <v>6793.76</v>
      </c>
      <c r="J294" s="242">
        <v>0</v>
      </c>
      <c r="K294" s="242">
        <v>0</v>
      </c>
      <c r="L294" s="242">
        <v>0</v>
      </c>
      <c r="M294" s="242">
        <v>0</v>
      </c>
      <c r="N294" s="242">
        <v>0</v>
      </c>
      <c r="O294" s="242">
        <v>0</v>
      </c>
      <c r="P294" s="242">
        <v>0</v>
      </c>
      <c r="Q294" s="242">
        <v>0</v>
      </c>
      <c r="R294" s="242">
        <v>799876.1</v>
      </c>
      <c r="S294" s="242">
        <v>0</v>
      </c>
      <c r="T294" s="242">
        <v>0</v>
      </c>
      <c r="U294" s="242">
        <v>0</v>
      </c>
      <c r="V294" s="242">
        <v>6793.76</v>
      </c>
      <c r="W294" s="242">
        <v>0</v>
      </c>
      <c r="X294" s="242">
        <v>0</v>
      </c>
      <c r="Y294" s="242">
        <v>0</v>
      </c>
      <c r="Z294" s="242">
        <v>0</v>
      </c>
    </row>
    <row r="295" spans="1:26" x14ac:dyDescent="0.2">
      <c r="A295" s="242">
        <v>4543</v>
      </c>
      <c r="B295" s="242" t="s">
        <v>577</v>
      </c>
      <c r="C295" s="242">
        <v>1532952.8</v>
      </c>
      <c r="D295" s="242">
        <v>0</v>
      </c>
      <c r="E295" s="242">
        <v>0</v>
      </c>
      <c r="F295" s="242">
        <v>0</v>
      </c>
      <c r="G295" s="242">
        <v>0</v>
      </c>
      <c r="H295" s="242">
        <v>0</v>
      </c>
      <c r="I295" s="242">
        <v>0</v>
      </c>
      <c r="J295" s="242">
        <v>0</v>
      </c>
      <c r="K295" s="242">
        <v>0</v>
      </c>
      <c r="L295" s="242">
        <v>0</v>
      </c>
      <c r="M295" s="242">
        <v>0</v>
      </c>
      <c r="N295" s="242">
        <v>0</v>
      </c>
      <c r="O295" s="242">
        <v>0</v>
      </c>
      <c r="P295" s="242">
        <v>0</v>
      </c>
      <c r="Q295" s="242">
        <v>0</v>
      </c>
      <c r="R295" s="242">
        <v>1532952.8</v>
      </c>
      <c r="S295" s="242">
        <v>0</v>
      </c>
      <c r="T295" s="242">
        <v>0</v>
      </c>
      <c r="U295" s="242">
        <v>0</v>
      </c>
      <c r="V295" s="242">
        <v>0</v>
      </c>
      <c r="W295" s="242">
        <v>0</v>
      </c>
      <c r="X295" s="242">
        <v>0</v>
      </c>
      <c r="Y295" s="242">
        <v>0</v>
      </c>
      <c r="Z295" s="242">
        <v>0</v>
      </c>
    </row>
    <row r="296" spans="1:26" x14ac:dyDescent="0.2">
      <c r="A296" s="242">
        <v>4557</v>
      </c>
      <c r="B296" s="242" t="s">
        <v>578</v>
      </c>
      <c r="C296" s="242">
        <v>359311.39</v>
      </c>
      <c r="D296" s="242">
        <v>0</v>
      </c>
      <c r="E296" s="242">
        <v>0</v>
      </c>
      <c r="F296" s="242">
        <v>0</v>
      </c>
      <c r="G296" s="242">
        <v>0</v>
      </c>
      <c r="H296" s="242">
        <v>0</v>
      </c>
      <c r="I296" s="242">
        <v>0</v>
      </c>
      <c r="J296" s="242">
        <v>0</v>
      </c>
      <c r="K296" s="242">
        <v>0</v>
      </c>
      <c r="L296" s="242">
        <v>0</v>
      </c>
      <c r="M296" s="242">
        <v>36099.24</v>
      </c>
      <c r="N296" s="242">
        <v>0</v>
      </c>
      <c r="O296" s="242">
        <v>0</v>
      </c>
      <c r="P296" s="242">
        <v>0</v>
      </c>
      <c r="Q296" s="242">
        <v>0</v>
      </c>
      <c r="R296" s="242">
        <v>293590.24</v>
      </c>
      <c r="S296" s="242">
        <v>65721.149999999994</v>
      </c>
      <c r="T296" s="242">
        <v>0</v>
      </c>
      <c r="U296" s="242">
        <v>0</v>
      </c>
      <c r="V296" s="242">
        <v>0</v>
      </c>
      <c r="W296" s="242">
        <v>36099.24</v>
      </c>
      <c r="X296" s="242">
        <v>0</v>
      </c>
      <c r="Y296" s="242">
        <v>0</v>
      </c>
      <c r="Z296" s="242">
        <v>0</v>
      </c>
    </row>
    <row r="297" spans="1:26" x14ac:dyDescent="0.2">
      <c r="A297" s="242">
        <v>4571</v>
      </c>
      <c r="B297" s="242" t="s">
        <v>579</v>
      </c>
      <c r="C297" s="242">
        <v>597002.25</v>
      </c>
      <c r="D297" s="242">
        <v>0</v>
      </c>
      <c r="E297" s="242">
        <v>0</v>
      </c>
      <c r="F297" s="242">
        <v>0</v>
      </c>
      <c r="G297" s="242">
        <v>0</v>
      </c>
      <c r="H297" s="242">
        <v>0</v>
      </c>
      <c r="I297" s="242">
        <v>0</v>
      </c>
      <c r="J297" s="242">
        <v>0</v>
      </c>
      <c r="K297" s="242">
        <v>0</v>
      </c>
      <c r="L297" s="242">
        <v>0</v>
      </c>
      <c r="M297" s="242">
        <v>0</v>
      </c>
      <c r="N297" s="242">
        <v>0</v>
      </c>
      <c r="O297" s="242">
        <v>0</v>
      </c>
      <c r="P297" s="242">
        <v>0</v>
      </c>
      <c r="Q297" s="242">
        <v>0</v>
      </c>
      <c r="R297" s="242">
        <v>456085.78</v>
      </c>
      <c r="S297" s="242">
        <v>102744.77</v>
      </c>
      <c r="T297" s="242">
        <v>38171.700000000004</v>
      </c>
      <c r="U297" s="242">
        <v>0</v>
      </c>
      <c r="V297" s="242">
        <v>0</v>
      </c>
      <c r="W297" s="242">
        <v>0</v>
      </c>
      <c r="X297" s="242">
        <v>0</v>
      </c>
      <c r="Y297" s="242">
        <v>0</v>
      </c>
      <c r="Z297" s="242">
        <v>0</v>
      </c>
    </row>
    <row r="298" spans="1:26" x14ac:dyDescent="0.2">
      <c r="A298" s="242">
        <v>4578</v>
      </c>
      <c r="B298" s="242" t="s">
        <v>580</v>
      </c>
      <c r="C298" s="242">
        <v>1501927.61</v>
      </c>
      <c r="D298" s="242">
        <v>0</v>
      </c>
      <c r="E298" s="242">
        <v>0</v>
      </c>
      <c r="F298" s="242">
        <v>0</v>
      </c>
      <c r="G298" s="242">
        <v>0</v>
      </c>
      <c r="H298" s="242">
        <v>0</v>
      </c>
      <c r="I298" s="242">
        <v>0</v>
      </c>
      <c r="J298" s="242">
        <v>0</v>
      </c>
      <c r="K298" s="242">
        <v>0</v>
      </c>
      <c r="L298" s="242">
        <v>0</v>
      </c>
      <c r="M298" s="242">
        <v>0</v>
      </c>
      <c r="N298" s="242">
        <v>0</v>
      </c>
      <c r="O298" s="242">
        <v>0</v>
      </c>
      <c r="P298" s="242">
        <v>0</v>
      </c>
      <c r="Q298" s="242">
        <v>0</v>
      </c>
      <c r="R298" s="242">
        <v>1501927.61</v>
      </c>
      <c r="S298" s="242">
        <v>0</v>
      </c>
      <c r="T298" s="242">
        <v>0</v>
      </c>
      <c r="U298" s="242">
        <v>0</v>
      </c>
      <c r="V298" s="242">
        <v>0</v>
      </c>
      <c r="W298" s="242">
        <v>0</v>
      </c>
      <c r="X298" s="242">
        <v>0</v>
      </c>
      <c r="Y298" s="242">
        <v>0</v>
      </c>
      <c r="Z298" s="242">
        <v>0</v>
      </c>
    </row>
    <row r="299" spans="1:26" x14ac:dyDescent="0.2">
      <c r="A299" s="242">
        <v>4606</v>
      </c>
      <c r="B299" s="242" t="s">
        <v>581</v>
      </c>
      <c r="C299" s="242">
        <v>400940.88</v>
      </c>
      <c r="D299" s="242">
        <v>0</v>
      </c>
      <c r="E299" s="242">
        <v>0</v>
      </c>
      <c r="F299" s="242">
        <v>0</v>
      </c>
      <c r="G299" s="242">
        <v>0</v>
      </c>
      <c r="H299" s="242">
        <v>0</v>
      </c>
      <c r="I299" s="242">
        <v>25.43</v>
      </c>
      <c r="J299" s="242">
        <v>0</v>
      </c>
      <c r="K299" s="242">
        <v>0</v>
      </c>
      <c r="L299" s="242">
        <v>0</v>
      </c>
      <c r="M299" s="242">
        <v>0</v>
      </c>
      <c r="N299" s="242">
        <v>0</v>
      </c>
      <c r="O299" s="242">
        <v>0</v>
      </c>
      <c r="P299" s="242">
        <v>0</v>
      </c>
      <c r="Q299" s="242">
        <v>0</v>
      </c>
      <c r="R299" s="242">
        <v>394380.79000000004</v>
      </c>
      <c r="S299" s="242">
        <v>0</v>
      </c>
      <c r="T299" s="242">
        <v>6560.09</v>
      </c>
      <c r="U299" s="242">
        <v>0</v>
      </c>
      <c r="V299" s="242">
        <v>25.43</v>
      </c>
      <c r="W299" s="242">
        <v>0</v>
      </c>
      <c r="X299" s="242">
        <v>0</v>
      </c>
      <c r="Y299" s="242">
        <v>0</v>
      </c>
      <c r="Z299" s="242">
        <v>0</v>
      </c>
    </row>
    <row r="300" spans="1:26" x14ac:dyDescent="0.2">
      <c r="A300" s="242">
        <v>4613</v>
      </c>
      <c r="B300" s="242" t="s">
        <v>582</v>
      </c>
      <c r="C300" s="242">
        <v>4208690.2699999996</v>
      </c>
      <c r="D300" s="242">
        <v>0</v>
      </c>
      <c r="E300" s="242">
        <v>0</v>
      </c>
      <c r="F300" s="242">
        <v>0</v>
      </c>
      <c r="G300" s="242">
        <v>0</v>
      </c>
      <c r="H300" s="242">
        <v>4055.02</v>
      </c>
      <c r="I300" s="242">
        <v>0</v>
      </c>
      <c r="J300" s="242">
        <v>0</v>
      </c>
      <c r="K300" s="242">
        <v>0</v>
      </c>
      <c r="L300" s="242">
        <v>0</v>
      </c>
      <c r="M300" s="242">
        <v>0</v>
      </c>
      <c r="N300" s="242">
        <v>0</v>
      </c>
      <c r="O300" s="242">
        <v>0</v>
      </c>
      <c r="P300" s="242">
        <v>0</v>
      </c>
      <c r="Q300" s="242">
        <v>4055.02</v>
      </c>
      <c r="R300" s="242">
        <v>4103933.63</v>
      </c>
      <c r="S300" s="242">
        <v>0</v>
      </c>
      <c r="T300" s="242">
        <v>104756.64</v>
      </c>
      <c r="U300" s="242">
        <v>0</v>
      </c>
      <c r="V300" s="242">
        <v>0</v>
      </c>
      <c r="W300" s="242">
        <v>0</v>
      </c>
      <c r="X300" s="242">
        <v>0</v>
      </c>
      <c r="Y300" s="242">
        <v>0</v>
      </c>
      <c r="Z300" s="242">
        <v>0</v>
      </c>
    </row>
    <row r="301" spans="1:26" x14ac:dyDescent="0.2">
      <c r="A301" s="242">
        <v>4620</v>
      </c>
      <c r="B301" s="242" t="s">
        <v>583</v>
      </c>
      <c r="C301" s="242">
        <v>33525217.789999999</v>
      </c>
      <c r="D301" s="242">
        <v>0</v>
      </c>
      <c r="E301" s="242">
        <v>0</v>
      </c>
      <c r="F301" s="242">
        <v>0</v>
      </c>
      <c r="G301" s="242">
        <v>0</v>
      </c>
      <c r="H301" s="242">
        <v>0</v>
      </c>
      <c r="I301" s="242">
        <v>110898.81</v>
      </c>
      <c r="J301" s="242">
        <v>0</v>
      </c>
      <c r="K301" s="242">
        <v>0</v>
      </c>
      <c r="L301" s="242">
        <v>0</v>
      </c>
      <c r="M301" s="242">
        <v>0</v>
      </c>
      <c r="N301" s="242">
        <v>0</v>
      </c>
      <c r="O301" s="242">
        <v>0</v>
      </c>
      <c r="P301" s="242">
        <v>0</v>
      </c>
      <c r="Q301" s="242">
        <v>0</v>
      </c>
      <c r="R301" s="242">
        <v>33525217.789999999</v>
      </c>
      <c r="S301" s="242">
        <v>0</v>
      </c>
      <c r="T301" s="242">
        <v>0</v>
      </c>
      <c r="U301" s="242">
        <v>0</v>
      </c>
      <c r="V301" s="242">
        <v>110898.81</v>
      </c>
      <c r="W301" s="242">
        <v>0</v>
      </c>
      <c r="X301" s="242">
        <v>0</v>
      </c>
      <c r="Y301" s="242">
        <v>0</v>
      </c>
      <c r="Z301" s="242">
        <v>0</v>
      </c>
    </row>
    <row r="302" spans="1:26" x14ac:dyDescent="0.2">
      <c r="A302" s="242">
        <v>4627</v>
      </c>
      <c r="B302" s="242" t="s">
        <v>584</v>
      </c>
      <c r="C302" s="242">
        <v>486168.98</v>
      </c>
      <c r="D302" s="242">
        <v>0</v>
      </c>
      <c r="E302" s="242">
        <v>0</v>
      </c>
      <c r="F302" s="242">
        <v>0</v>
      </c>
      <c r="G302" s="242">
        <v>0</v>
      </c>
      <c r="H302" s="242">
        <v>0</v>
      </c>
      <c r="I302" s="242">
        <v>0</v>
      </c>
      <c r="J302" s="242">
        <v>0</v>
      </c>
      <c r="K302" s="242">
        <v>0</v>
      </c>
      <c r="L302" s="242">
        <v>0</v>
      </c>
      <c r="M302" s="242">
        <v>0</v>
      </c>
      <c r="N302" s="242">
        <v>0</v>
      </c>
      <c r="O302" s="242">
        <v>0</v>
      </c>
      <c r="P302" s="242">
        <v>0</v>
      </c>
      <c r="Q302" s="242">
        <v>0</v>
      </c>
      <c r="R302" s="242">
        <v>482597.69</v>
      </c>
      <c r="S302" s="242">
        <v>0</v>
      </c>
      <c r="T302" s="242">
        <v>3571.29</v>
      </c>
      <c r="U302" s="242">
        <v>0</v>
      </c>
      <c r="V302" s="242">
        <v>0</v>
      </c>
      <c r="W302" s="242">
        <v>0</v>
      </c>
      <c r="X302" s="242">
        <v>0</v>
      </c>
      <c r="Y302" s="242">
        <v>0</v>
      </c>
      <c r="Z302" s="242">
        <v>0</v>
      </c>
    </row>
    <row r="303" spans="1:26" x14ac:dyDescent="0.2">
      <c r="A303" s="242">
        <v>4634</v>
      </c>
      <c r="B303" s="242" t="s">
        <v>585</v>
      </c>
      <c r="C303" s="242">
        <v>397944.99</v>
      </c>
      <c r="D303" s="242">
        <v>0</v>
      </c>
      <c r="E303" s="242">
        <v>0</v>
      </c>
      <c r="F303" s="242">
        <v>0</v>
      </c>
      <c r="G303" s="242">
        <v>0</v>
      </c>
      <c r="H303" s="242">
        <v>0</v>
      </c>
      <c r="I303" s="242">
        <v>0</v>
      </c>
      <c r="J303" s="242">
        <v>0</v>
      </c>
      <c r="K303" s="242">
        <v>0</v>
      </c>
      <c r="L303" s="242">
        <v>0</v>
      </c>
      <c r="M303" s="242">
        <v>0</v>
      </c>
      <c r="N303" s="242">
        <v>0</v>
      </c>
      <c r="O303" s="242">
        <v>0</v>
      </c>
      <c r="P303" s="242">
        <v>0</v>
      </c>
      <c r="Q303" s="242">
        <v>0</v>
      </c>
      <c r="R303" s="242">
        <v>397944.99</v>
      </c>
      <c r="S303" s="242">
        <v>0</v>
      </c>
      <c r="T303" s="242">
        <v>0</v>
      </c>
      <c r="U303" s="242">
        <v>0</v>
      </c>
      <c r="V303" s="242">
        <v>0</v>
      </c>
      <c r="W303" s="242">
        <v>0</v>
      </c>
      <c r="X303" s="242">
        <v>0</v>
      </c>
      <c r="Y303" s="242">
        <v>0</v>
      </c>
      <c r="Z303" s="242">
        <v>0</v>
      </c>
    </row>
    <row r="304" spans="1:26" x14ac:dyDescent="0.2">
      <c r="A304" s="242">
        <v>4641</v>
      </c>
      <c r="B304" s="242" t="s">
        <v>586</v>
      </c>
      <c r="C304" s="242">
        <v>910839.06</v>
      </c>
      <c r="D304" s="242">
        <v>0</v>
      </c>
      <c r="E304" s="242">
        <v>0</v>
      </c>
      <c r="F304" s="242">
        <v>0</v>
      </c>
      <c r="G304" s="242">
        <v>0</v>
      </c>
      <c r="H304" s="242">
        <v>0</v>
      </c>
      <c r="I304" s="242">
        <v>0</v>
      </c>
      <c r="J304" s="242">
        <v>0</v>
      </c>
      <c r="K304" s="242">
        <v>0</v>
      </c>
      <c r="L304" s="242">
        <v>0</v>
      </c>
      <c r="M304" s="242">
        <v>0</v>
      </c>
      <c r="N304" s="242">
        <v>0</v>
      </c>
      <c r="O304" s="242">
        <v>0</v>
      </c>
      <c r="P304" s="242">
        <v>0</v>
      </c>
      <c r="Q304" s="242">
        <v>0</v>
      </c>
      <c r="R304" s="242">
        <v>907326.02</v>
      </c>
      <c r="S304" s="242">
        <v>0</v>
      </c>
      <c r="T304" s="242">
        <v>3513.04</v>
      </c>
      <c r="U304" s="242">
        <v>0</v>
      </c>
      <c r="V304" s="242">
        <v>0</v>
      </c>
      <c r="W304" s="242">
        <v>0</v>
      </c>
      <c r="X304" s="242">
        <v>0</v>
      </c>
      <c r="Y304" s="242">
        <v>0</v>
      </c>
      <c r="Z304" s="242">
        <v>0</v>
      </c>
    </row>
    <row r="305" spans="1:26" x14ac:dyDescent="0.2">
      <c r="A305" s="242">
        <v>4686</v>
      </c>
      <c r="B305" s="242" t="s">
        <v>587</v>
      </c>
      <c r="C305" s="242">
        <v>584373.15</v>
      </c>
      <c r="D305" s="242">
        <v>0</v>
      </c>
      <c r="E305" s="242">
        <v>0</v>
      </c>
      <c r="F305" s="242">
        <v>0</v>
      </c>
      <c r="G305" s="242">
        <v>0</v>
      </c>
      <c r="H305" s="242">
        <v>0</v>
      </c>
      <c r="I305" s="242">
        <v>0</v>
      </c>
      <c r="J305" s="242">
        <v>0</v>
      </c>
      <c r="K305" s="242">
        <v>0</v>
      </c>
      <c r="L305" s="242">
        <v>0</v>
      </c>
      <c r="M305" s="242">
        <v>0</v>
      </c>
      <c r="N305" s="242">
        <v>0</v>
      </c>
      <c r="O305" s="242">
        <v>0</v>
      </c>
      <c r="P305" s="242">
        <v>0</v>
      </c>
      <c r="Q305" s="242">
        <v>0</v>
      </c>
      <c r="R305" s="242">
        <v>580970.35</v>
      </c>
      <c r="S305" s="242">
        <v>23.88</v>
      </c>
      <c r="T305" s="242">
        <v>3378.92</v>
      </c>
      <c r="U305" s="242">
        <v>0</v>
      </c>
      <c r="V305" s="242">
        <v>0</v>
      </c>
      <c r="W305" s="242">
        <v>0</v>
      </c>
      <c r="X305" s="242">
        <v>0</v>
      </c>
      <c r="Y305" s="242">
        <v>0</v>
      </c>
      <c r="Z305" s="242">
        <v>0</v>
      </c>
    </row>
    <row r="306" spans="1:26" x14ac:dyDescent="0.2">
      <c r="A306" s="242">
        <v>4753</v>
      </c>
      <c r="B306" s="242" t="s">
        <v>588</v>
      </c>
      <c r="C306" s="242">
        <v>3213670.61</v>
      </c>
      <c r="D306" s="242">
        <v>0</v>
      </c>
      <c r="E306" s="242">
        <v>0</v>
      </c>
      <c r="F306" s="242">
        <v>0</v>
      </c>
      <c r="G306" s="242">
        <v>0</v>
      </c>
      <c r="H306" s="242">
        <v>0</v>
      </c>
      <c r="I306" s="242">
        <v>0</v>
      </c>
      <c r="J306" s="242">
        <v>0</v>
      </c>
      <c r="K306" s="242">
        <v>0</v>
      </c>
      <c r="L306" s="242">
        <v>0</v>
      </c>
      <c r="M306" s="242">
        <v>0</v>
      </c>
      <c r="N306" s="242">
        <v>0</v>
      </c>
      <c r="O306" s="242">
        <v>0</v>
      </c>
      <c r="P306" s="242">
        <v>0</v>
      </c>
      <c r="Q306" s="242">
        <v>0</v>
      </c>
      <c r="R306" s="242">
        <v>3199788.21</v>
      </c>
      <c r="S306" s="242">
        <v>2357.9900000000002</v>
      </c>
      <c r="T306" s="242">
        <v>11524.41</v>
      </c>
      <c r="U306" s="242">
        <v>0</v>
      </c>
      <c r="V306" s="242">
        <v>0</v>
      </c>
      <c r="W306" s="242">
        <v>0</v>
      </c>
      <c r="X306" s="242">
        <v>0</v>
      </c>
      <c r="Y306" s="242">
        <v>0</v>
      </c>
      <c r="Z306" s="242">
        <v>0</v>
      </c>
    </row>
    <row r="307" spans="1:26" x14ac:dyDescent="0.2">
      <c r="A307" s="242">
        <v>4760</v>
      </c>
      <c r="B307" s="242" t="s">
        <v>589</v>
      </c>
      <c r="C307" s="242">
        <v>597215.45000000007</v>
      </c>
      <c r="D307" s="242">
        <v>0</v>
      </c>
      <c r="E307" s="242">
        <v>0</v>
      </c>
      <c r="F307" s="242">
        <v>0</v>
      </c>
      <c r="G307" s="242">
        <v>0</v>
      </c>
      <c r="H307" s="242">
        <v>0</v>
      </c>
      <c r="I307" s="242">
        <v>0</v>
      </c>
      <c r="J307" s="242">
        <v>0</v>
      </c>
      <c r="K307" s="242">
        <v>0</v>
      </c>
      <c r="L307" s="242">
        <v>0</v>
      </c>
      <c r="M307" s="242">
        <v>0</v>
      </c>
      <c r="N307" s="242">
        <v>0</v>
      </c>
      <c r="O307" s="242">
        <v>0</v>
      </c>
      <c r="P307" s="242">
        <v>0</v>
      </c>
      <c r="Q307" s="242">
        <v>0</v>
      </c>
      <c r="R307" s="242">
        <v>550060.27</v>
      </c>
      <c r="S307" s="242">
        <v>47155.18</v>
      </c>
      <c r="T307" s="242">
        <v>0</v>
      </c>
      <c r="U307" s="242">
        <v>0</v>
      </c>
      <c r="V307" s="242">
        <v>0</v>
      </c>
      <c r="W307" s="242">
        <v>0</v>
      </c>
      <c r="X307" s="242">
        <v>0</v>
      </c>
      <c r="Y307" s="242">
        <v>0</v>
      </c>
      <c r="Z307" s="242">
        <v>0</v>
      </c>
    </row>
    <row r="308" spans="1:26" x14ac:dyDescent="0.2">
      <c r="A308" s="242">
        <v>4781</v>
      </c>
      <c r="B308" s="242" t="s">
        <v>590</v>
      </c>
      <c r="C308" s="242">
        <v>3069614.78</v>
      </c>
      <c r="D308" s="242">
        <v>0</v>
      </c>
      <c r="E308" s="242">
        <v>0</v>
      </c>
      <c r="F308" s="242">
        <v>0</v>
      </c>
      <c r="G308" s="242">
        <v>0</v>
      </c>
      <c r="H308" s="242">
        <v>0</v>
      </c>
      <c r="I308" s="242">
        <v>0</v>
      </c>
      <c r="J308" s="242">
        <v>0</v>
      </c>
      <c r="K308" s="242">
        <v>0</v>
      </c>
      <c r="L308" s="242">
        <v>0</v>
      </c>
      <c r="M308" s="242">
        <v>0</v>
      </c>
      <c r="N308" s="242">
        <v>0</v>
      </c>
      <c r="O308" s="242">
        <v>0</v>
      </c>
      <c r="P308" s="242">
        <v>0</v>
      </c>
      <c r="Q308" s="242">
        <v>0</v>
      </c>
      <c r="R308" s="242">
        <v>3038728.95</v>
      </c>
      <c r="S308" s="242">
        <v>30885.83</v>
      </c>
      <c r="T308" s="242">
        <v>0</v>
      </c>
      <c r="U308" s="242">
        <v>0</v>
      </c>
      <c r="V308" s="242">
        <v>0</v>
      </c>
      <c r="W308" s="242">
        <v>0</v>
      </c>
      <c r="X308" s="242">
        <v>0</v>
      </c>
      <c r="Y308" s="242">
        <v>0</v>
      </c>
      <c r="Z308" s="242">
        <v>0</v>
      </c>
    </row>
    <row r="309" spans="1:26" x14ac:dyDescent="0.2">
      <c r="A309" s="242">
        <v>4795</v>
      </c>
      <c r="B309" s="242" t="s">
        <v>591</v>
      </c>
      <c r="C309" s="242">
        <v>412652.76</v>
      </c>
      <c r="D309" s="242">
        <v>0</v>
      </c>
      <c r="E309" s="242">
        <v>0</v>
      </c>
      <c r="F309" s="242">
        <v>0</v>
      </c>
      <c r="G309" s="242">
        <v>0</v>
      </c>
      <c r="H309" s="242">
        <v>0</v>
      </c>
      <c r="I309" s="242">
        <v>0</v>
      </c>
      <c r="J309" s="242">
        <v>0</v>
      </c>
      <c r="K309" s="242">
        <v>0</v>
      </c>
      <c r="L309" s="242">
        <v>0</v>
      </c>
      <c r="M309" s="242">
        <v>0</v>
      </c>
      <c r="N309" s="242">
        <v>0</v>
      </c>
      <c r="O309" s="242">
        <v>0</v>
      </c>
      <c r="P309" s="242">
        <v>0</v>
      </c>
      <c r="Q309" s="242">
        <v>0</v>
      </c>
      <c r="R309" s="242">
        <v>408217</v>
      </c>
      <c r="S309" s="242">
        <v>0</v>
      </c>
      <c r="T309" s="242">
        <v>4435.76</v>
      </c>
      <c r="U309" s="242">
        <v>0</v>
      </c>
      <c r="V309" s="242">
        <v>0</v>
      </c>
      <c r="W309" s="242">
        <v>0</v>
      </c>
      <c r="X309" s="242">
        <v>0</v>
      </c>
      <c r="Y309" s="242">
        <v>0</v>
      </c>
      <c r="Z309" s="242">
        <v>0</v>
      </c>
    </row>
    <row r="310" spans="1:26" x14ac:dyDescent="0.2">
      <c r="A310" s="242">
        <v>4802</v>
      </c>
      <c r="B310" s="242" t="s">
        <v>592</v>
      </c>
      <c r="C310" s="242">
        <v>2489465.73</v>
      </c>
      <c r="D310" s="242">
        <v>0</v>
      </c>
      <c r="E310" s="242">
        <v>0</v>
      </c>
      <c r="F310" s="242">
        <v>0</v>
      </c>
      <c r="G310" s="242">
        <v>0</v>
      </c>
      <c r="H310" s="242">
        <v>0</v>
      </c>
      <c r="I310" s="242">
        <v>0</v>
      </c>
      <c r="J310" s="242">
        <v>0</v>
      </c>
      <c r="K310" s="242">
        <v>0</v>
      </c>
      <c r="L310" s="242">
        <v>0</v>
      </c>
      <c r="M310" s="242">
        <v>0</v>
      </c>
      <c r="N310" s="242">
        <v>0</v>
      </c>
      <c r="O310" s="242">
        <v>0</v>
      </c>
      <c r="P310" s="242">
        <v>0</v>
      </c>
      <c r="Q310" s="242">
        <v>0</v>
      </c>
      <c r="R310" s="242">
        <v>2489465.73</v>
      </c>
      <c r="S310" s="242">
        <v>0</v>
      </c>
      <c r="T310" s="242">
        <v>0</v>
      </c>
      <c r="U310" s="242">
        <v>0</v>
      </c>
      <c r="V310" s="242">
        <v>0</v>
      </c>
      <c r="W310" s="242">
        <v>0</v>
      </c>
      <c r="X310" s="242">
        <v>0</v>
      </c>
      <c r="Y310" s="242">
        <v>0</v>
      </c>
      <c r="Z310" s="242">
        <v>0</v>
      </c>
    </row>
    <row r="311" spans="1:26" x14ac:dyDescent="0.2">
      <c r="A311" s="242">
        <v>4820</v>
      </c>
      <c r="B311" s="242" t="s">
        <v>593</v>
      </c>
      <c r="C311" s="242">
        <v>271238.08</v>
      </c>
      <c r="D311" s="242">
        <v>0</v>
      </c>
      <c r="E311" s="242">
        <v>0</v>
      </c>
      <c r="F311" s="242">
        <v>0</v>
      </c>
      <c r="G311" s="242">
        <v>0</v>
      </c>
      <c r="H311" s="242">
        <v>0</v>
      </c>
      <c r="I311" s="242">
        <v>0</v>
      </c>
      <c r="J311" s="242">
        <v>0</v>
      </c>
      <c r="K311" s="242">
        <v>0</v>
      </c>
      <c r="L311" s="242">
        <v>0</v>
      </c>
      <c r="M311" s="242">
        <v>0</v>
      </c>
      <c r="N311" s="242">
        <v>0</v>
      </c>
      <c r="O311" s="242">
        <v>0</v>
      </c>
      <c r="P311" s="242">
        <v>0</v>
      </c>
      <c r="Q311" s="242">
        <v>0</v>
      </c>
      <c r="R311" s="242">
        <v>271238.08</v>
      </c>
      <c r="S311" s="242">
        <v>0</v>
      </c>
      <c r="T311" s="242">
        <v>0</v>
      </c>
      <c r="U311" s="242">
        <v>0</v>
      </c>
      <c r="V311" s="242">
        <v>0</v>
      </c>
      <c r="W311" s="242">
        <v>0</v>
      </c>
      <c r="X311" s="242">
        <v>0</v>
      </c>
      <c r="Y311" s="242">
        <v>0</v>
      </c>
      <c r="Z311" s="242">
        <v>0</v>
      </c>
    </row>
    <row r="312" spans="1:26" x14ac:dyDescent="0.2">
      <c r="A312" s="242">
        <v>4851</v>
      </c>
      <c r="B312" s="242" t="s">
        <v>594</v>
      </c>
      <c r="C312" s="242">
        <v>1300308.51</v>
      </c>
      <c r="D312" s="242">
        <v>0</v>
      </c>
      <c r="E312" s="242">
        <v>0</v>
      </c>
      <c r="F312" s="242">
        <v>0</v>
      </c>
      <c r="G312" s="242">
        <v>0</v>
      </c>
      <c r="H312" s="242">
        <v>0</v>
      </c>
      <c r="I312" s="242">
        <v>5250</v>
      </c>
      <c r="J312" s="242">
        <v>0</v>
      </c>
      <c r="K312" s="242">
        <v>500</v>
      </c>
      <c r="L312" s="242">
        <v>0</v>
      </c>
      <c r="M312" s="242">
        <v>0</v>
      </c>
      <c r="N312" s="242">
        <v>0</v>
      </c>
      <c r="O312" s="242">
        <v>0</v>
      </c>
      <c r="P312" s="242">
        <v>0</v>
      </c>
      <c r="Q312" s="242">
        <v>0</v>
      </c>
      <c r="R312" s="242">
        <v>1293560.03</v>
      </c>
      <c r="S312" s="242">
        <v>1875</v>
      </c>
      <c r="T312" s="242">
        <v>0</v>
      </c>
      <c r="U312" s="242">
        <v>4873.4800000000005</v>
      </c>
      <c r="V312" s="242">
        <v>5750</v>
      </c>
      <c r="W312" s="242">
        <v>0</v>
      </c>
      <c r="X312" s="242">
        <v>0</v>
      </c>
      <c r="Y312" s="242">
        <v>0</v>
      </c>
      <c r="Z312" s="242">
        <v>0</v>
      </c>
    </row>
    <row r="313" spans="1:26" x14ac:dyDescent="0.2">
      <c r="A313" s="242">
        <v>3122</v>
      </c>
      <c r="B313" s="242" t="s">
        <v>595</v>
      </c>
      <c r="C313" s="242">
        <v>482406.25</v>
      </c>
      <c r="D313" s="242">
        <v>0</v>
      </c>
      <c r="E313" s="242">
        <v>0</v>
      </c>
      <c r="F313" s="242">
        <v>0</v>
      </c>
      <c r="G313" s="242">
        <v>0</v>
      </c>
      <c r="H313" s="242">
        <v>0</v>
      </c>
      <c r="I313" s="242">
        <v>0</v>
      </c>
      <c r="J313" s="242">
        <v>0</v>
      </c>
      <c r="K313" s="242">
        <v>0</v>
      </c>
      <c r="L313" s="242">
        <v>0</v>
      </c>
      <c r="M313" s="242">
        <v>0</v>
      </c>
      <c r="N313" s="242">
        <v>0</v>
      </c>
      <c r="O313" s="242">
        <v>0</v>
      </c>
      <c r="P313" s="242">
        <v>0</v>
      </c>
      <c r="Q313" s="242">
        <v>0</v>
      </c>
      <c r="R313" s="242">
        <v>366840.83</v>
      </c>
      <c r="S313" s="242">
        <v>78314.2</v>
      </c>
      <c r="T313" s="242">
        <v>0</v>
      </c>
      <c r="U313" s="242">
        <v>37251.22</v>
      </c>
      <c r="V313" s="242">
        <v>0</v>
      </c>
      <c r="W313" s="242">
        <v>0</v>
      </c>
      <c r="X313" s="242">
        <v>0</v>
      </c>
      <c r="Y313" s="242">
        <v>0</v>
      </c>
      <c r="Z313" s="242">
        <v>0</v>
      </c>
    </row>
    <row r="314" spans="1:26" x14ac:dyDescent="0.2">
      <c r="A314" s="242">
        <v>4865</v>
      </c>
      <c r="B314" s="242" t="s">
        <v>596</v>
      </c>
      <c r="C314" s="242">
        <v>585821.73</v>
      </c>
      <c r="D314" s="242">
        <v>0</v>
      </c>
      <c r="E314" s="242">
        <v>0</v>
      </c>
      <c r="F314" s="242">
        <v>0</v>
      </c>
      <c r="G314" s="242">
        <v>0</v>
      </c>
      <c r="H314" s="242">
        <v>0</v>
      </c>
      <c r="I314" s="242">
        <v>0</v>
      </c>
      <c r="J314" s="242">
        <v>0</v>
      </c>
      <c r="K314" s="242">
        <v>0</v>
      </c>
      <c r="L314" s="242">
        <v>0</v>
      </c>
      <c r="M314" s="242">
        <v>0</v>
      </c>
      <c r="N314" s="242">
        <v>0</v>
      </c>
      <c r="O314" s="242">
        <v>0</v>
      </c>
      <c r="P314" s="242">
        <v>0</v>
      </c>
      <c r="Q314" s="242">
        <v>0</v>
      </c>
      <c r="R314" s="242">
        <v>572384.02</v>
      </c>
      <c r="S314" s="242">
        <v>0</v>
      </c>
      <c r="T314" s="242">
        <v>13437.710000000001</v>
      </c>
      <c r="U314" s="242">
        <v>0</v>
      </c>
      <c r="V314" s="242">
        <v>0</v>
      </c>
      <c r="W314" s="242">
        <v>0</v>
      </c>
      <c r="X314" s="242">
        <v>0</v>
      </c>
      <c r="Y314" s="242">
        <v>0</v>
      </c>
      <c r="Z314" s="242">
        <v>0</v>
      </c>
    </row>
    <row r="315" spans="1:26" x14ac:dyDescent="0.2">
      <c r="A315" s="242">
        <v>4872</v>
      </c>
      <c r="B315" s="242" t="s">
        <v>597</v>
      </c>
      <c r="C315" s="242">
        <v>1518066.48</v>
      </c>
      <c r="D315" s="242">
        <v>0</v>
      </c>
      <c r="E315" s="242">
        <v>0</v>
      </c>
      <c r="F315" s="242">
        <v>0</v>
      </c>
      <c r="G315" s="242">
        <v>0</v>
      </c>
      <c r="H315" s="242">
        <v>0</v>
      </c>
      <c r="I315" s="242">
        <v>0</v>
      </c>
      <c r="J315" s="242">
        <v>0</v>
      </c>
      <c r="K315" s="242">
        <v>0</v>
      </c>
      <c r="L315" s="242">
        <v>0</v>
      </c>
      <c r="M315" s="242">
        <v>0</v>
      </c>
      <c r="N315" s="242">
        <v>0</v>
      </c>
      <c r="O315" s="242">
        <v>0</v>
      </c>
      <c r="P315" s="242">
        <v>0</v>
      </c>
      <c r="Q315" s="242">
        <v>0</v>
      </c>
      <c r="R315" s="242">
        <v>1460872.86</v>
      </c>
      <c r="S315" s="242">
        <v>0</v>
      </c>
      <c r="T315" s="242">
        <v>51610.380000000005</v>
      </c>
      <c r="U315" s="242">
        <v>5583.24</v>
      </c>
      <c r="V315" s="242">
        <v>0</v>
      </c>
      <c r="W315" s="242">
        <v>0</v>
      </c>
      <c r="X315" s="242">
        <v>0</v>
      </c>
      <c r="Y315" s="242">
        <v>0</v>
      </c>
      <c r="Z315" s="242">
        <v>0</v>
      </c>
    </row>
    <row r="316" spans="1:26" x14ac:dyDescent="0.2">
      <c r="A316" s="242">
        <v>4893</v>
      </c>
      <c r="B316" s="242" t="s">
        <v>598</v>
      </c>
      <c r="C316" s="242">
        <v>2569223.19</v>
      </c>
      <c r="D316" s="242">
        <v>0</v>
      </c>
      <c r="E316" s="242">
        <v>0</v>
      </c>
      <c r="F316" s="242">
        <v>0</v>
      </c>
      <c r="G316" s="242">
        <v>0</v>
      </c>
      <c r="H316" s="242">
        <v>0</v>
      </c>
      <c r="I316" s="242">
        <v>0</v>
      </c>
      <c r="J316" s="242">
        <v>0</v>
      </c>
      <c r="K316" s="242">
        <v>0</v>
      </c>
      <c r="L316" s="242">
        <v>0</v>
      </c>
      <c r="M316" s="242">
        <v>0</v>
      </c>
      <c r="N316" s="242">
        <v>0</v>
      </c>
      <c r="O316" s="242">
        <v>0</v>
      </c>
      <c r="P316" s="242">
        <v>0</v>
      </c>
      <c r="Q316" s="242">
        <v>0</v>
      </c>
      <c r="R316" s="242">
        <v>2569223.19</v>
      </c>
      <c r="S316" s="242">
        <v>0</v>
      </c>
      <c r="T316" s="242">
        <v>0</v>
      </c>
      <c r="U316" s="242">
        <v>0</v>
      </c>
      <c r="V316" s="242">
        <v>0</v>
      </c>
      <c r="W316" s="242">
        <v>0</v>
      </c>
      <c r="X316" s="242">
        <v>0</v>
      </c>
      <c r="Y316" s="242">
        <v>0</v>
      </c>
      <c r="Z316" s="242">
        <v>0</v>
      </c>
    </row>
    <row r="317" spans="1:26" x14ac:dyDescent="0.2">
      <c r="A317" s="242">
        <v>4904</v>
      </c>
      <c r="B317" s="242" t="s">
        <v>599</v>
      </c>
      <c r="C317" s="242">
        <v>706743.62</v>
      </c>
      <c r="D317" s="242">
        <v>0</v>
      </c>
      <c r="E317" s="242">
        <v>0</v>
      </c>
      <c r="F317" s="242">
        <v>0</v>
      </c>
      <c r="G317" s="242">
        <v>0</v>
      </c>
      <c r="H317" s="242">
        <v>0</v>
      </c>
      <c r="I317" s="242">
        <v>0</v>
      </c>
      <c r="J317" s="242">
        <v>0</v>
      </c>
      <c r="K317" s="242">
        <v>0</v>
      </c>
      <c r="L317" s="242">
        <v>0</v>
      </c>
      <c r="M317" s="242">
        <v>0</v>
      </c>
      <c r="N317" s="242">
        <v>0</v>
      </c>
      <c r="O317" s="242">
        <v>0</v>
      </c>
      <c r="P317" s="242">
        <v>0</v>
      </c>
      <c r="Q317" s="242">
        <v>0</v>
      </c>
      <c r="R317" s="242">
        <v>666826.01</v>
      </c>
      <c r="S317" s="242">
        <v>0</v>
      </c>
      <c r="T317" s="242">
        <v>39917.61</v>
      </c>
      <c r="U317" s="242">
        <v>0</v>
      </c>
      <c r="V317" s="242">
        <v>0</v>
      </c>
      <c r="W317" s="242">
        <v>0</v>
      </c>
      <c r="X317" s="242">
        <v>0</v>
      </c>
      <c r="Y317" s="242">
        <v>0</v>
      </c>
      <c r="Z317" s="242">
        <v>0</v>
      </c>
    </row>
    <row r="318" spans="1:26" x14ac:dyDescent="0.2">
      <c r="A318" s="242">
        <v>5523</v>
      </c>
      <c r="B318" s="242" t="s">
        <v>600</v>
      </c>
      <c r="C318" s="242">
        <v>1875883.1400000001</v>
      </c>
      <c r="D318" s="242">
        <v>0</v>
      </c>
      <c r="E318" s="242">
        <v>0</v>
      </c>
      <c r="F318" s="242">
        <v>0</v>
      </c>
      <c r="G318" s="242">
        <v>0</v>
      </c>
      <c r="H318" s="242">
        <v>0</v>
      </c>
      <c r="I318" s="242">
        <v>0</v>
      </c>
      <c r="J318" s="242">
        <v>0</v>
      </c>
      <c r="K318" s="242">
        <v>0</v>
      </c>
      <c r="L318" s="242">
        <v>0</v>
      </c>
      <c r="M318" s="242">
        <v>0</v>
      </c>
      <c r="N318" s="242">
        <v>0</v>
      </c>
      <c r="O318" s="242">
        <v>0</v>
      </c>
      <c r="P318" s="242">
        <v>0</v>
      </c>
      <c r="Q318" s="242">
        <v>0</v>
      </c>
      <c r="R318" s="242">
        <v>1852561.1300000001</v>
      </c>
      <c r="S318" s="242">
        <v>0</v>
      </c>
      <c r="T318" s="242">
        <v>23322.010000000002</v>
      </c>
      <c r="U318" s="242">
        <v>0</v>
      </c>
      <c r="V318" s="242">
        <v>0</v>
      </c>
      <c r="W318" s="242">
        <v>0</v>
      </c>
      <c r="X318" s="242">
        <v>0</v>
      </c>
      <c r="Y318" s="242">
        <v>0</v>
      </c>
      <c r="Z318" s="242">
        <v>0</v>
      </c>
    </row>
    <row r="319" spans="1:26" x14ac:dyDescent="0.2">
      <c r="A319" s="242">
        <v>3850</v>
      </c>
      <c r="B319" s="242" t="s">
        <v>601</v>
      </c>
      <c r="C319" s="242">
        <v>734386.20000000007</v>
      </c>
      <c r="D319" s="242">
        <v>0</v>
      </c>
      <c r="E319" s="242">
        <v>0</v>
      </c>
      <c r="F319" s="242">
        <v>0</v>
      </c>
      <c r="G319" s="242">
        <v>0</v>
      </c>
      <c r="H319" s="242">
        <v>0</v>
      </c>
      <c r="I319" s="242">
        <v>374.38</v>
      </c>
      <c r="J319" s="242">
        <v>0</v>
      </c>
      <c r="K319" s="242">
        <v>0</v>
      </c>
      <c r="L319" s="242">
        <v>0</v>
      </c>
      <c r="M319" s="242">
        <v>0</v>
      </c>
      <c r="N319" s="242">
        <v>0</v>
      </c>
      <c r="O319" s="242">
        <v>0</v>
      </c>
      <c r="P319" s="242">
        <v>0</v>
      </c>
      <c r="Q319" s="242">
        <v>0</v>
      </c>
      <c r="R319" s="242">
        <v>734386.20000000007</v>
      </c>
      <c r="S319" s="242">
        <v>0</v>
      </c>
      <c r="T319" s="242">
        <v>0</v>
      </c>
      <c r="U319" s="242">
        <v>0</v>
      </c>
      <c r="V319" s="242">
        <v>374.38</v>
      </c>
      <c r="W319" s="242">
        <v>0</v>
      </c>
      <c r="X319" s="242">
        <v>0</v>
      </c>
      <c r="Y319" s="242">
        <v>0</v>
      </c>
      <c r="Z319" s="242">
        <v>0</v>
      </c>
    </row>
    <row r="320" spans="1:26" x14ac:dyDescent="0.2">
      <c r="A320" s="242">
        <v>4956</v>
      </c>
      <c r="B320" s="242" t="s">
        <v>602</v>
      </c>
      <c r="C320" s="242">
        <v>802402.66</v>
      </c>
      <c r="D320" s="242">
        <v>0</v>
      </c>
      <c r="E320" s="242">
        <v>0</v>
      </c>
      <c r="F320" s="242">
        <v>0</v>
      </c>
      <c r="G320" s="242">
        <v>0</v>
      </c>
      <c r="H320" s="242">
        <v>0</v>
      </c>
      <c r="I320" s="242">
        <v>5391.96</v>
      </c>
      <c r="J320" s="242">
        <v>0</v>
      </c>
      <c r="K320" s="242">
        <v>0</v>
      </c>
      <c r="L320" s="242">
        <v>0</v>
      </c>
      <c r="M320" s="242">
        <v>0</v>
      </c>
      <c r="N320" s="242">
        <v>0</v>
      </c>
      <c r="O320" s="242">
        <v>0</v>
      </c>
      <c r="P320" s="242">
        <v>0</v>
      </c>
      <c r="Q320" s="242">
        <v>0</v>
      </c>
      <c r="R320" s="242">
        <v>801820.26</v>
      </c>
      <c r="S320" s="242">
        <v>0</v>
      </c>
      <c r="T320" s="242">
        <v>582.4</v>
      </c>
      <c r="U320" s="242">
        <v>0</v>
      </c>
      <c r="V320" s="242">
        <v>5391.96</v>
      </c>
      <c r="W320" s="242">
        <v>0</v>
      </c>
      <c r="X320" s="242">
        <v>0</v>
      </c>
      <c r="Y320" s="242">
        <v>0</v>
      </c>
      <c r="Z320" s="242">
        <v>0</v>
      </c>
    </row>
    <row r="321" spans="1:26" x14ac:dyDescent="0.2">
      <c r="A321" s="242">
        <v>4963</v>
      </c>
      <c r="B321" s="242" t="s">
        <v>603</v>
      </c>
      <c r="C321" s="242">
        <v>647303.77</v>
      </c>
      <c r="D321" s="242">
        <v>0</v>
      </c>
      <c r="E321" s="242">
        <v>0</v>
      </c>
      <c r="F321" s="242">
        <v>0</v>
      </c>
      <c r="G321" s="242">
        <v>0</v>
      </c>
      <c r="H321" s="242">
        <v>0</v>
      </c>
      <c r="I321" s="242">
        <v>0</v>
      </c>
      <c r="J321" s="242">
        <v>0</v>
      </c>
      <c r="K321" s="242">
        <v>0</v>
      </c>
      <c r="L321" s="242">
        <v>0</v>
      </c>
      <c r="M321" s="242">
        <v>0</v>
      </c>
      <c r="N321" s="242">
        <v>0</v>
      </c>
      <c r="O321" s="242">
        <v>0</v>
      </c>
      <c r="P321" s="242">
        <v>0</v>
      </c>
      <c r="Q321" s="242">
        <v>0</v>
      </c>
      <c r="R321" s="242">
        <v>630231.93000000005</v>
      </c>
      <c r="S321" s="242">
        <v>0</v>
      </c>
      <c r="T321" s="242">
        <v>17071.84</v>
      </c>
      <c r="U321" s="242">
        <v>0</v>
      </c>
      <c r="V321" s="242">
        <v>0</v>
      </c>
      <c r="W321" s="242">
        <v>0</v>
      </c>
      <c r="X321" s="242">
        <v>0</v>
      </c>
      <c r="Y321" s="242">
        <v>0</v>
      </c>
      <c r="Z321" s="242">
        <v>0</v>
      </c>
    </row>
    <row r="322" spans="1:26" x14ac:dyDescent="0.2">
      <c r="A322" s="242">
        <v>1673</v>
      </c>
      <c r="B322" s="242" t="s">
        <v>604</v>
      </c>
      <c r="C322" s="242">
        <v>679857.8</v>
      </c>
      <c r="D322" s="242">
        <v>0</v>
      </c>
      <c r="E322" s="242">
        <v>0</v>
      </c>
      <c r="F322" s="242">
        <v>0</v>
      </c>
      <c r="G322" s="242">
        <v>0</v>
      </c>
      <c r="H322" s="242">
        <v>0</v>
      </c>
      <c r="I322" s="242">
        <v>0</v>
      </c>
      <c r="J322" s="242">
        <v>0</v>
      </c>
      <c r="K322" s="242">
        <v>0</v>
      </c>
      <c r="L322" s="242">
        <v>0</v>
      </c>
      <c r="M322" s="242">
        <v>0</v>
      </c>
      <c r="N322" s="242">
        <v>0</v>
      </c>
      <c r="O322" s="242">
        <v>0</v>
      </c>
      <c r="P322" s="242">
        <v>0</v>
      </c>
      <c r="Q322" s="242">
        <v>0</v>
      </c>
      <c r="R322" s="242">
        <v>657837.41</v>
      </c>
      <c r="S322" s="242">
        <v>22020.39</v>
      </c>
      <c r="T322" s="242">
        <v>0</v>
      </c>
      <c r="U322" s="242">
        <v>0</v>
      </c>
      <c r="V322" s="242">
        <v>0</v>
      </c>
      <c r="W322" s="242">
        <v>0</v>
      </c>
      <c r="X322" s="242">
        <v>0</v>
      </c>
      <c r="Y322" s="242">
        <v>0</v>
      </c>
      <c r="Z322" s="242">
        <v>0</v>
      </c>
    </row>
    <row r="323" spans="1:26" x14ac:dyDescent="0.2">
      <c r="A323" s="242">
        <v>4998</v>
      </c>
      <c r="B323" s="242" t="s">
        <v>605</v>
      </c>
      <c r="C323" s="242">
        <v>103949.62</v>
      </c>
      <c r="D323" s="242">
        <v>0</v>
      </c>
      <c r="E323" s="242">
        <v>0</v>
      </c>
      <c r="F323" s="242">
        <v>0</v>
      </c>
      <c r="G323" s="242">
        <v>0</v>
      </c>
      <c r="H323" s="242">
        <v>0</v>
      </c>
      <c r="I323" s="242">
        <v>0</v>
      </c>
      <c r="J323" s="242">
        <v>0</v>
      </c>
      <c r="K323" s="242">
        <v>0</v>
      </c>
      <c r="L323" s="242">
        <v>0</v>
      </c>
      <c r="M323" s="242">
        <v>0</v>
      </c>
      <c r="N323" s="242">
        <v>0</v>
      </c>
      <c r="O323" s="242">
        <v>0</v>
      </c>
      <c r="P323" s="242">
        <v>0</v>
      </c>
      <c r="Q323" s="242">
        <v>0</v>
      </c>
      <c r="R323" s="242">
        <v>103949.62</v>
      </c>
      <c r="S323" s="242">
        <v>0</v>
      </c>
      <c r="T323" s="242">
        <v>0</v>
      </c>
      <c r="U323" s="242">
        <v>0</v>
      </c>
      <c r="V323" s="242">
        <v>0</v>
      </c>
      <c r="W323" s="242">
        <v>0</v>
      </c>
      <c r="X323" s="242">
        <v>0</v>
      </c>
      <c r="Y323" s="242">
        <v>0</v>
      </c>
      <c r="Z323" s="242">
        <v>0</v>
      </c>
    </row>
    <row r="324" spans="1:26" x14ac:dyDescent="0.2">
      <c r="A324" s="242">
        <v>2422</v>
      </c>
      <c r="B324" s="242" t="s">
        <v>606</v>
      </c>
      <c r="C324" s="242">
        <v>1188833.3999999999</v>
      </c>
      <c r="D324" s="242">
        <v>0</v>
      </c>
      <c r="E324" s="242">
        <v>0</v>
      </c>
      <c r="F324" s="242">
        <v>0</v>
      </c>
      <c r="G324" s="242">
        <v>0</v>
      </c>
      <c r="H324" s="242">
        <v>0</v>
      </c>
      <c r="I324" s="242">
        <v>0</v>
      </c>
      <c r="J324" s="242">
        <v>0</v>
      </c>
      <c r="K324" s="242">
        <v>0</v>
      </c>
      <c r="L324" s="242">
        <v>0</v>
      </c>
      <c r="M324" s="242">
        <v>0</v>
      </c>
      <c r="N324" s="242">
        <v>0</v>
      </c>
      <c r="O324" s="242">
        <v>0</v>
      </c>
      <c r="P324" s="242">
        <v>0</v>
      </c>
      <c r="Q324" s="242">
        <v>0</v>
      </c>
      <c r="R324" s="242">
        <v>1188833.3999999999</v>
      </c>
      <c r="S324" s="242">
        <v>0</v>
      </c>
      <c r="T324" s="242">
        <v>0</v>
      </c>
      <c r="U324" s="242">
        <v>0</v>
      </c>
      <c r="V324" s="242">
        <v>0</v>
      </c>
      <c r="W324" s="242">
        <v>0</v>
      </c>
      <c r="X324" s="242">
        <v>0</v>
      </c>
      <c r="Y324" s="242">
        <v>0</v>
      </c>
      <c r="Z324" s="242">
        <v>0</v>
      </c>
    </row>
    <row r="325" spans="1:26" x14ac:dyDescent="0.2">
      <c r="A325" s="242">
        <v>5019</v>
      </c>
      <c r="B325" s="242" t="s">
        <v>607</v>
      </c>
      <c r="C325" s="242">
        <v>834880.14</v>
      </c>
      <c r="D325" s="242">
        <v>0</v>
      </c>
      <c r="E325" s="242">
        <v>0</v>
      </c>
      <c r="F325" s="242">
        <v>0</v>
      </c>
      <c r="G325" s="242">
        <v>0</v>
      </c>
      <c r="H325" s="242">
        <v>0</v>
      </c>
      <c r="I325" s="242">
        <v>0</v>
      </c>
      <c r="J325" s="242">
        <v>0</v>
      </c>
      <c r="K325" s="242">
        <v>0</v>
      </c>
      <c r="L325" s="242">
        <v>0</v>
      </c>
      <c r="M325" s="242">
        <v>0</v>
      </c>
      <c r="N325" s="242">
        <v>0</v>
      </c>
      <c r="O325" s="242">
        <v>0</v>
      </c>
      <c r="P325" s="242">
        <v>0</v>
      </c>
      <c r="Q325" s="242">
        <v>0</v>
      </c>
      <c r="R325" s="242">
        <v>834880.14</v>
      </c>
      <c r="S325" s="242">
        <v>0</v>
      </c>
      <c r="T325" s="242">
        <v>0</v>
      </c>
      <c r="U325" s="242">
        <v>0</v>
      </c>
      <c r="V325" s="242">
        <v>0</v>
      </c>
      <c r="W325" s="242">
        <v>0</v>
      </c>
      <c r="X325" s="242">
        <v>0</v>
      </c>
      <c r="Y325" s="242">
        <v>0</v>
      </c>
      <c r="Z325" s="242">
        <v>0</v>
      </c>
    </row>
    <row r="326" spans="1:26" x14ac:dyDescent="0.2">
      <c r="A326" s="242">
        <v>5026</v>
      </c>
      <c r="B326" s="242" t="s">
        <v>608</v>
      </c>
      <c r="C326" s="242">
        <v>1410700.8800000001</v>
      </c>
      <c r="D326" s="242">
        <v>0</v>
      </c>
      <c r="E326" s="242">
        <v>0</v>
      </c>
      <c r="F326" s="242">
        <v>0</v>
      </c>
      <c r="G326" s="242">
        <v>0</v>
      </c>
      <c r="H326" s="242">
        <v>0</v>
      </c>
      <c r="I326" s="242">
        <v>0</v>
      </c>
      <c r="J326" s="242">
        <v>0</v>
      </c>
      <c r="K326" s="242">
        <v>0</v>
      </c>
      <c r="L326" s="242">
        <v>0</v>
      </c>
      <c r="M326" s="242">
        <v>0</v>
      </c>
      <c r="N326" s="242">
        <v>0</v>
      </c>
      <c r="O326" s="242">
        <v>0</v>
      </c>
      <c r="P326" s="242">
        <v>0</v>
      </c>
      <c r="Q326" s="242">
        <v>0</v>
      </c>
      <c r="R326" s="242">
        <v>1396513.34</v>
      </c>
      <c r="S326" s="242">
        <v>0</v>
      </c>
      <c r="T326" s="242">
        <v>14187.54</v>
      </c>
      <c r="U326" s="242">
        <v>0</v>
      </c>
      <c r="V326" s="242">
        <v>0</v>
      </c>
      <c r="W326" s="242">
        <v>0</v>
      </c>
      <c r="X326" s="242">
        <v>0</v>
      </c>
      <c r="Y326" s="242">
        <v>0</v>
      </c>
      <c r="Z326" s="242">
        <v>0</v>
      </c>
    </row>
    <row r="327" spans="1:26" x14ac:dyDescent="0.2">
      <c r="A327" s="242">
        <v>5068</v>
      </c>
      <c r="B327" s="242" t="s">
        <v>609</v>
      </c>
      <c r="C327" s="242">
        <v>1230116.73</v>
      </c>
      <c r="D327" s="242">
        <v>0</v>
      </c>
      <c r="E327" s="242">
        <v>0</v>
      </c>
      <c r="F327" s="242">
        <v>0</v>
      </c>
      <c r="G327" s="242">
        <v>0</v>
      </c>
      <c r="H327" s="242">
        <v>0</v>
      </c>
      <c r="I327" s="242">
        <v>0</v>
      </c>
      <c r="J327" s="242">
        <v>0</v>
      </c>
      <c r="K327" s="242">
        <v>0</v>
      </c>
      <c r="L327" s="242">
        <v>0</v>
      </c>
      <c r="M327" s="242">
        <v>0</v>
      </c>
      <c r="N327" s="242">
        <v>0</v>
      </c>
      <c r="O327" s="242">
        <v>0</v>
      </c>
      <c r="P327" s="242">
        <v>0</v>
      </c>
      <c r="Q327" s="242">
        <v>0</v>
      </c>
      <c r="R327" s="242">
        <v>1207207.98</v>
      </c>
      <c r="S327" s="242">
        <v>0</v>
      </c>
      <c r="T327" s="242">
        <v>22908.75</v>
      </c>
      <c r="U327" s="242">
        <v>0</v>
      </c>
      <c r="V327" s="242">
        <v>0</v>
      </c>
      <c r="W327" s="242">
        <v>0</v>
      </c>
      <c r="X327" s="242">
        <v>0</v>
      </c>
      <c r="Y327" s="242">
        <v>0</v>
      </c>
      <c r="Z327" s="242">
        <v>0</v>
      </c>
    </row>
    <row r="328" spans="1:26" x14ac:dyDescent="0.2">
      <c r="A328" s="242">
        <v>5100</v>
      </c>
      <c r="B328" s="242" t="s">
        <v>610</v>
      </c>
      <c r="C328" s="242">
        <v>3246529.43</v>
      </c>
      <c r="D328" s="242">
        <v>0</v>
      </c>
      <c r="E328" s="242">
        <v>0</v>
      </c>
      <c r="F328" s="242">
        <v>0</v>
      </c>
      <c r="G328" s="242">
        <v>0</v>
      </c>
      <c r="H328" s="242">
        <v>0</v>
      </c>
      <c r="I328" s="242">
        <v>0</v>
      </c>
      <c r="J328" s="242">
        <v>0</v>
      </c>
      <c r="K328" s="242">
        <v>0</v>
      </c>
      <c r="L328" s="242">
        <v>0</v>
      </c>
      <c r="M328" s="242">
        <v>0</v>
      </c>
      <c r="N328" s="242">
        <v>0</v>
      </c>
      <c r="O328" s="242">
        <v>0</v>
      </c>
      <c r="P328" s="242">
        <v>0</v>
      </c>
      <c r="Q328" s="242">
        <v>0</v>
      </c>
      <c r="R328" s="242">
        <v>3227749.32</v>
      </c>
      <c r="S328" s="242">
        <v>0</v>
      </c>
      <c r="T328" s="242">
        <v>0</v>
      </c>
      <c r="U328" s="242">
        <v>18780.11</v>
      </c>
      <c r="V328" s="242">
        <v>0</v>
      </c>
      <c r="W328" s="242">
        <v>0</v>
      </c>
      <c r="X328" s="242">
        <v>0</v>
      </c>
      <c r="Y328" s="242">
        <v>0</v>
      </c>
      <c r="Z328" s="242">
        <v>0</v>
      </c>
    </row>
    <row r="329" spans="1:26" x14ac:dyDescent="0.2">
      <c r="A329" s="242">
        <v>5124</v>
      </c>
      <c r="B329" s="242" t="s">
        <v>611</v>
      </c>
      <c r="C329" s="242">
        <v>312918.84000000003</v>
      </c>
      <c r="D329" s="242">
        <v>0</v>
      </c>
      <c r="E329" s="242">
        <v>0</v>
      </c>
      <c r="F329" s="242">
        <v>0</v>
      </c>
      <c r="G329" s="242">
        <v>0</v>
      </c>
      <c r="H329" s="242">
        <v>0</v>
      </c>
      <c r="I329" s="242">
        <v>0</v>
      </c>
      <c r="J329" s="242">
        <v>0</v>
      </c>
      <c r="K329" s="242">
        <v>0</v>
      </c>
      <c r="L329" s="242">
        <v>0</v>
      </c>
      <c r="M329" s="242">
        <v>0</v>
      </c>
      <c r="N329" s="242">
        <v>0</v>
      </c>
      <c r="O329" s="242">
        <v>0</v>
      </c>
      <c r="P329" s="242">
        <v>0</v>
      </c>
      <c r="Q329" s="242">
        <v>0</v>
      </c>
      <c r="R329" s="242">
        <v>312918.84000000003</v>
      </c>
      <c r="S329" s="242">
        <v>0</v>
      </c>
      <c r="T329" s="242">
        <v>0</v>
      </c>
      <c r="U329" s="242">
        <v>0</v>
      </c>
      <c r="V329" s="242">
        <v>0</v>
      </c>
      <c r="W329" s="242">
        <v>0</v>
      </c>
      <c r="X329" s="242">
        <v>0</v>
      </c>
      <c r="Y329" s="242">
        <v>0</v>
      </c>
      <c r="Z329" s="242">
        <v>0</v>
      </c>
    </row>
    <row r="330" spans="1:26" x14ac:dyDescent="0.2">
      <c r="A330" s="242">
        <v>5130</v>
      </c>
      <c r="B330" s="242" t="s">
        <v>612</v>
      </c>
      <c r="C330" s="242">
        <v>522213.57</v>
      </c>
      <c r="D330" s="242">
        <v>0</v>
      </c>
      <c r="E330" s="242">
        <v>0</v>
      </c>
      <c r="F330" s="242">
        <v>0</v>
      </c>
      <c r="G330" s="242">
        <v>0</v>
      </c>
      <c r="H330" s="242">
        <v>0</v>
      </c>
      <c r="I330" s="242">
        <v>0</v>
      </c>
      <c r="J330" s="242">
        <v>0</v>
      </c>
      <c r="K330" s="242">
        <v>0</v>
      </c>
      <c r="L330" s="242">
        <v>0</v>
      </c>
      <c r="M330" s="242">
        <v>0</v>
      </c>
      <c r="N330" s="242">
        <v>0</v>
      </c>
      <c r="O330" s="242">
        <v>0</v>
      </c>
      <c r="P330" s="242">
        <v>0</v>
      </c>
      <c r="Q330" s="242">
        <v>0</v>
      </c>
      <c r="R330" s="242">
        <v>522213.57</v>
      </c>
      <c r="S330" s="242">
        <v>0</v>
      </c>
      <c r="T330" s="242">
        <v>0</v>
      </c>
      <c r="U330" s="242">
        <v>0</v>
      </c>
      <c r="V330" s="242">
        <v>0</v>
      </c>
      <c r="W330" s="242">
        <v>0</v>
      </c>
      <c r="X330" s="242">
        <v>0</v>
      </c>
      <c r="Y330" s="242">
        <v>0</v>
      </c>
      <c r="Z330" s="242">
        <v>0</v>
      </c>
    </row>
    <row r="331" spans="1:26" x14ac:dyDescent="0.2">
      <c r="A331" s="242">
        <v>5138</v>
      </c>
      <c r="B331" s="242" t="s">
        <v>613</v>
      </c>
      <c r="C331" s="242">
        <v>1669001.28</v>
      </c>
      <c r="D331" s="242">
        <v>0</v>
      </c>
      <c r="E331" s="242">
        <v>0</v>
      </c>
      <c r="F331" s="242">
        <v>0</v>
      </c>
      <c r="G331" s="242">
        <v>0</v>
      </c>
      <c r="H331" s="242">
        <v>0</v>
      </c>
      <c r="I331" s="242">
        <v>0</v>
      </c>
      <c r="J331" s="242">
        <v>0</v>
      </c>
      <c r="K331" s="242">
        <v>0</v>
      </c>
      <c r="L331" s="242">
        <v>0</v>
      </c>
      <c r="M331" s="242">
        <v>0</v>
      </c>
      <c r="N331" s="242">
        <v>0</v>
      </c>
      <c r="O331" s="242">
        <v>0</v>
      </c>
      <c r="P331" s="242">
        <v>0</v>
      </c>
      <c r="Q331" s="242">
        <v>0</v>
      </c>
      <c r="R331" s="242">
        <v>1669001.28</v>
      </c>
      <c r="S331" s="242">
        <v>0</v>
      </c>
      <c r="T331" s="242">
        <v>0</v>
      </c>
      <c r="U331" s="242">
        <v>0</v>
      </c>
      <c r="V331" s="242">
        <v>0</v>
      </c>
      <c r="W331" s="242">
        <v>0</v>
      </c>
      <c r="X331" s="242">
        <v>0</v>
      </c>
      <c r="Y331" s="242">
        <v>0</v>
      </c>
      <c r="Z331" s="242">
        <v>0</v>
      </c>
    </row>
    <row r="332" spans="1:26" x14ac:dyDescent="0.2">
      <c r="A332" s="242">
        <v>5258</v>
      </c>
      <c r="B332" s="242" t="s">
        <v>614</v>
      </c>
      <c r="C332" s="242">
        <v>268913.12</v>
      </c>
      <c r="D332" s="242">
        <v>0</v>
      </c>
      <c r="E332" s="242">
        <v>111306.06</v>
      </c>
      <c r="F332" s="242">
        <v>0</v>
      </c>
      <c r="G332" s="242">
        <v>0</v>
      </c>
      <c r="H332" s="242">
        <v>0</v>
      </c>
      <c r="I332" s="242">
        <v>0</v>
      </c>
      <c r="J332" s="242">
        <v>0</v>
      </c>
      <c r="K332" s="242">
        <v>0</v>
      </c>
      <c r="L332" s="242">
        <v>0</v>
      </c>
      <c r="M332" s="242">
        <v>0</v>
      </c>
      <c r="N332" s="242">
        <v>0</v>
      </c>
      <c r="O332" s="242">
        <v>0</v>
      </c>
      <c r="P332" s="242">
        <v>0</v>
      </c>
      <c r="Q332" s="242">
        <v>0</v>
      </c>
      <c r="R332" s="242">
        <v>268913.12</v>
      </c>
      <c r="S332" s="242">
        <v>111306.06</v>
      </c>
      <c r="T332" s="242">
        <v>0</v>
      </c>
      <c r="U332" s="242">
        <v>0</v>
      </c>
      <c r="V332" s="242">
        <v>0</v>
      </c>
      <c r="W332" s="242">
        <v>0</v>
      </c>
      <c r="X332" s="242">
        <v>0</v>
      </c>
      <c r="Y332" s="242">
        <v>0</v>
      </c>
      <c r="Z332" s="242">
        <v>0</v>
      </c>
    </row>
    <row r="333" spans="1:26" x14ac:dyDescent="0.2">
      <c r="A333" s="242">
        <v>5264</v>
      </c>
      <c r="B333" s="242" t="s">
        <v>615</v>
      </c>
      <c r="C333" s="242">
        <v>2701191</v>
      </c>
      <c r="D333" s="242">
        <v>0</v>
      </c>
      <c r="E333" s="242">
        <v>0</v>
      </c>
      <c r="F333" s="242">
        <v>0</v>
      </c>
      <c r="G333" s="242">
        <v>0</v>
      </c>
      <c r="H333" s="242">
        <v>0</v>
      </c>
      <c r="I333" s="242">
        <v>0</v>
      </c>
      <c r="J333" s="242">
        <v>0</v>
      </c>
      <c r="K333" s="242">
        <v>0</v>
      </c>
      <c r="L333" s="242">
        <v>0</v>
      </c>
      <c r="M333" s="242">
        <v>0</v>
      </c>
      <c r="N333" s="242">
        <v>0</v>
      </c>
      <c r="O333" s="242">
        <v>0</v>
      </c>
      <c r="P333" s="242">
        <v>0</v>
      </c>
      <c r="Q333" s="242">
        <v>0</v>
      </c>
      <c r="R333" s="242">
        <v>2476571</v>
      </c>
      <c r="S333" s="242">
        <v>224620</v>
      </c>
      <c r="T333" s="242">
        <v>0</v>
      </c>
      <c r="U333" s="242">
        <v>0</v>
      </c>
      <c r="V333" s="242">
        <v>0</v>
      </c>
      <c r="W333" s="242">
        <v>0</v>
      </c>
      <c r="X333" s="242">
        <v>0</v>
      </c>
      <c r="Y333" s="242">
        <v>0</v>
      </c>
      <c r="Z333" s="242">
        <v>0</v>
      </c>
    </row>
    <row r="334" spans="1:26" x14ac:dyDescent="0.2">
      <c r="A334" s="242">
        <v>5271</v>
      </c>
      <c r="B334" s="242" t="s">
        <v>616</v>
      </c>
      <c r="C334" s="242">
        <v>10822047.77</v>
      </c>
      <c r="D334" s="242">
        <v>0</v>
      </c>
      <c r="E334" s="242">
        <v>0</v>
      </c>
      <c r="F334" s="242">
        <v>0</v>
      </c>
      <c r="G334" s="242">
        <v>0</v>
      </c>
      <c r="H334" s="242">
        <v>0</v>
      </c>
      <c r="I334" s="242">
        <v>0</v>
      </c>
      <c r="J334" s="242">
        <v>0</v>
      </c>
      <c r="K334" s="242">
        <v>0</v>
      </c>
      <c r="L334" s="242">
        <v>0</v>
      </c>
      <c r="M334" s="242">
        <v>0</v>
      </c>
      <c r="N334" s="242">
        <v>0</v>
      </c>
      <c r="O334" s="242">
        <v>0</v>
      </c>
      <c r="P334" s="242">
        <v>0</v>
      </c>
      <c r="Q334" s="242">
        <v>0</v>
      </c>
      <c r="R334" s="242">
        <v>10822047.77</v>
      </c>
      <c r="S334" s="242">
        <v>0</v>
      </c>
      <c r="T334" s="242">
        <v>0</v>
      </c>
      <c r="U334" s="242">
        <v>0</v>
      </c>
      <c r="V334" s="242">
        <v>0</v>
      </c>
      <c r="W334" s="242">
        <v>0</v>
      </c>
      <c r="X334" s="242">
        <v>0</v>
      </c>
      <c r="Y334" s="242">
        <v>0</v>
      </c>
      <c r="Z334" s="242">
        <v>0</v>
      </c>
    </row>
    <row r="335" spans="1:26" x14ac:dyDescent="0.2">
      <c r="A335" s="242">
        <v>5278</v>
      </c>
      <c r="B335" s="242" t="s">
        <v>617</v>
      </c>
      <c r="C335" s="242">
        <v>1942195.66</v>
      </c>
      <c r="D335" s="242">
        <v>0</v>
      </c>
      <c r="E335" s="242">
        <v>0</v>
      </c>
      <c r="F335" s="242">
        <v>0</v>
      </c>
      <c r="G335" s="242">
        <v>0</v>
      </c>
      <c r="H335" s="242">
        <v>0</v>
      </c>
      <c r="I335" s="242">
        <v>0</v>
      </c>
      <c r="J335" s="242">
        <v>0</v>
      </c>
      <c r="K335" s="242">
        <v>0</v>
      </c>
      <c r="L335" s="242">
        <v>0</v>
      </c>
      <c r="M335" s="242">
        <v>0</v>
      </c>
      <c r="N335" s="242">
        <v>0</v>
      </c>
      <c r="O335" s="242">
        <v>0</v>
      </c>
      <c r="P335" s="242">
        <v>0</v>
      </c>
      <c r="Q335" s="242">
        <v>0</v>
      </c>
      <c r="R335" s="242">
        <v>1942195.66</v>
      </c>
      <c r="S335" s="242">
        <v>0</v>
      </c>
      <c r="T335" s="242">
        <v>0</v>
      </c>
      <c r="U335" s="242">
        <v>0</v>
      </c>
      <c r="V335" s="242">
        <v>0</v>
      </c>
      <c r="W335" s="242">
        <v>0</v>
      </c>
      <c r="X335" s="242">
        <v>0</v>
      </c>
      <c r="Y335" s="242">
        <v>0</v>
      </c>
      <c r="Z335" s="242">
        <v>0</v>
      </c>
    </row>
    <row r="336" spans="1:26" x14ac:dyDescent="0.2">
      <c r="A336" s="242">
        <v>5306</v>
      </c>
      <c r="B336" s="242" t="s">
        <v>618</v>
      </c>
      <c r="C336" s="242">
        <v>710465.52</v>
      </c>
      <c r="D336" s="242">
        <v>0</v>
      </c>
      <c r="E336" s="242">
        <v>0</v>
      </c>
      <c r="F336" s="242">
        <v>0</v>
      </c>
      <c r="G336" s="242">
        <v>0</v>
      </c>
      <c r="H336" s="242">
        <v>0</v>
      </c>
      <c r="I336" s="242">
        <v>0</v>
      </c>
      <c r="J336" s="242">
        <v>0</v>
      </c>
      <c r="K336" s="242">
        <v>0</v>
      </c>
      <c r="L336" s="242">
        <v>0</v>
      </c>
      <c r="M336" s="242">
        <v>0</v>
      </c>
      <c r="N336" s="242">
        <v>0</v>
      </c>
      <c r="O336" s="242">
        <v>0</v>
      </c>
      <c r="P336" s="242">
        <v>0</v>
      </c>
      <c r="Q336" s="242">
        <v>0</v>
      </c>
      <c r="R336" s="242">
        <v>710465.52</v>
      </c>
      <c r="S336" s="242">
        <v>0</v>
      </c>
      <c r="T336" s="242">
        <v>0</v>
      </c>
      <c r="U336" s="242">
        <v>0</v>
      </c>
      <c r="V336" s="242">
        <v>0</v>
      </c>
      <c r="W336" s="242">
        <v>0</v>
      </c>
      <c r="X336" s="242">
        <v>0</v>
      </c>
      <c r="Y336" s="242">
        <v>0</v>
      </c>
      <c r="Z336" s="242">
        <v>0</v>
      </c>
    </row>
    <row r="337" spans="1:26" x14ac:dyDescent="0.2">
      <c r="A337" s="242">
        <v>5348</v>
      </c>
      <c r="B337" s="242" t="s">
        <v>619</v>
      </c>
      <c r="C337" s="242">
        <v>627142.69000000006</v>
      </c>
      <c r="D337" s="242">
        <v>0</v>
      </c>
      <c r="E337" s="242">
        <v>0</v>
      </c>
      <c r="F337" s="242">
        <v>0</v>
      </c>
      <c r="G337" s="242">
        <v>0</v>
      </c>
      <c r="H337" s="242">
        <v>0</v>
      </c>
      <c r="I337" s="242">
        <v>0</v>
      </c>
      <c r="J337" s="242">
        <v>0</v>
      </c>
      <c r="K337" s="242">
        <v>0</v>
      </c>
      <c r="L337" s="242">
        <v>0</v>
      </c>
      <c r="M337" s="242">
        <v>0</v>
      </c>
      <c r="N337" s="242">
        <v>0</v>
      </c>
      <c r="O337" s="242">
        <v>0</v>
      </c>
      <c r="P337" s="242">
        <v>0</v>
      </c>
      <c r="Q337" s="242">
        <v>0</v>
      </c>
      <c r="R337" s="242">
        <v>627142.69000000006</v>
      </c>
      <c r="S337" s="242">
        <v>0</v>
      </c>
      <c r="T337" s="242">
        <v>0</v>
      </c>
      <c r="U337" s="242">
        <v>0</v>
      </c>
      <c r="V337" s="242">
        <v>0</v>
      </c>
      <c r="W337" s="242">
        <v>0</v>
      </c>
      <c r="X337" s="242">
        <v>0</v>
      </c>
      <c r="Y337" s="242">
        <v>0</v>
      </c>
      <c r="Z337" s="242">
        <v>0</v>
      </c>
    </row>
    <row r="338" spans="1:26" x14ac:dyDescent="0.2">
      <c r="A338" s="242">
        <v>5355</v>
      </c>
      <c r="B338" s="242" t="s">
        <v>620</v>
      </c>
      <c r="C338" s="242">
        <v>2305196.7999999998</v>
      </c>
      <c r="D338" s="242">
        <v>0</v>
      </c>
      <c r="E338" s="242">
        <v>0</v>
      </c>
      <c r="F338" s="242">
        <v>0</v>
      </c>
      <c r="G338" s="242">
        <v>0</v>
      </c>
      <c r="H338" s="242">
        <v>0</v>
      </c>
      <c r="I338" s="242">
        <v>0</v>
      </c>
      <c r="J338" s="242">
        <v>0</v>
      </c>
      <c r="K338" s="242">
        <v>0</v>
      </c>
      <c r="L338" s="242">
        <v>0</v>
      </c>
      <c r="M338" s="242">
        <v>0</v>
      </c>
      <c r="N338" s="242">
        <v>0</v>
      </c>
      <c r="O338" s="242">
        <v>0</v>
      </c>
      <c r="P338" s="242">
        <v>0</v>
      </c>
      <c r="Q338" s="242">
        <v>0</v>
      </c>
      <c r="R338" s="242">
        <v>2305196.7999999998</v>
      </c>
      <c r="S338" s="242">
        <v>0</v>
      </c>
      <c r="T338" s="242">
        <v>0</v>
      </c>
      <c r="U338" s="242">
        <v>0</v>
      </c>
      <c r="V338" s="242">
        <v>0</v>
      </c>
      <c r="W338" s="242">
        <v>0</v>
      </c>
      <c r="X338" s="242">
        <v>0</v>
      </c>
      <c r="Y338" s="242">
        <v>0</v>
      </c>
      <c r="Z338" s="242">
        <v>0</v>
      </c>
    </row>
    <row r="339" spans="1:26" x14ac:dyDescent="0.2">
      <c r="A339" s="242">
        <v>5362</v>
      </c>
      <c r="B339" s="242" t="s">
        <v>621</v>
      </c>
      <c r="C339" s="242">
        <v>351760.44</v>
      </c>
      <c r="D339" s="242">
        <v>0</v>
      </c>
      <c r="E339" s="242">
        <v>0</v>
      </c>
      <c r="F339" s="242">
        <v>0</v>
      </c>
      <c r="G339" s="242">
        <v>0</v>
      </c>
      <c r="H339" s="242">
        <v>0</v>
      </c>
      <c r="I339" s="242">
        <v>0</v>
      </c>
      <c r="J339" s="242">
        <v>0</v>
      </c>
      <c r="K339" s="242">
        <v>0</v>
      </c>
      <c r="L339" s="242">
        <v>0</v>
      </c>
      <c r="M339" s="242">
        <v>0</v>
      </c>
      <c r="N339" s="242">
        <v>0</v>
      </c>
      <c r="O339" s="242">
        <v>0</v>
      </c>
      <c r="P339" s="242">
        <v>0</v>
      </c>
      <c r="Q339" s="242">
        <v>0</v>
      </c>
      <c r="R339" s="242">
        <v>351760.44</v>
      </c>
      <c r="S339" s="242">
        <v>0</v>
      </c>
      <c r="T339" s="242">
        <v>0</v>
      </c>
      <c r="U339" s="242">
        <v>0</v>
      </c>
      <c r="V339" s="242">
        <v>0</v>
      </c>
      <c r="W339" s="242">
        <v>0</v>
      </c>
      <c r="X339" s="242">
        <v>0</v>
      </c>
      <c r="Y339" s="242">
        <v>0</v>
      </c>
      <c r="Z339" s="242">
        <v>0</v>
      </c>
    </row>
    <row r="340" spans="1:26" x14ac:dyDescent="0.2">
      <c r="A340" s="242">
        <v>5369</v>
      </c>
      <c r="B340" s="242" t="s">
        <v>622</v>
      </c>
      <c r="C340" s="242">
        <v>406890.69</v>
      </c>
      <c r="D340" s="242">
        <v>0</v>
      </c>
      <c r="E340" s="242">
        <v>0</v>
      </c>
      <c r="F340" s="242">
        <v>0</v>
      </c>
      <c r="G340" s="242">
        <v>0</v>
      </c>
      <c r="H340" s="242">
        <v>0</v>
      </c>
      <c r="I340" s="242">
        <v>0</v>
      </c>
      <c r="J340" s="242">
        <v>0</v>
      </c>
      <c r="K340" s="242">
        <v>0</v>
      </c>
      <c r="L340" s="242">
        <v>0</v>
      </c>
      <c r="M340" s="242">
        <v>0</v>
      </c>
      <c r="N340" s="242">
        <v>0</v>
      </c>
      <c r="O340" s="242">
        <v>0</v>
      </c>
      <c r="P340" s="242">
        <v>0</v>
      </c>
      <c r="Q340" s="242">
        <v>0</v>
      </c>
      <c r="R340" s="242">
        <v>406890.69</v>
      </c>
      <c r="S340" s="242">
        <v>0</v>
      </c>
      <c r="T340" s="242">
        <v>0</v>
      </c>
      <c r="U340" s="242">
        <v>0</v>
      </c>
      <c r="V340" s="242">
        <v>0</v>
      </c>
      <c r="W340" s="242">
        <v>0</v>
      </c>
      <c r="X340" s="242">
        <v>0</v>
      </c>
      <c r="Y340" s="242">
        <v>0</v>
      </c>
      <c r="Z340" s="242">
        <v>0</v>
      </c>
    </row>
    <row r="341" spans="1:26" x14ac:dyDescent="0.2">
      <c r="A341" s="242">
        <v>5376</v>
      </c>
      <c r="B341" s="242" t="s">
        <v>623</v>
      </c>
      <c r="C341" s="242">
        <v>624875.09</v>
      </c>
      <c r="D341" s="242">
        <v>0</v>
      </c>
      <c r="E341" s="242">
        <v>0</v>
      </c>
      <c r="F341" s="242">
        <v>0</v>
      </c>
      <c r="G341" s="242">
        <v>0</v>
      </c>
      <c r="H341" s="242">
        <v>0</v>
      </c>
      <c r="I341" s="242">
        <v>0</v>
      </c>
      <c r="J341" s="242">
        <v>0</v>
      </c>
      <c r="K341" s="242">
        <v>0</v>
      </c>
      <c r="L341" s="242">
        <v>0</v>
      </c>
      <c r="M341" s="242">
        <v>0</v>
      </c>
      <c r="N341" s="242">
        <v>0</v>
      </c>
      <c r="O341" s="242">
        <v>0</v>
      </c>
      <c r="P341" s="242">
        <v>0</v>
      </c>
      <c r="Q341" s="242">
        <v>0</v>
      </c>
      <c r="R341" s="242">
        <v>624875.09</v>
      </c>
      <c r="S341" s="242">
        <v>0</v>
      </c>
      <c r="T341" s="242">
        <v>0</v>
      </c>
      <c r="U341" s="242">
        <v>0</v>
      </c>
      <c r="V341" s="242">
        <v>0</v>
      </c>
      <c r="W341" s="242">
        <v>0</v>
      </c>
      <c r="X341" s="242">
        <v>0</v>
      </c>
      <c r="Y341" s="242">
        <v>0</v>
      </c>
      <c r="Z341" s="242">
        <v>0</v>
      </c>
    </row>
    <row r="342" spans="1:26" x14ac:dyDescent="0.2">
      <c r="A342" s="242">
        <v>5390</v>
      </c>
      <c r="B342" s="242" t="s">
        <v>624</v>
      </c>
      <c r="C342" s="242">
        <v>2387810.77</v>
      </c>
      <c r="D342" s="242">
        <v>0</v>
      </c>
      <c r="E342" s="242">
        <v>0</v>
      </c>
      <c r="F342" s="242">
        <v>0</v>
      </c>
      <c r="G342" s="242">
        <v>0</v>
      </c>
      <c r="H342" s="242">
        <v>0</v>
      </c>
      <c r="I342" s="242">
        <v>0</v>
      </c>
      <c r="J342" s="242">
        <v>0</v>
      </c>
      <c r="K342" s="242">
        <v>0</v>
      </c>
      <c r="L342" s="242">
        <v>0</v>
      </c>
      <c r="M342" s="242">
        <v>0</v>
      </c>
      <c r="N342" s="242">
        <v>0</v>
      </c>
      <c r="O342" s="242">
        <v>0</v>
      </c>
      <c r="P342" s="242">
        <v>0</v>
      </c>
      <c r="Q342" s="242">
        <v>0</v>
      </c>
      <c r="R342" s="242">
        <v>2387810.77</v>
      </c>
      <c r="S342" s="242">
        <v>0</v>
      </c>
      <c r="T342" s="242">
        <v>0</v>
      </c>
      <c r="U342" s="242">
        <v>0</v>
      </c>
      <c r="V342" s="242">
        <v>0</v>
      </c>
      <c r="W342" s="242">
        <v>0</v>
      </c>
      <c r="X342" s="242">
        <v>0</v>
      </c>
      <c r="Y342" s="242">
        <v>0</v>
      </c>
      <c r="Z342" s="242">
        <v>0</v>
      </c>
    </row>
    <row r="343" spans="1:26" x14ac:dyDescent="0.2">
      <c r="A343" s="242">
        <v>5397</v>
      </c>
      <c r="B343" s="242" t="s">
        <v>625</v>
      </c>
      <c r="C343" s="242">
        <v>415903.64</v>
      </c>
      <c r="D343" s="242">
        <v>0</v>
      </c>
      <c r="E343" s="242">
        <v>0</v>
      </c>
      <c r="F343" s="242">
        <v>0</v>
      </c>
      <c r="G343" s="242">
        <v>0</v>
      </c>
      <c r="H343" s="242">
        <v>0</v>
      </c>
      <c r="I343" s="242">
        <v>0</v>
      </c>
      <c r="J343" s="242">
        <v>0</v>
      </c>
      <c r="K343" s="242">
        <v>0</v>
      </c>
      <c r="L343" s="242">
        <v>0</v>
      </c>
      <c r="M343" s="242">
        <v>51212.56</v>
      </c>
      <c r="N343" s="242">
        <v>0</v>
      </c>
      <c r="O343" s="242">
        <v>0</v>
      </c>
      <c r="P343" s="242">
        <v>0</v>
      </c>
      <c r="Q343" s="242">
        <v>0</v>
      </c>
      <c r="R343" s="242">
        <v>348509.78</v>
      </c>
      <c r="S343" s="242">
        <v>31674.799999999999</v>
      </c>
      <c r="T343" s="242">
        <v>35719.06</v>
      </c>
      <c r="U343" s="242">
        <v>0</v>
      </c>
      <c r="V343" s="242">
        <v>0</v>
      </c>
      <c r="W343" s="242">
        <v>51212.56</v>
      </c>
      <c r="X343" s="242">
        <v>0</v>
      </c>
      <c r="Y343" s="242">
        <v>0</v>
      </c>
      <c r="Z343" s="242">
        <v>0</v>
      </c>
    </row>
    <row r="344" spans="1:26" x14ac:dyDescent="0.2">
      <c r="A344" s="242">
        <v>5432</v>
      </c>
      <c r="B344" s="242" t="s">
        <v>626</v>
      </c>
      <c r="C344" s="242">
        <v>1944694.24</v>
      </c>
      <c r="D344" s="242">
        <v>0</v>
      </c>
      <c r="E344" s="242">
        <v>0</v>
      </c>
      <c r="F344" s="242">
        <v>0</v>
      </c>
      <c r="G344" s="242">
        <v>0</v>
      </c>
      <c r="H344" s="242">
        <v>0</v>
      </c>
      <c r="I344" s="242">
        <v>0</v>
      </c>
      <c r="J344" s="242">
        <v>0</v>
      </c>
      <c r="K344" s="242">
        <v>0</v>
      </c>
      <c r="L344" s="242">
        <v>0</v>
      </c>
      <c r="M344" s="242">
        <v>0</v>
      </c>
      <c r="N344" s="242">
        <v>0</v>
      </c>
      <c r="O344" s="242">
        <v>0</v>
      </c>
      <c r="P344" s="242">
        <v>0</v>
      </c>
      <c r="Q344" s="242">
        <v>0</v>
      </c>
      <c r="R344" s="242">
        <v>1892677.6</v>
      </c>
      <c r="S344" s="242">
        <v>2380.0100000000002</v>
      </c>
      <c r="T344" s="242">
        <v>49636.630000000005</v>
      </c>
      <c r="U344" s="242">
        <v>0</v>
      </c>
      <c r="V344" s="242">
        <v>0</v>
      </c>
      <c r="W344" s="242">
        <v>0</v>
      </c>
      <c r="X344" s="242">
        <v>0</v>
      </c>
      <c r="Y344" s="242">
        <v>0</v>
      </c>
      <c r="Z344" s="242">
        <v>0</v>
      </c>
    </row>
    <row r="345" spans="1:26" x14ac:dyDescent="0.2">
      <c r="A345" s="242">
        <v>5439</v>
      </c>
      <c r="B345" s="242" t="s">
        <v>627</v>
      </c>
      <c r="C345" s="242">
        <v>3187022.91</v>
      </c>
      <c r="D345" s="242">
        <v>0</v>
      </c>
      <c r="E345" s="242">
        <v>0</v>
      </c>
      <c r="F345" s="242">
        <v>0</v>
      </c>
      <c r="G345" s="242">
        <v>0</v>
      </c>
      <c r="H345" s="242">
        <v>0</v>
      </c>
      <c r="I345" s="242">
        <v>0</v>
      </c>
      <c r="J345" s="242">
        <v>0</v>
      </c>
      <c r="K345" s="242">
        <v>0</v>
      </c>
      <c r="L345" s="242">
        <v>0</v>
      </c>
      <c r="M345" s="242">
        <v>0</v>
      </c>
      <c r="N345" s="242">
        <v>0</v>
      </c>
      <c r="O345" s="242">
        <v>0</v>
      </c>
      <c r="P345" s="242">
        <v>0</v>
      </c>
      <c r="Q345" s="242">
        <v>0</v>
      </c>
      <c r="R345" s="242">
        <v>2831529.57</v>
      </c>
      <c r="S345" s="242">
        <v>355493.34</v>
      </c>
      <c r="T345" s="242">
        <v>0</v>
      </c>
      <c r="U345" s="242">
        <v>0</v>
      </c>
      <c r="V345" s="242">
        <v>0</v>
      </c>
      <c r="W345" s="242">
        <v>0</v>
      </c>
      <c r="X345" s="242">
        <v>0</v>
      </c>
      <c r="Y345" s="242">
        <v>0</v>
      </c>
      <c r="Z345" s="242">
        <v>0</v>
      </c>
    </row>
    <row r="346" spans="1:26" x14ac:dyDescent="0.2">
      <c r="A346" s="242">
        <v>4522</v>
      </c>
      <c r="B346" s="242" t="s">
        <v>628</v>
      </c>
      <c r="C346" s="242">
        <v>421131.67</v>
      </c>
      <c r="D346" s="242">
        <v>0</v>
      </c>
      <c r="E346" s="242">
        <v>0</v>
      </c>
      <c r="F346" s="242">
        <v>0</v>
      </c>
      <c r="G346" s="242">
        <v>0</v>
      </c>
      <c r="H346" s="242">
        <v>0</v>
      </c>
      <c r="I346" s="242">
        <v>0</v>
      </c>
      <c r="J346" s="242">
        <v>0</v>
      </c>
      <c r="K346" s="242">
        <v>0</v>
      </c>
      <c r="L346" s="242">
        <v>0</v>
      </c>
      <c r="M346" s="242">
        <v>3.6</v>
      </c>
      <c r="N346" s="242">
        <v>0</v>
      </c>
      <c r="O346" s="242">
        <v>0</v>
      </c>
      <c r="P346" s="242">
        <v>0</v>
      </c>
      <c r="Q346" s="242">
        <v>0</v>
      </c>
      <c r="R346" s="242">
        <v>331735.32</v>
      </c>
      <c r="S346" s="242">
        <v>0</v>
      </c>
      <c r="T346" s="242">
        <v>37671.31</v>
      </c>
      <c r="U346" s="242">
        <v>51725.04</v>
      </c>
      <c r="V346" s="242">
        <v>0</v>
      </c>
      <c r="W346" s="242">
        <v>3.6</v>
      </c>
      <c r="X346" s="242">
        <v>0</v>
      </c>
      <c r="Y346" s="242">
        <v>0</v>
      </c>
      <c r="Z346" s="242">
        <v>0</v>
      </c>
    </row>
    <row r="347" spans="1:26" x14ac:dyDescent="0.2">
      <c r="A347" s="242">
        <v>5457</v>
      </c>
      <c r="B347" s="242" t="s">
        <v>629</v>
      </c>
      <c r="C347" s="242">
        <v>1309080.6599999999</v>
      </c>
      <c r="D347" s="242">
        <v>0</v>
      </c>
      <c r="E347" s="242">
        <v>0</v>
      </c>
      <c r="F347" s="242">
        <v>0</v>
      </c>
      <c r="G347" s="242">
        <v>0</v>
      </c>
      <c r="H347" s="242">
        <v>0</v>
      </c>
      <c r="I347" s="242">
        <v>0</v>
      </c>
      <c r="J347" s="242">
        <v>0</v>
      </c>
      <c r="K347" s="242">
        <v>0</v>
      </c>
      <c r="L347" s="242">
        <v>0</v>
      </c>
      <c r="M347" s="242">
        <v>0</v>
      </c>
      <c r="N347" s="242">
        <v>0</v>
      </c>
      <c r="O347" s="242">
        <v>0</v>
      </c>
      <c r="P347" s="242">
        <v>0</v>
      </c>
      <c r="Q347" s="242">
        <v>0</v>
      </c>
      <c r="R347" s="242">
        <v>1234946.04</v>
      </c>
      <c r="S347" s="242">
        <v>52734</v>
      </c>
      <c r="T347" s="242">
        <v>21400.62</v>
      </c>
      <c r="U347" s="242">
        <v>0</v>
      </c>
      <c r="V347" s="242">
        <v>0</v>
      </c>
      <c r="W347" s="242">
        <v>0</v>
      </c>
      <c r="X347" s="242">
        <v>0</v>
      </c>
      <c r="Y347" s="242">
        <v>0</v>
      </c>
      <c r="Z347" s="242">
        <v>0</v>
      </c>
    </row>
    <row r="348" spans="1:26" x14ac:dyDescent="0.2">
      <c r="A348" s="242">
        <v>2485</v>
      </c>
      <c r="B348" s="242" t="s">
        <v>630</v>
      </c>
      <c r="C348" s="242">
        <v>566433.93000000005</v>
      </c>
      <c r="D348" s="242">
        <v>0</v>
      </c>
      <c r="E348" s="242">
        <v>0</v>
      </c>
      <c r="F348" s="242">
        <v>0</v>
      </c>
      <c r="G348" s="242">
        <v>0</v>
      </c>
      <c r="H348" s="242">
        <v>0</v>
      </c>
      <c r="I348" s="242">
        <v>3010.06</v>
      </c>
      <c r="J348" s="242">
        <v>0</v>
      </c>
      <c r="K348" s="242">
        <v>0</v>
      </c>
      <c r="L348" s="242">
        <v>0</v>
      </c>
      <c r="M348" s="242">
        <v>0</v>
      </c>
      <c r="N348" s="242">
        <v>0</v>
      </c>
      <c r="O348" s="242">
        <v>0</v>
      </c>
      <c r="P348" s="242">
        <v>0</v>
      </c>
      <c r="Q348" s="242">
        <v>0</v>
      </c>
      <c r="R348" s="242">
        <v>467542.37</v>
      </c>
      <c r="S348" s="242">
        <v>98891.56</v>
      </c>
      <c r="T348" s="242">
        <v>0</v>
      </c>
      <c r="U348" s="242">
        <v>0</v>
      </c>
      <c r="V348" s="242">
        <v>3010.06</v>
      </c>
      <c r="W348" s="242">
        <v>0</v>
      </c>
      <c r="X348" s="242">
        <v>0</v>
      </c>
      <c r="Y348" s="242">
        <v>0</v>
      </c>
      <c r="Z348" s="242">
        <v>0</v>
      </c>
    </row>
    <row r="349" spans="1:26" x14ac:dyDescent="0.2">
      <c r="A349" s="242">
        <v>5460</v>
      </c>
      <c r="B349" s="242" t="s">
        <v>631</v>
      </c>
      <c r="C349" s="242">
        <v>3075340.57</v>
      </c>
      <c r="D349" s="242">
        <v>0</v>
      </c>
      <c r="E349" s="242">
        <v>0</v>
      </c>
      <c r="F349" s="242">
        <v>0</v>
      </c>
      <c r="G349" s="242">
        <v>0</v>
      </c>
      <c r="H349" s="242">
        <v>0</v>
      </c>
      <c r="I349" s="242">
        <v>0</v>
      </c>
      <c r="J349" s="242">
        <v>0</v>
      </c>
      <c r="K349" s="242">
        <v>0</v>
      </c>
      <c r="L349" s="242">
        <v>0</v>
      </c>
      <c r="M349" s="242">
        <v>0</v>
      </c>
      <c r="N349" s="242">
        <v>0</v>
      </c>
      <c r="O349" s="242">
        <v>0</v>
      </c>
      <c r="P349" s="242">
        <v>0</v>
      </c>
      <c r="Q349" s="242">
        <v>0</v>
      </c>
      <c r="R349" s="242">
        <v>2856368.2600000002</v>
      </c>
      <c r="S349" s="242">
        <v>215952</v>
      </c>
      <c r="T349" s="242">
        <v>0</v>
      </c>
      <c r="U349" s="242">
        <v>3020.31</v>
      </c>
      <c r="V349" s="242">
        <v>0</v>
      </c>
      <c r="W349" s="242">
        <v>0</v>
      </c>
      <c r="X349" s="242">
        <v>0</v>
      </c>
      <c r="Y349" s="242">
        <v>0</v>
      </c>
      <c r="Z349" s="242">
        <v>0</v>
      </c>
    </row>
    <row r="350" spans="1:26" x14ac:dyDescent="0.2">
      <c r="A350" s="242">
        <v>5467</v>
      </c>
      <c r="B350" s="242" t="s">
        <v>632</v>
      </c>
      <c r="C350" s="242">
        <v>645142.82000000007</v>
      </c>
      <c r="D350" s="242">
        <v>0</v>
      </c>
      <c r="E350" s="242">
        <v>0</v>
      </c>
      <c r="F350" s="242">
        <v>0</v>
      </c>
      <c r="G350" s="242">
        <v>0</v>
      </c>
      <c r="H350" s="242">
        <v>0</v>
      </c>
      <c r="I350" s="242">
        <v>0</v>
      </c>
      <c r="J350" s="242">
        <v>0</v>
      </c>
      <c r="K350" s="242">
        <v>0</v>
      </c>
      <c r="L350" s="242">
        <v>0</v>
      </c>
      <c r="M350" s="242">
        <v>0</v>
      </c>
      <c r="N350" s="242">
        <v>0</v>
      </c>
      <c r="O350" s="242">
        <v>0</v>
      </c>
      <c r="P350" s="242">
        <v>0</v>
      </c>
      <c r="Q350" s="242">
        <v>0</v>
      </c>
      <c r="R350" s="242">
        <v>645142.82000000007</v>
      </c>
      <c r="S350" s="242">
        <v>0</v>
      </c>
      <c r="T350" s="242">
        <v>0</v>
      </c>
      <c r="U350" s="242">
        <v>0</v>
      </c>
      <c r="V350" s="242">
        <v>0</v>
      </c>
      <c r="W350" s="242">
        <v>0</v>
      </c>
      <c r="X350" s="242">
        <v>0</v>
      </c>
      <c r="Y350" s="242">
        <v>0</v>
      </c>
      <c r="Z350" s="242">
        <v>0</v>
      </c>
    </row>
    <row r="351" spans="1:26" x14ac:dyDescent="0.2">
      <c r="A351" s="242">
        <v>5474</v>
      </c>
      <c r="B351" s="242" t="s">
        <v>633</v>
      </c>
      <c r="C351" s="242">
        <v>1379341.7</v>
      </c>
      <c r="D351" s="242">
        <v>0</v>
      </c>
      <c r="E351" s="242">
        <v>0</v>
      </c>
      <c r="F351" s="242">
        <v>0</v>
      </c>
      <c r="G351" s="242">
        <v>0</v>
      </c>
      <c r="H351" s="242">
        <v>0</v>
      </c>
      <c r="I351" s="242">
        <v>0</v>
      </c>
      <c r="J351" s="242">
        <v>0</v>
      </c>
      <c r="K351" s="242">
        <v>0</v>
      </c>
      <c r="L351" s="242">
        <v>0</v>
      </c>
      <c r="M351" s="242">
        <v>0</v>
      </c>
      <c r="N351" s="242">
        <v>0</v>
      </c>
      <c r="O351" s="242">
        <v>0</v>
      </c>
      <c r="P351" s="242">
        <v>0</v>
      </c>
      <c r="Q351" s="242">
        <v>0</v>
      </c>
      <c r="R351" s="242">
        <v>1379341.7</v>
      </c>
      <c r="S351" s="242">
        <v>0</v>
      </c>
      <c r="T351" s="242">
        <v>0</v>
      </c>
      <c r="U351" s="242">
        <v>0</v>
      </c>
      <c r="V351" s="242">
        <v>0</v>
      </c>
      <c r="W351" s="242">
        <v>0</v>
      </c>
      <c r="X351" s="242">
        <v>0</v>
      </c>
      <c r="Y351" s="242">
        <v>0</v>
      </c>
      <c r="Z351" s="242">
        <v>0</v>
      </c>
    </row>
    <row r="352" spans="1:26" x14ac:dyDescent="0.2">
      <c r="A352" s="242">
        <v>5586</v>
      </c>
      <c r="B352" s="242" t="s">
        <v>634</v>
      </c>
      <c r="C352" s="242">
        <v>555187.91</v>
      </c>
      <c r="D352" s="242">
        <v>0</v>
      </c>
      <c r="E352" s="242">
        <v>0</v>
      </c>
      <c r="F352" s="242">
        <v>0</v>
      </c>
      <c r="G352" s="242">
        <v>0</v>
      </c>
      <c r="H352" s="242">
        <v>0</v>
      </c>
      <c r="I352" s="242">
        <v>0</v>
      </c>
      <c r="J352" s="242">
        <v>0</v>
      </c>
      <c r="K352" s="242">
        <v>0</v>
      </c>
      <c r="L352" s="242">
        <v>0</v>
      </c>
      <c r="M352" s="242">
        <v>0</v>
      </c>
      <c r="N352" s="242">
        <v>0</v>
      </c>
      <c r="O352" s="242">
        <v>0</v>
      </c>
      <c r="P352" s="242">
        <v>0</v>
      </c>
      <c r="Q352" s="242">
        <v>0</v>
      </c>
      <c r="R352" s="242">
        <v>555187.91</v>
      </c>
      <c r="S352" s="242">
        <v>0</v>
      </c>
      <c r="T352" s="242">
        <v>0</v>
      </c>
      <c r="U352" s="242">
        <v>0</v>
      </c>
      <c r="V352" s="242">
        <v>0</v>
      </c>
      <c r="W352" s="242">
        <v>0</v>
      </c>
      <c r="X352" s="242">
        <v>0</v>
      </c>
      <c r="Y352" s="242">
        <v>0</v>
      </c>
      <c r="Z352" s="242">
        <v>0</v>
      </c>
    </row>
    <row r="353" spans="1:26" x14ac:dyDescent="0.2">
      <c r="A353" s="242">
        <v>5593</v>
      </c>
      <c r="B353" s="242" t="s">
        <v>635</v>
      </c>
      <c r="C353" s="242">
        <v>675094.72</v>
      </c>
      <c r="D353" s="242">
        <v>0</v>
      </c>
      <c r="E353" s="242">
        <v>0</v>
      </c>
      <c r="F353" s="242">
        <v>0</v>
      </c>
      <c r="G353" s="242">
        <v>0</v>
      </c>
      <c r="H353" s="242">
        <v>0</v>
      </c>
      <c r="I353" s="242">
        <v>6406.89</v>
      </c>
      <c r="J353" s="242">
        <v>0</v>
      </c>
      <c r="K353" s="242">
        <v>0</v>
      </c>
      <c r="L353" s="242">
        <v>0</v>
      </c>
      <c r="M353" s="242">
        <v>0</v>
      </c>
      <c r="N353" s="242">
        <v>0</v>
      </c>
      <c r="O353" s="242">
        <v>0</v>
      </c>
      <c r="P353" s="242">
        <v>0</v>
      </c>
      <c r="Q353" s="242">
        <v>0</v>
      </c>
      <c r="R353" s="242">
        <v>617353.72</v>
      </c>
      <c r="S353" s="242">
        <v>57741</v>
      </c>
      <c r="T353" s="242">
        <v>0</v>
      </c>
      <c r="U353" s="242">
        <v>0</v>
      </c>
      <c r="V353" s="242">
        <v>6406.89</v>
      </c>
      <c r="W353" s="242">
        <v>0</v>
      </c>
      <c r="X353" s="242">
        <v>0</v>
      </c>
      <c r="Y353" s="242">
        <v>0</v>
      </c>
      <c r="Z353" s="242">
        <v>0</v>
      </c>
    </row>
    <row r="354" spans="1:26" x14ac:dyDescent="0.2">
      <c r="A354" s="242">
        <v>5607</v>
      </c>
      <c r="B354" s="242" t="s">
        <v>636</v>
      </c>
      <c r="C354" s="242">
        <v>7677589.0499999998</v>
      </c>
      <c r="D354" s="242">
        <v>0</v>
      </c>
      <c r="E354" s="242">
        <v>0</v>
      </c>
      <c r="F354" s="242">
        <v>0</v>
      </c>
      <c r="G354" s="242">
        <v>1021.88</v>
      </c>
      <c r="H354" s="242">
        <v>0</v>
      </c>
      <c r="I354" s="242">
        <v>0</v>
      </c>
      <c r="J354" s="242">
        <v>0</v>
      </c>
      <c r="K354" s="242">
        <v>0</v>
      </c>
      <c r="L354" s="242">
        <v>0</v>
      </c>
      <c r="M354" s="242">
        <v>0</v>
      </c>
      <c r="N354" s="242">
        <v>0</v>
      </c>
      <c r="O354" s="242">
        <v>0</v>
      </c>
      <c r="P354" s="242">
        <v>0</v>
      </c>
      <c r="Q354" s="242">
        <v>0</v>
      </c>
      <c r="R354" s="242">
        <v>7677589.0499999998</v>
      </c>
      <c r="S354" s="242">
        <v>0</v>
      </c>
      <c r="T354" s="242">
        <v>1021.88</v>
      </c>
      <c r="U354" s="242">
        <v>0</v>
      </c>
      <c r="V354" s="242">
        <v>0</v>
      </c>
      <c r="W354" s="242">
        <v>0</v>
      </c>
      <c r="X354" s="242">
        <v>0</v>
      </c>
      <c r="Y354" s="242">
        <v>0</v>
      </c>
      <c r="Z354" s="242">
        <v>0</v>
      </c>
    </row>
    <row r="355" spans="1:26" x14ac:dyDescent="0.2">
      <c r="A355" s="242">
        <v>5614</v>
      </c>
      <c r="B355" s="242" t="s">
        <v>637</v>
      </c>
      <c r="C355" s="242">
        <v>137022.12</v>
      </c>
      <c r="D355" s="242">
        <v>0</v>
      </c>
      <c r="E355" s="242">
        <v>0</v>
      </c>
      <c r="F355" s="242">
        <v>0</v>
      </c>
      <c r="G355" s="242">
        <v>0</v>
      </c>
      <c r="H355" s="242">
        <v>0</v>
      </c>
      <c r="I355" s="242">
        <v>0</v>
      </c>
      <c r="J355" s="242">
        <v>0</v>
      </c>
      <c r="K355" s="242">
        <v>0</v>
      </c>
      <c r="L355" s="242">
        <v>0</v>
      </c>
      <c r="M355" s="242">
        <v>48.620000000000005</v>
      </c>
      <c r="N355" s="242">
        <v>0</v>
      </c>
      <c r="O355" s="242">
        <v>0</v>
      </c>
      <c r="P355" s="242">
        <v>0</v>
      </c>
      <c r="Q355" s="242">
        <v>0</v>
      </c>
      <c r="R355" s="242">
        <v>136560.34</v>
      </c>
      <c r="S355" s="242">
        <v>0</v>
      </c>
      <c r="T355" s="242">
        <v>461.78000000000003</v>
      </c>
      <c r="U355" s="242">
        <v>0</v>
      </c>
      <c r="V355" s="242">
        <v>0</v>
      </c>
      <c r="W355" s="242">
        <v>48.620000000000005</v>
      </c>
      <c r="X355" s="242">
        <v>0</v>
      </c>
      <c r="Y355" s="242">
        <v>0</v>
      </c>
      <c r="Z355" s="242">
        <v>0</v>
      </c>
    </row>
    <row r="356" spans="1:26" x14ac:dyDescent="0.2">
      <c r="A356" s="242">
        <v>3542</v>
      </c>
      <c r="B356" s="242" t="s">
        <v>638</v>
      </c>
      <c r="C356" s="242">
        <v>201247.87</v>
      </c>
      <c r="D356" s="242">
        <v>0</v>
      </c>
      <c r="E356" s="242">
        <v>0</v>
      </c>
      <c r="F356" s="242">
        <v>0</v>
      </c>
      <c r="G356" s="242">
        <v>0</v>
      </c>
      <c r="H356" s="242">
        <v>0</v>
      </c>
      <c r="I356" s="242">
        <v>0</v>
      </c>
      <c r="J356" s="242">
        <v>0</v>
      </c>
      <c r="K356" s="242">
        <v>0</v>
      </c>
      <c r="L356" s="242">
        <v>0</v>
      </c>
      <c r="M356" s="242">
        <v>0</v>
      </c>
      <c r="N356" s="242">
        <v>0</v>
      </c>
      <c r="O356" s="242">
        <v>0</v>
      </c>
      <c r="P356" s="242">
        <v>0</v>
      </c>
      <c r="Q356" s="242">
        <v>0</v>
      </c>
      <c r="R356" s="242">
        <v>195268.89</v>
      </c>
      <c r="S356" s="242">
        <v>0</v>
      </c>
      <c r="T356" s="242">
        <v>5978.9800000000005</v>
      </c>
      <c r="U356" s="242">
        <v>0</v>
      </c>
      <c r="V356" s="242">
        <v>0</v>
      </c>
      <c r="W356" s="242">
        <v>0</v>
      </c>
      <c r="X356" s="242">
        <v>0</v>
      </c>
      <c r="Y356" s="242">
        <v>0</v>
      </c>
      <c r="Z356" s="242">
        <v>0</v>
      </c>
    </row>
    <row r="357" spans="1:26" x14ac:dyDescent="0.2">
      <c r="A357" s="242">
        <v>5621</v>
      </c>
      <c r="B357" s="242" t="s">
        <v>639</v>
      </c>
      <c r="C357" s="242">
        <v>3205209.66</v>
      </c>
      <c r="D357" s="242">
        <v>0</v>
      </c>
      <c r="E357" s="242">
        <v>0</v>
      </c>
      <c r="F357" s="242">
        <v>0</v>
      </c>
      <c r="G357" s="242">
        <v>0</v>
      </c>
      <c r="H357" s="242">
        <v>0</v>
      </c>
      <c r="I357" s="242">
        <v>0</v>
      </c>
      <c r="J357" s="242">
        <v>0</v>
      </c>
      <c r="K357" s="242">
        <v>0</v>
      </c>
      <c r="L357" s="242">
        <v>0</v>
      </c>
      <c r="M357" s="242">
        <v>0</v>
      </c>
      <c r="N357" s="242">
        <v>0</v>
      </c>
      <c r="O357" s="242">
        <v>0</v>
      </c>
      <c r="P357" s="242">
        <v>0</v>
      </c>
      <c r="Q357" s="242">
        <v>0</v>
      </c>
      <c r="R357" s="242">
        <v>3205209.66</v>
      </c>
      <c r="S357" s="242">
        <v>0</v>
      </c>
      <c r="T357" s="242">
        <v>0</v>
      </c>
      <c r="U357" s="242">
        <v>0</v>
      </c>
      <c r="V357" s="242">
        <v>0</v>
      </c>
      <c r="W357" s="242">
        <v>0</v>
      </c>
      <c r="X357" s="242">
        <v>0</v>
      </c>
      <c r="Y357" s="242">
        <v>0</v>
      </c>
      <c r="Z357" s="242">
        <v>0</v>
      </c>
    </row>
    <row r="358" spans="1:26" x14ac:dyDescent="0.2">
      <c r="A358" s="242">
        <v>5628</v>
      </c>
      <c r="B358" s="242" t="s">
        <v>640</v>
      </c>
      <c r="C358" s="242">
        <v>527604.31000000006</v>
      </c>
      <c r="D358" s="242">
        <v>0</v>
      </c>
      <c r="E358" s="242">
        <v>0</v>
      </c>
      <c r="F358" s="242">
        <v>0</v>
      </c>
      <c r="G358" s="242">
        <v>0</v>
      </c>
      <c r="H358" s="242">
        <v>0</v>
      </c>
      <c r="I358" s="242">
        <v>1511.74</v>
      </c>
      <c r="J358" s="242">
        <v>0</v>
      </c>
      <c r="K358" s="242">
        <v>0</v>
      </c>
      <c r="L358" s="242">
        <v>0</v>
      </c>
      <c r="M358" s="242">
        <v>0</v>
      </c>
      <c r="N358" s="242">
        <v>0</v>
      </c>
      <c r="O358" s="242">
        <v>0</v>
      </c>
      <c r="P358" s="242">
        <v>0</v>
      </c>
      <c r="Q358" s="242">
        <v>0</v>
      </c>
      <c r="R358" s="242">
        <v>483354.31</v>
      </c>
      <c r="S358" s="242">
        <v>44250</v>
      </c>
      <c r="T358" s="242">
        <v>0</v>
      </c>
      <c r="U358" s="242">
        <v>0</v>
      </c>
      <c r="V358" s="242">
        <v>1511.74</v>
      </c>
      <c r="W358" s="242">
        <v>0</v>
      </c>
      <c r="X358" s="242">
        <v>0</v>
      </c>
      <c r="Y358" s="242">
        <v>0</v>
      </c>
      <c r="Z358" s="242">
        <v>0</v>
      </c>
    </row>
    <row r="359" spans="1:26" x14ac:dyDescent="0.2">
      <c r="A359" s="242">
        <v>5642</v>
      </c>
      <c r="B359" s="242" t="s">
        <v>641</v>
      </c>
      <c r="C359" s="242">
        <v>1656013.56</v>
      </c>
      <c r="D359" s="242">
        <v>0</v>
      </c>
      <c r="E359" s="242">
        <v>0</v>
      </c>
      <c r="F359" s="242">
        <v>0</v>
      </c>
      <c r="G359" s="242">
        <v>0</v>
      </c>
      <c r="H359" s="242">
        <v>0</v>
      </c>
      <c r="I359" s="242">
        <v>0</v>
      </c>
      <c r="J359" s="242">
        <v>0</v>
      </c>
      <c r="K359" s="242">
        <v>0</v>
      </c>
      <c r="L359" s="242">
        <v>0</v>
      </c>
      <c r="M359" s="242">
        <v>0</v>
      </c>
      <c r="N359" s="242">
        <v>0</v>
      </c>
      <c r="O359" s="242">
        <v>0</v>
      </c>
      <c r="P359" s="242">
        <v>0</v>
      </c>
      <c r="Q359" s="242">
        <v>0</v>
      </c>
      <c r="R359" s="242">
        <v>1555592.7</v>
      </c>
      <c r="S359" s="242">
        <v>100420.86</v>
      </c>
      <c r="T359" s="242">
        <v>0</v>
      </c>
      <c r="U359" s="242">
        <v>0</v>
      </c>
      <c r="V359" s="242">
        <v>0</v>
      </c>
      <c r="W359" s="242">
        <v>0</v>
      </c>
      <c r="X359" s="242">
        <v>0</v>
      </c>
      <c r="Y359" s="242">
        <v>0</v>
      </c>
      <c r="Z359" s="242">
        <v>0</v>
      </c>
    </row>
    <row r="360" spans="1:26" x14ac:dyDescent="0.2">
      <c r="A360" s="242">
        <v>5656</v>
      </c>
      <c r="B360" s="242" t="s">
        <v>642</v>
      </c>
      <c r="C360" s="242">
        <v>10388834.23</v>
      </c>
      <c r="D360" s="242">
        <v>0</v>
      </c>
      <c r="E360" s="242">
        <v>0</v>
      </c>
      <c r="F360" s="242">
        <v>0</v>
      </c>
      <c r="G360" s="242">
        <v>0</v>
      </c>
      <c r="H360" s="242">
        <v>0</v>
      </c>
      <c r="I360" s="242">
        <v>0</v>
      </c>
      <c r="J360" s="242">
        <v>0</v>
      </c>
      <c r="K360" s="242">
        <v>0</v>
      </c>
      <c r="L360" s="242">
        <v>0</v>
      </c>
      <c r="M360" s="242">
        <v>0</v>
      </c>
      <c r="N360" s="242">
        <v>0</v>
      </c>
      <c r="O360" s="242">
        <v>0</v>
      </c>
      <c r="P360" s="242">
        <v>0</v>
      </c>
      <c r="Q360" s="242">
        <v>0</v>
      </c>
      <c r="R360" s="242">
        <v>10200485.869999999</v>
      </c>
      <c r="S360" s="242">
        <v>170000</v>
      </c>
      <c r="T360" s="242">
        <v>0</v>
      </c>
      <c r="U360" s="242">
        <v>18348.36</v>
      </c>
      <c r="V360" s="242">
        <v>0</v>
      </c>
      <c r="W360" s="242">
        <v>0</v>
      </c>
      <c r="X360" s="242">
        <v>0</v>
      </c>
      <c r="Y360" s="242">
        <v>0</v>
      </c>
      <c r="Z360" s="242">
        <v>0</v>
      </c>
    </row>
    <row r="361" spans="1:26" x14ac:dyDescent="0.2">
      <c r="A361" s="242">
        <v>5663</v>
      </c>
      <c r="B361" s="242" t="s">
        <v>643</v>
      </c>
      <c r="C361" s="242">
        <v>5904239.9100000001</v>
      </c>
      <c r="D361" s="242">
        <v>0</v>
      </c>
      <c r="E361" s="242">
        <v>0</v>
      </c>
      <c r="F361" s="242">
        <v>0</v>
      </c>
      <c r="G361" s="242">
        <v>0</v>
      </c>
      <c r="H361" s="242">
        <v>0</v>
      </c>
      <c r="I361" s="242">
        <v>0</v>
      </c>
      <c r="J361" s="242">
        <v>0</v>
      </c>
      <c r="K361" s="242">
        <v>0</v>
      </c>
      <c r="L361" s="242">
        <v>0</v>
      </c>
      <c r="M361" s="242">
        <v>0</v>
      </c>
      <c r="N361" s="242">
        <v>0</v>
      </c>
      <c r="O361" s="242">
        <v>0</v>
      </c>
      <c r="P361" s="242">
        <v>0</v>
      </c>
      <c r="Q361" s="242">
        <v>0</v>
      </c>
      <c r="R361" s="242">
        <v>5904239.9100000001</v>
      </c>
      <c r="S361" s="242">
        <v>0</v>
      </c>
      <c r="T361" s="242">
        <v>0</v>
      </c>
      <c r="U361" s="242">
        <v>0</v>
      </c>
      <c r="V361" s="242">
        <v>0</v>
      </c>
      <c r="W361" s="242">
        <v>0</v>
      </c>
      <c r="X361" s="242">
        <v>0</v>
      </c>
      <c r="Y361" s="242">
        <v>0</v>
      </c>
      <c r="Z361" s="242">
        <v>0</v>
      </c>
    </row>
    <row r="362" spans="1:26" x14ac:dyDescent="0.2">
      <c r="A362" s="242">
        <v>5670</v>
      </c>
      <c r="B362" s="242" t="s">
        <v>644</v>
      </c>
      <c r="C362" s="242">
        <v>477862.91000000003</v>
      </c>
      <c r="D362" s="242">
        <v>0</v>
      </c>
      <c r="E362" s="242">
        <v>0</v>
      </c>
      <c r="F362" s="242">
        <v>0</v>
      </c>
      <c r="G362" s="242">
        <v>0</v>
      </c>
      <c r="H362" s="242">
        <v>0</v>
      </c>
      <c r="I362" s="242">
        <v>0</v>
      </c>
      <c r="J362" s="242">
        <v>0</v>
      </c>
      <c r="K362" s="242">
        <v>0</v>
      </c>
      <c r="L362" s="242">
        <v>0</v>
      </c>
      <c r="M362" s="242">
        <v>0</v>
      </c>
      <c r="N362" s="242">
        <v>0</v>
      </c>
      <c r="O362" s="242">
        <v>0</v>
      </c>
      <c r="P362" s="242">
        <v>0</v>
      </c>
      <c r="Q362" s="242">
        <v>0</v>
      </c>
      <c r="R362" s="242">
        <v>477862.91000000003</v>
      </c>
      <c r="S362" s="242">
        <v>0</v>
      </c>
      <c r="T362" s="242">
        <v>0</v>
      </c>
      <c r="U362" s="242">
        <v>0</v>
      </c>
      <c r="V362" s="242">
        <v>0</v>
      </c>
      <c r="W362" s="242">
        <v>0</v>
      </c>
      <c r="X362" s="242">
        <v>0</v>
      </c>
      <c r="Y362" s="242">
        <v>0</v>
      </c>
      <c r="Z362" s="242">
        <v>0</v>
      </c>
    </row>
    <row r="363" spans="1:26" x14ac:dyDescent="0.2">
      <c r="A363" s="242">
        <v>3510</v>
      </c>
      <c r="B363" s="242" t="s">
        <v>645</v>
      </c>
      <c r="C363" s="242">
        <v>403259.25</v>
      </c>
      <c r="D363" s="242">
        <v>0</v>
      </c>
      <c r="E363" s="242">
        <v>0</v>
      </c>
      <c r="F363" s="242">
        <v>0</v>
      </c>
      <c r="G363" s="242">
        <v>0</v>
      </c>
      <c r="H363" s="242">
        <v>0</v>
      </c>
      <c r="I363" s="242">
        <v>0</v>
      </c>
      <c r="J363" s="242">
        <v>0</v>
      </c>
      <c r="K363" s="242">
        <v>0</v>
      </c>
      <c r="L363" s="242">
        <v>0</v>
      </c>
      <c r="M363" s="242">
        <v>0</v>
      </c>
      <c r="N363" s="242">
        <v>0</v>
      </c>
      <c r="O363" s="242">
        <v>0</v>
      </c>
      <c r="P363" s="242">
        <v>0</v>
      </c>
      <c r="Q363" s="242">
        <v>0</v>
      </c>
      <c r="R363" s="242">
        <v>403259.25</v>
      </c>
      <c r="S363" s="242">
        <v>0</v>
      </c>
      <c r="T363" s="242">
        <v>0</v>
      </c>
      <c r="U363" s="242">
        <v>0</v>
      </c>
      <c r="V363" s="242">
        <v>0</v>
      </c>
      <c r="W363" s="242">
        <v>0</v>
      </c>
      <c r="X363" s="242">
        <v>0</v>
      </c>
      <c r="Y363" s="242">
        <v>0</v>
      </c>
      <c r="Z363" s="242">
        <v>0</v>
      </c>
    </row>
    <row r="364" spans="1:26" x14ac:dyDescent="0.2">
      <c r="A364" s="242">
        <v>5726</v>
      </c>
      <c r="B364" s="242" t="s">
        <v>646</v>
      </c>
      <c r="C364" s="242">
        <v>401966.63</v>
      </c>
      <c r="D364" s="242">
        <v>0</v>
      </c>
      <c r="E364" s="242">
        <v>0</v>
      </c>
      <c r="F364" s="242">
        <v>0</v>
      </c>
      <c r="G364" s="242">
        <v>0</v>
      </c>
      <c r="H364" s="242">
        <v>0</v>
      </c>
      <c r="I364" s="242">
        <v>4809.99</v>
      </c>
      <c r="J364" s="242">
        <v>0</v>
      </c>
      <c r="K364" s="242">
        <v>0</v>
      </c>
      <c r="L364" s="242">
        <v>0</v>
      </c>
      <c r="M364" s="242">
        <v>0</v>
      </c>
      <c r="N364" s="242">
        <v>0</v>
      </c>
      <c r="O364" s="242">
        <v>0</v>
      </c>
      <c r="P364" s="242">
        <v>0</v>
      </c>
      <c r="Q364" s="242">
        <v>0</v>
      </c>
      <c r="R364" s="242">
        <v>401966.63</v>
      </c>
      <c r="S364" s="242">
        <v>0</v>
      </c>
      <c r="T364" s="242">
        <v>0</v>
      </c>
      <c r="U364" s="242">
        <v>0</v>
      </c>
      <c r="V364" s="242">
        <v>4809.99</v>
      </c>
      <c r="W364" s="242">
        <v>0</v>
      </c>
      <c r="X364" s="242">
        <v>0</v>
      </c>
      <c r="Y364" s="242">
        <v>0</v>
      </c>
      <c r="Z364" s="242">
        <v>0</v>
      </c>
    </row>
    <row r="365" spans="1:26" x14ac:dyDescent="0.2">
      <c r="A365" s="242">
        <v>5733</v>
      </c>
      <c r="B365" s="242" t="s">
        <v>647</v>
      </c>
      <c r="C365" s="242">
        <v>1019702.54</v>
      </c>
      <c r="D365" s="242">
        <v>0</v>
      </c>
      <c r="E365" s="242">
        <v>0</v>
      </c>
      <c r="F365" s="242">
        <v>0</v>
      </c>
      <c r="G365" s="242">
        <v>0</v>
      </c>
      <c r="H365" s="242">
        <v>0</v>
      </c>
      <c r="I365" s="242">
        <v>0</v>
      </c>
      <c r="J365" s="242">
        <v>0</v>
      </c>
      <c r="K365" s="242">
        <v>0</v>
      </c>
      <c r="L365" s="242">
        <v>0</v>
      </c>
      <c r="M365" s="242">
        <v>0</v>
      </c>
      <c r="N365" s="242">
        <v>0</v>
      </c>
      <c r="O365" s="242">
        <v>0</v>
      </c>
      <c r="P365" s="242">
        <v>0</v>
      </c>
      <c r="Q365" s="242">
        <v>0</v>
      </c>
      <c r="R365" s="242">
        <v>948749.21</v>
      </c>
      <c r="S365" s="242">
        <v>61672.5</v>
      </c>
      <c r="T365" s="242">
        <v>9280.83</v>
      </c>
      <c r="U365" s="242">
        <v>0</v>
      </c>
      <c r="V365" s="242">
        <v>0</v>
      </c>
      <c r="W365" s="242">
        <v>0</v>
      </c>
      <c r="X365" s="242">
        <v>0</v>
      </c>
      <c r="Y365" s="242">
        <v>0</v>
      </c>
      <c r="Z365" s="242">
        <v>0</v>
      </c>
    </row>
    <row r="366" spans="1:26" x14ac:dyDescent="0.2">
      <c r="A366" s="242">
        <v>5740</v>
      </c>
      <c r="B366" s="242" t="s">
        <v>648</v>
      </c>
      <c r="C366" s="242">
        <v>209576.57</v>
      </c>
      <c r="D366" s="242">
        <v>0</v>
      </c>
      <c r="E366" s="242">
        <v>0</v>
      </c>
      <c r="F366" s="242">
        <v>0</v>
      </c>
      <c r="G366" s="242">
        <v>0</v>
      </c>
      <c r="H366" s="242">
        <v>0</v>
      </c>
      <c r="I366" s="242">
        <v>0</v>
      </c>
      <c r="J366" s="242">
        <v>0</v>
      </c>
      <c r="K366" s="242">
        <v>0</v>
      </c>
      <c r="L366" s="242">
        <v>0</v>
      </c>
      <c r="M366" s="242">
        <v>0</v>
      </c>
      <c r="N366" s="242">
        <v>0</v>
      </c>
      <c r="O366" s="242">
        <v>0</v>
      </c>
      <c r="P366" s="242">
        <v>0</v>
      </c>
      <c r="Q366" s="242">
        <v>0</v>
      </c>
      <c r="R366" s="242">
        <v>208229.02000000002</v>
      </c>
      <c r="S366" s="242">
        <v>0</v>
      </c>
      <c r="T366" s="242">
        <v>1347.55</v>
      </c>
      <c r="U366" s="242">
        <v>0</v>
      </c>
      <c r="V366" s="242">
        <v>0</v>
      </c>
      <c r="W366" s="242">
        <v>0</v>
      </c>
      <c r="X366" s="242">
        <v>0</v>
      </c>
      <c r="Y366" s="242">
        <v>0</v>
      </c>
      <c r="Z366" s="242">
        <v>0</v>
      </c>
    </row>
    <row r="367" spans="1:26" x14ac:dyDescent="0.2">
      <c r="A367" s="242">
        <v>5747</v>
      </c>
      <c r="B367" s="242" t="s">
        <v>649</v>
      </c>
      <c r="C367" s="242">
        <v>2741573.97</v>
      </c>
      <c r="D367" s="242">
        <v>0</v>
      </c>
      <c r="E367" s="242">
        <v>0</v>
      </c>
      <c r="F367" s="242">
        <v>0</v>
      </c>
      <c r="G367" s="242">
        <v>0</v>
      </c>
      <c r="H367" s="242">
        <v>0</v>
      </c>
      <c r="I367" s="242">
        <v>0</v>
      </c>
      <c r="J367" s="242">
        <v>0</v>
      </c>
      <c r="K367" s="242">
        <v>0</v>
      </c>
      <c r="L367" s="242">
        <v>0</v>
      </c>
      <c r="M367" s="242">
        <v>0</v>
      </c>
      <c r="N367" s="242">
        <v>0</v>
      </c>
      <c r="O367" s="242">
        <v>0</v>
      </c>
      <c r="P367" s="242">
        <v>0</v>
      </c>
      <c r="Q367" s="242">
        <v>0</v>
      </c>
      <c r="R367" s="242">
        <v>2707484.8</v>
      </c>
      <c r="S367" s="242">
        <v>0</v>
      </c>
      <c r="T367" s="242">
        <v>34089.17</v>
      </c>
      <c r="U367" s="242">
        <v>0</v>
      </c>
      <c r="V367" s="242">
        <v>0</v>
      </c>
      <c r="W367" s="242">
        <v>0</v>
      </c>
      <c r="X367" s="242">
        <v>0</v>
      </c>
      <c r="Y367" s="242">
        <v>0</v>
      </c>
      <c r="Z367" s="242">
        <v>0</v>
      </c>
    </row>
    <row r="368" spans="1:26" x14ac:dyDescent="0.2">
      <c r="A368" s="242">
        <v>5754</v>
      </c>
      <c r="B368" s="242" t="s">
        <v>650</v>
      </c>
      <c r="C368" s="242">
        <v>1110965.6499999999</v>
      </c>
      <c r="D368" s="242">
        <v>0</v>
      </c>
      <c r="E368" s="242">
        <v>0</v>
      </c>
      <c r="F368" s="242">
        <v>0</v>
      </c>
      <c r="G368" s="242">
        <v>0</v>
      </c>
      <c r="H368" s="242">
        <v>0</v>
      </c>
      <c r="I368" s="242">
        <v>0</v>
      </c>
      <c r="J368" s="242">
        <v>0</v>
      </c>
      <c r="K368" s="242">
        <v>0</v>
      </c>
      <c r="L368" s="242">
        <v>0</v>
      </c>
      <c r="M368" s="242">
        <v>0</v>
      </c>
      <c r="N368" s="242">
        <v>0</v>
      </c>
      <c r="O368" s="242">
        <v>0</v>
      </c>
      <c r="P368" s="242">
        <v>0</v>
      </c>
      <c r="Q368" s="242">
        <v>0</v>
      </c>
      <c r="R368" s="242">
        <v>1110965.6499999999</v>
      </c>
      <c r="S368" s="242">
        <v>0</v>
      </c>
      <c r="T368" s="242">
        <v>0</v>
      </c>
      <c r="U368" s="242">
        <v>0</v>
      </c>
      <c r="V368" s="242">
        <v>0</v>
      </c>
      <c r="W368" s="242">
        <v>0</v>
      </c>
      <c r="X368" s="242">
        <v>0</v>
      </c>
      <c r="Y368" s="242">
        <v>0</v>
      </c>
      <c r="Z368" s="242">
        <v>0</v>
      </c>
    </row>
    <row r="369" spans="1:26" x14ac:dyDescent="0.2">
      <c r="A369" s="242">
        <v>126</v>
      </c>
      <c r="B369" s="242" t="s">
        <v>651</v>
      </c>
      <c r="C369" s="242">
        <v>696883.37</v>
      </c>
      <c r="D369" s="242">
        <v>0</v>
      </c>
      <c r="E369" s="242">
        <v>339557.31</v>
      </c>
      <c r="F369" s="242">
        <v>0</v>
      </c>
      <c r="G369" s="242">
        <v>135.74</v>
      </c>
      <c r="H369" s="242">
        <v>0</v>
      </c>
      <c r="I369" s="242">
        <v>2053.36</v>
      </c>
      <c r="J369" s="242">
        <v>0</v>
      </c>
      <c r="K369" s="242">
        <v>0</v>
      </c>
      <c r="L369" s="242">
        <v>0</v>
      </c>
      <c r="M369" s="242">
        <v>0</v>
      </c>
      <c r="N369" s="242">
        <v>0</v>
      </c>
      <c r="O369" s="242">
        <v>0</v>
      </c>
      <c r="P369" s="242">
        <v>0</v>
      </c>
      <c r="Q369" s="242">
        <v>0</v>
      </c>
      <c r="R369" s="242">
        <v>649890.75</v>
      </c>
      <c r="S369" s="242">
        <v>386549.93</v>
      </c>
      <c r="T369" s="242">
        <v>135.74</v>
      </c>
      <c r="U369" s="242">
        <v>0</v>
      </c>
      <c r="V369" s="242">
        <v>2053.36</v>
      </c>
      <c r="W369" s="242">
        <v>0</v>
      </c>
      <c r="X369" s="242">
        <v>0</v>
      </c>
      <c r="Y369" s="242">
        <v>0</v>
      </c>
      <c r="Z369" s="242">
        <v>0</v>
      </c>
    </row>
    <row r="370" spans="1:26" x14ac:dyDescent="0.2">
      <c r="A370" s="242">
        <v>5780</v>
      </c>
      <c r="B370" s="242" t="s">
        <v>652</v>
      </c>
      <c r="C370" s="242">
        <v>803715.46</v>
      </c>
      <c r="D370" s="242">
        <v>0</v>
      </c>
      <c r="E370" s="242">
        <v>0</v>
      </c>
      <c r="F370" s="242">
        <v>0</v>
      </c>
      <c r="G370" s="242">
        <v>0</v>
      </c>
      <c r="H370" s="242">
        <v>0</v>
      </c>
      <c r="I370" s="242">
        <v>0</v>
      </c>
      <c r="J370" s="242">
        <v>0</v>
      </c>
      <c r="K370" s="242">
        <v>0</v>
      </c>
      <c r="L370" s="242">
        <v>0</v>
      </c>
      <c r="M370" s="242">
        <v>0</v>
      </c>
      <c r="N370" s="242">
        <v>0</v>
      </c>
      <c r="O370" s="242">
        <v>0</v>
      </c>
      <c r="P370" s="242">
        <v>0</v>
      </c>
      <c r="Q370" s="242">
        <v>0</v>
      </c>
      <c r="R370" s="242">
        <v>460391.73</v>
      </c>
      <c r="S370" s="242">
        <v>332396.67</v>
      </c>
      <c r="T370" s="242">
        <v>0</v>
      </c>
      <c r="U370" s="242">
        <v>10927.06</v>
      </c>
      <c r="V370" s="242">
        <v>0</v>
      </c>
      <c r="W370" s="242">
        <v>0</v>
      </c>
      <c r="X370" s="242">
        <v>0</v>
      </c>
      <c r="Y370" s="242">
        <v>0</v>
      </c>
      <c r="Z370" s="242">
        <v>0</v>
      </c>
    </row>
    <row r="371" spans="1:26" x14ac:dyDescent="0.2">
      <c r="A371" s="242">
        <v>4375</v>
      </c>
      <c r="B371" s="242" t="s">
        <v>653</v>
      </c>
      <c r="C371" s="242">
        <v>685653.96</v>
      </c>
      <c r="D371" s="242">
        <v>0</v>
      </c>
      <c r="E371" s="242">
        <v>0</v>
      </c>
      <c r="F371" s="242">
        <v>0</v>
      </c>
      <c r="G371" s="242">
        <v>0</v>
      </c>
      <c r="H371" s="242">
        <v>0</v>
      </c>
      <c r="I371" s="242">
        <v>3427.2400000000002</v>
      </c>
      <c r="J371" s="242">
        <v>0</v>
      </c>
      <c r="K371" s="242">
        <v>0</v>
      </c>
      <c r="L371" s="242">
        <v>0</v>
      </c>
      <c r="M371" s="242">
        <v>0</v>
      </c>
      <c r="N371" s="242">
        <v>0</v>
      </c>
      <c r="O371" s="242">
        <v>0</v>
      </c>
      <c r="P371" s="242">
        <v>0</v>
      </c>
      <c r="Q371" s="242">
        <v>0</v>
      </c>
      <c r="R371" s="242">
        <v>685653.96</v>
      </c>
      <c r="S371" s="242">
        <v>0</v>
      </c>
      <c r="T371" s="242">
        <v>0</v>
      </c>
      <c r="U371" s="242">
        <v>0</v>
      </c>
      <c r="V371" s="242">
        <v>3427.2400000000002</v>
      </c>
      <c r="W371" s="242">
        <v>0</v>
      </c>
      <c r="X371" s="242">
        <v>0</v>
      </c>
      <c r="Y371" s="242">
        <v>0</v>
      </c>
      <c r="Z371" s="242">
        <v>0</v>
      </c>
    </row>
    <row r="372" spans="1:26" x14ac:dyDescent="0.2">
      <c r="A372" s="242">
        <v>5810</v>
      </c>
      <c r="B372" s="242" t="s">
        <v>654</v>
      </c>
      <c r="C372" s="242">
        <v>301684.65000000002</v>
      </c>
      <c r="D372" s="242">
        <v>0</v>
      </c>
      <c r="E372" s="242">
        <v>0</v>
      </c>
      <c r="F372" s="242">
        <v>0</v>
      </c>
      <c r="G372" s="242">
        <v>0</v>
      </c>
      <c r="H372" s="242">
        <v>0</v>
      </c>
      <c r="I372" s="242">
        <v>0</v>
      </c>
      <c r="J372" s="242">
        <v>0</v>
      </c>
      <c r="K372" s="242">
        <v>0</v>
      </c>
      <c r="L372" s="242">
        <v>0</v>
      </c>
      <c r="M372" s="242">
        <v>0</v>
      </c>
      <c r="N372" s="242">
        <v>0</v>
      </c>
      <c r="O372" s="242">
        <v>0</v>
      </c>
      <c r="P372" s="242">
        <v>0</v>
      </c>
      <c r="Q372" s="242">
        <v>0</v>
      </c>
      <c r="R372" s="242">
        <v>299231.45</v>
      </c>
      <c r="S372" s="242">
        <v>2453.2000000000003</v>
      </c>
      <c r="T372" s="242">
        <v>0</v>
      </c>
      <c r="U372" s="242">
        <v>0</v>
      </c>
      <c r="V372" s="242">
        <v>0</v>
      </c>
      <c r="W372" s="242">
        <v>0</v>
      </c>
      <c r="X372" s="242">
        <v>0</v>
      </c>
      <c r="Y372" s="242">
        <v>0</v>
      </c>
      <c r="Z372" s="242">
        <v>0</v>
      </c>
    </row>
    <row r="373" spans="1:26" x14ac:dyDescent="0.2">
      <c r="A373" s="242">
        <v>5817</v>
      </c>
      <c r="B373" s="242" t="s">
        <v>655</v>
      </c>
      <c r="C373" s="242">
        <v>612330.52</v>
      </c>
      <c r="D373" s="242">
        <v>0</v>
      </c>
      <c r="E373" s="242">
        <v>0</v>
      </c>
      <c r="F373" s="242">
        <v>0</v>
      </c>
      <c r="G373" s="242">
        <v>0</v>
      </c>
      <c r="H373" s="242">
        <v>0</v>
      </c>
      <c r="I373" s="242">
        <v>0</v>
      </c>
      <c r="J373" s="242">
        <v>0</v>
      </c>
      <c r="K373" s="242">
        <v>0</v>
      </c>
      <c r="L373" s="242">
        <v>0</v>
      </c>
      <c r="M373" s="242">
        <v>0</v>
      </c>
      <c r="N373" s="242">
        <v>0</v>
      </c>
      <c r="O373" s="242">
        <v>0</v>
      </c>
      <c r="P373" s="242">
        <v>0</v>
      </c>
      <c r="Q373" s="242">
        <v>0</v>
      </c>
      <c r="R373" s="242">
        <v>612311.77</v>
      </c>
      <c r="S373" s="242">
        <v>18.75</v>
      </c>
      <c r="T373" s="242">
        <v>0</v>
      </c>
      <c r="U373" s="242">
        <v>0</v>
      </c>
      <c r="V373" s="242">
        <v>0</v>
      </c>
      <c r="W373" s="242">
        <v>0</v>
      </c>
      <c r="X373" s="242">
        <v>0</v>
      </c>
      <c r="Y373" s="242">
        <v>0</v>
      </c>
      <c r="Z373" s="242">
        <v>0</v>
      </c>
    </row>
    <row r="374" spans="1:26" x14ac:dyDescent="0.2">
      <c r="A374" s="242">
        <v>5824</v>
      </c>
      <c r="B374" s="242" t="s">
        <v>656</v>
      </c>
      <c r="C374" s="242">
        <v>2244657.44</v>
      </c>
      <c r="D374" s="242">
        <v>0</v>
      </c>
      <c r="E374" s="242">
        <v>0</v>
      </c>
      <c r="F374" s="242">
        <v>0</v>
      </c>
      <c r="G374" s="242">
        <v>0</v>
      </c>
      <c r="H374" s="242">
        <v>0</v>
      </c>
      <c r="I374" s="242">
        <v>0</v>
      </c>
      <c r="J374" s="242">
        <v>0</v>
      </c>
      <c r="K374" s="242">
        <v>0</v>
      </c>
      <c r="L374" s="242">
        <v>0</v>
      </c>
      <c r="M374" s="242">
        <v>0</v>
      </c>
      <c r="N374" s="242">
        <v>0</v>
      </c>
      <c r="O374" s="242">
        <v>0</v>
      </c>
      <c r="P374" s="242">
        <v>0</v>
      </c>
      <c r="Q374" s="242">
        <v>0</v>
      </c>
      <c r="R374" s="242">
        <v>2244657.44</v>
      </c>
      <c r="S374" s="242">
        <v>0</v>
      </c>
      <c r="T374" s="242">
        <v>0</v>
      </c>
      <c r="U374" s="242">
        <v>0</v>
      </c>
      <c r="V374" s="242">
        <v>0</v>
      </c>
      <c r="W374" s="242">
        <v>0</v>
      </c>
      <c r="X374" s="242">
        <v>0</v>
      </c>
      <c r="Y374" s="242">
        <v>0</v>
      </c>
      <c r="Z374" s="242">
        <v>0</v>
      </c>
    </row>
    <row r="375" spans="1:26" x14ac:dyDescent="0.2">
      <c r="A375" s="242">
        <v>5859</v>
      </c>
      <c r="B375" s="242" t="s">
        <v>657</v>
      </c>
      <c r="C375" s="242">
        <v>1266121.76</v>
      </c>
      <c r="D375" s="242">
        <v>0</v>
      </c>
      <c r="E375" s="242">
        <v>0</v>
      </c>
      <c r="F375" s="242">
        <v>0</v>
      </c>
      <c r="G375" s="242">
        <v>0</v>
      </c>
      <c r="H375" s="242">
        <v>0</v>
      </c>
      <c r="I375" s="242">
        <v>0</v>
      </c>
      <c r="J375" s="242">
        <v>0</v>
      </c>
      <c r="K375" s="242">
        <v>0</v>
      </c>
      <c r="L375" s="242">
        <v>0</v>
      </c>
      <c r="M375" s="242">
        <v>0</v>
      </c>
      <c r="N375" s="242">
        <v>0</v>
      </c>
      <c r="O375" s="242">
        <v>0</v>
      </c>
      <c r="P375" s="242">
        <v>0</v>
      </c>
      <c r="Q375" s="242">
        <v>0</v>
      </c>
      <c r="R375" s="242">
        <v>1216745.93</v>
      </c>
      <c r="S375" s="242">
        <v>49375.83</v>
      </c>
      <c r="T375" s="242">
        <v>0</v>
      </c>
      <c r="U375" s="242">
        <v>0</v>
      </c>
      <c r="V375" s="242">
        <v>0</v>
      </c>
      <c r="W375" s="242">
        <v>0</v>
      </c>
      <c r="X375" s="242">
        <v>0</v>
      </c>
      <c r="Y375" s="242">
        <v>0</v>
      </c>
      <c r="Z375" s="242">
        <v>0</v>
      </c>
    </row>
    <row r="376" spans="1:26" x14ac:dyDescent="0.2">
      <c r="A376" s="242">
        <v>5852</v>
      </c>
      <c r="B376" s="242" t="s">
        <v>658</v>
      </c>
      <c r="C376" s="242">
        <v>989856.43</v>
      </c>
      <c r="D376" s="242">
        <v>0</v>
      </c>
      <c r="E376" s="242">
        <v>0</v>
      </c>
      <c r="F376" s="242">
        <v>0</v>
      </c>
      <c r="G376" s="242">
        <v>0</v>
      </c>
      <c r="H376" s="242">
        <v>0</v>
      </c>
      <c r="I376" s="242">
        <v>0</v>
      </c>
      <c r="J376" s="242">
        <v>0</v>
      </c>
      <c r="K376" s="242">
        <v>0</v>
      </c>
      <c r="L376" s="242">
        <v>0</v>
      </c>
      <c r="M376" s="242">
        <v>0</v>
      </c>
      <c r="N376" s="242">
        <v>0</v>
      </c>
      <c r="O376" s="242">
        <v>0</v>
      </c>
      <c r="P376" s="242">
        <v>0</v>
      </c>
      <c r="Q376" s="242">
        <v>0</v>
      </c>
      <c r="R376" s="242">
        <v>852515.43</v>
      </c>
      <c r="S376" s="242">
        <v>137341</v>
      </c>
      <c r="T376" s="242">
        <v>0</v>
      </c>
      <c r="U376" s="242">
        <v>0</v>
      </c>
      <c r="V376" s="242">
        <v>0</v>
      </c>
      <c r="W376" s="242">
        <v>0</v>
      </c>
      <c r="X376" s="242">
        <v>0</v>
      </c>
      <c r="Y376" s="242">
        <v>0</v>
      </c>
      <c r="Z376" s="242">
        <v>0</v>
      </c>
    </row>
    <row r="377" spans="1:26" x14ac:dyDescent="0.2">
      <c r="A377" s="242">
        <v>238</v>
      </c>
      <c r="B377" s="242" t="s">
        <v>659</v>
      </c>
      <c r="C377" s="242">
        <v>1095582.83</v>
      </c>
      <c r="D377" s="242">
        <v>0</v>
      </c>
      <c r="E377" s="242">
        <v>0</v>
      </c>
      <c r="F377" s="242">
        <v>0</v>
      </c>
      <c r="G377" s="242">
        <v>0</v>
      </c>
      <c r="H377" s="242">
        <v>0</v>
      </c>
      <c r="I377" s="242">
        <v>0</v>
      </c>
      <c r="J377" s="242">
        <v>0</v>
      </c>
      <c r="K377" s="242">
        <v>0</v>
      </c>
      <c r="L377" s="242">
        <v>0</v>
      </c>
      <c r="M377" s="242">
        <v>0</v>
      </c>
      <c r="N377" s="242">
        <v>0</v>
      </c>
      <c r="O377" s="242">
        <v>0</v>
      </c>
      <c r="P377" s="242">
        <v>0</v>
      </c>
      <c r="Q377" s="242">
        <v>0</v>
      </c>
      <c r="R377" s="242">
        <v>983280.3</v>
      </c>
      <c r="S377" s="242">
        <v>112302.53</v>
      </c>
      <c r="T377" s="242">
        <v>0</v>
      </c>
      <c r="U377" s="242">
        <v>0</v>
      </c>
      <c r="V377" s="242">
        <v>0</v>
      </c>
      <c r="W377" s="242">
        <v>0</v>
      </c>
      <c r="X377" s="242">
        <v>0</v>
      </c>
      <c r="Y377" s="242">
        <v>0</v>
      </c>
      <c r="Z377" s="242">
        <v>0</v>
      </c>
    </row>
    <row r="378" spans="1:26" x14ac:dyDescent="0.2">
      <c r="A378" s="242">
        <v>5866</v>
      </c>
      <c r="B378" s="242" t="s">
        <v>660</v>
      </c>
      <c r="C378" s="242">
        <v>996509.01</v>
      </c>
      <c r="D378" s="242">
        <v>0</v>
      </c>
      <c r="E378" s="242">
        <v>0</v>
      </c>
      <c r="F378" s="242">
        <v>0</v>
      </c>
      <c r="G378" s="242">
        <v>0</v>
      </c>
      <c r="H378" s="242">
        <v>0</v>
      </c>
      <c r="I378" s="242">
        <v>0</v>
      </c>
      <c r="J378" s="242">
        <v>0</v>
      </c>
      <c r="K378" s="242">
        <v>0</v>
      </c>
      <c r="L378" s="242">
        <v>0</v>
      </c>
      <c r="M378" s="242">
        <v>0</v>
      </c>
      <c r="N378" s="242">
        <v>0</v>
      </c>
      <c r="O378" s="242">
        <v>0</v>
      </c>
      <c r="P378" s="242">
        <v>0</v>
      </c>
      <c r="Q378" s="242">
        <v>0</v>
      </c>
      <c r="R378" s="242">
        <v>996509.01</v>
      </c>
      <c r="S378" s="242">
        <v>0</v>
      </c>
      <c r="T378" s="242">
        <v>0</v>
      </c>
      <c r="U378" s="242">
        <v>0</v>
      </c>
      <c r="V378" s="242">
        <v>0</v>
      </c>
      <c r="W378" s="242">
        <v>0</v>
      </c>
      <c r="X378" s="242">
        <v>0</v>
      </c>
      <c r="Y378" s="242">
        <v>0</v>
      </c>
      <c r="Z378" s="242">
        <v>0</v>
      </c>
    </row>
    <row r="379" spans="1:26" x14ac:dyDescent="0.2">
      <c r="A379" s="242">
        <v>5901</v>
      </c>
      <c r="B379" s="242" t="s">
        <v>661</v>
      </c>
      <c r="C379" s="242">
        <v>6853050.1200000001</v>
      </c>
      <c r="D379" s="242">
        <v>0</v>
      </c>
      <c r="E379" s="242">
        <v>0</v>
      </c>
      <c r="F379" s="242">
        <v>0</v>
      </c>
      <c r="G379" s="242">
        <v>0</v>
      </c>
      <c r="H379" s="242">
        <v>0</v>
      </c>
      <c r="I379" s="242">
        <v>0</v>
      </c>
      <c r="J379" s="242">
        <v>0</v>
      </c>
      <c r="K379" s="242">
        <v>0</v>
      </c>
      <c r="L379" s="242">
        <v>0</v>
      </c>
      <c r="M379" s="242">
        <v>0</v>
      </c>
      <c r="N379" s="242">
        <v>0</v>
      </c>
      <c r="O379" s="242">
        <v>0</v>
      </c>
      <c r="P379" s="242">
        <v>0</v>
      </c>
      <c r="Q379" s="242">
        <v>0</v>
      </c>
      <c r="R379" s="242">
        <v>6557778.1200000001</v>
      </c>
      <c r="S379" s="242">
        <v>295272</v>
      </c>
      <c r="T379" s="242">
        <v>0</v>
      </c>
      <c r="U379" s="242">
        <v>0</v>
      </c>
      <c r="V379" s="242">
        <v>0</v>
      </c>
      <c r="W379" s="242">
        <v>0</v>
      </c>
      <c r="X379" s="242">
        <v>0</v>
      </c>
      <c r="Y379" s="242">
        <v>0</v>
      </c>
      <c r="Z379" s="242">
        <v>0</v>
      </c>
    </row>
    <row r="380" spans="1:26" x14ac:dyDescent="0.2">
      <c r="A380" s="242">
        <v>5985</v>
      </c>
      <c r="B380" s="242" t="s">
        <v>662</v>
      </c>
      <c r="C380" s="242">
        <v>1509917.15</v>
      </c>
      <c r="D380" s="242">
        <v>0</v>
      </c>
      <c r="E380" s="242">
        <v>0</v>
      </c>
      <c r="F380" s="242">
        <v>0</v>
      </c>
      <c r="G380" s="242">
        <v>0</v>
      </c>
      <c r="H380" s="242">
        <v>0</v>
      </c>
      <c r="I380" s="242">
        <v>0</v>
      </c>
      <c r="J380" s="242">
        <v>0</v>
      </c>
      <c r="K380" s="242">
        <v>10630</v>
      </c>
      <c r="L380" s="242">
        <v>0</v>
      </c>
      <c r="M380" s="242">
        <v>0</v>
      </c>
      <c r="N380" s="242">
        <v>0</v>
      </c>
      <c r="O380" s="242">
        <v>0</v>
      </c>
      <c r="P380" s="242">
        <v>0</v>
      </c>
      <c r="Q380" s="242">
        <v>0</v>
      </c>
      <c r="R380" s="242">
        <v>1367667.4</v>
      </c>
      <c r="S380" s="242">
        <v>0</v>
      </c>
      <c r="T380" s="242">
        <v>0</v>
      </c>
      <c r="U380" s="242">
        <v>142249.75</v>
      </c>
      <c r="V380" s="242">
        <v>10630</v>
      </c>
      <c r="W380" s="242">
        <v>0</v>
      </c>
      <c r="X380" s="242">
        <v>0</v>
      </c>
      <c r="Y380" s="242">
        <v>0</v>
      </c>
      <c r="Z380" s="242">
        <v>0</v>
      </c>
    </row>
    <row r="381" spans="1:26" x14ac:dyDescent="0.2">
      <c r="A381" s="242">
        <v>5992</v>
      </c>
      <c r="B381" s="242" t="s">
        <v>663</v>
      </c>
      <c r="C381" s="242">
        <v>696967.12</v>
      </c>
      <c r="D381" s="242">
        <v>0</v>
      </c>
      <c r="E381" s="242">
        <v>0</v>
      </c>
      <c r="F381" s="242">
        <v>0</v>
      </c>
      <c r="G381" s="242">
        <v>0</v>
      </c>
      <c r="H381" s="242">
        <v>0</v>
      </c>
      <c r="I381" s="242">
        <v>0</v>
      </c>
      <c r="J381" s="242">
        <v>0</v>
      </c>
      <c r="K381" s="242">
        <v>0</v>
      </c>
      <c r="L381" s="242">
        <v>0</v>
      </c>
      <c r="M381" s="242">
        <v>0</v>
      </c>
      <c r="N381" s="242">
        <v>0</v>
      </c>
      <c r="O381" s="242">
        <v>0</v>
      </c>
      <c r="P381" s="242">
        <v>0</v>
      </c>
      <c r="Q381" s="242">
        <v>0</v>
      </c>
      <c r="R381" s="242">
        <v>530430.92000000004</v>
      </c>
      <c r="S381" s="242">
        <v>0</v>
      </c>
      <c r="T381" s="242">
        <v>166536.20000000001</v>
      </c>
      <c r="U381" s="242">
        <v>0</v>
      </c>
      <c r="V381" s="242">
        <v>0</v>
      </c>
      <c r="W381" s="242">
        <v>0</v>
      </c>
      <c r="X381" s="242">
        <v>0</v>
      </c>
      <c r="Y381" s="242">
        <v>0</v>
      </c>
      <c r="Z381" s="242">
        <v>0</v>
      </c>
    </row>
    <row r="382" spans="1:26" x14ac:dyDescent="0.2">
      <c r="A382" s="242">
        <v>6022</v>
      </c>
      <c r="B382" s="242" t="s">
        <v>664</v>
      </c>
      <c r="C382" s="242">
        <v>153656.87</v>
      </c>
      <c r="D382" s="242">
        <v>0</v>
      </c>
      <c r="E382" s="242">
        <v>0</v>
      </c>
      <c r="F382" s="242">
        <v>0</v>
      </c>
      <c r="G382" s="242">
        <v>0</v>
      </c>
      <c r="H382" s="242">
        <v>0</v>
      </c>
      <c r="I382" s="242">
        <v>0</v>
      </c>
      <c r="J382" s="242">
        <v>0</v>
      </c>
      <c r="K382" s="242">
        <v>0</v>
      </c>
      <c r="L382" s="242">
        <v>0</v>
      </c>
      <c r="M382" s="242">
        <v>0</v>
      </c>
      <c r="N382" s="242">
        <v>0</v>
      </c>
      <c r="O382" s="242">
        <v>0</v>
      </c>
      <c r="P382" s="242">
        <v>0</v>
      </c>
      <c r="Q382" s="242">
        <v>0</v>
      </c>
      <c r="R382" s="242">
        <v>153656.87</v>
      </c>
      <c r="S382" s="242">
        <v>0</v>
      </c>
      <c r="T382" s="242">
        <v>0</v>
      </c>
      <c r="U382" s="242">
        <v>0</v>
      </c>
      <c r="V382" s="242">
        <v>0</v>
      </c>
      <c r="W382" s="242">
        <v>0</v>
      </c>
      <c r="X382" s="242">
        <v>0</v>
      </c>
      <c r="Y382" s="242">
        <v>0</v>
      </c>
      <c r="Z382" s="242">
        <v>0</v>
      </c>
    </row>
    <row r="383" spans="1:26" x14ac:dyDescent="0.2">
      <c r="A383" s="242">
        <v>6027</v>
      </c>
      <c r="B383" s="242" t="s">
        <v>665</v>
      </c>
      <c r="C383" s="242">
        <v>957264.45000000007</v>
      </c>
      <c r="D383" s="242">
        <v>0</v>
      </c>
      <c r="E383" s="242">
        <v>0</v>
      </c>
      <c r="F383" s="242">
        <v>0</v>
      </c>
      <c r="G383" s="242">
        <v>0</v>
      </c>
      <c r="H383" s="242">
        <v>0</v>
      </c>
      <c r="I383" s="242">
        <v>0</v>
      </c>
      <c r="J383" s="242">
        <v>0</v>
      </c>
      <c r="K383" s="242">
        <v>0</v>
      </c>
      <c r="L383" s="242">
        <v>0</v>
      </c>
      <c r="M383" s="242">
        <v>0</v>
      </c>
      <c r="N383" s="242">
        <v>0</v>
      </c>
      <c r="O383" s="242">
        <v>0</v>
      </c>
      <c r="P383" s="242">
        <v>0</v>
      </c>
      <c r="Q383" s="242">
        <v>0</v>
      </c>
      <c r="R383" s="242">
        <v>850331.49</v>
      </c>
      <c r="S383" s="242">
        <v>15000</v>
      </c>
      <c r="T383" s="242">
        <v>91932.96</v>
      </c>
      <c r="U383" s="242">
        <v>0</v>
      </c>
      <c r="V383" s="242">
        <v>0</v>
      </c>
      <c r="W383" s="242">
        <v>0</v>
      </c>
      <c r="X383" s="242">
        <v>0</v>
      </c>
      <c r="Y383" s="242">
        <v>0</v>
      </c>
      <c r="Z383" s="242">
        <v>0</v>
      </c>
    </row>
    <row r="384" spans="1:26" x14ac:dyDescent="0.2">
      <c r="A384" s="242">
        <v>6069</v>
      </c>
      <c r="B384" s="242" t="s">
        <v>666</v>
      </c>
      <c r="C384" s="242">
        <v>51334.11</v>
      </c>
      <c r="D384" s="242">
        <v>0</v>
      </c>
      <c r="E384" s="242">
        <v>0</v>
      </c>
      <c r="F384" s="242">
        <v>0</v>
      </c>
      <c r="G384" s="242">
        <v>0</v>
      </c>
      <c r="H384" s="242">
        <v>0</v>
      </c>
      <c r="I384" s="242">
        <v>0</v>
      </c>
      <c r="J384" s="242">
        <v>0</v>
      </c>
      <c r="K384" s="242">
        <v>0</v>
      </c>
      <c r="L384" s="242">
        <v>0</v>
      </c>
      <c r="M384" s="242">
        <v>0</v>
      </c>
      <c r="N384" s="242">
        <v>0</v>
      </c>
      <c r="O384" s="242">
        <v>0</v>
      </c>
      <c r="P384" s="242">
        <v>0</v>
      </c>
      <c r="Q384" s="242">
        <v>0</v>
      </c>
      <c r="R384" s="242">
        <v>51334.11</v>
      </c>
      <c r="S384" s="242">
        <v>0</v>
      </c>
      <c r="T384" s="242">
        <v>0</v>
      </c>
      <c r="U384" s="242">
        <v>0</v>
      </c>
      <c r="V384" s="242">
        <v>0</v>
      </c>
      <c r="W384" s="242">
        <v>0</v>
      </c>
      <c r="X384" s="242">
        <v>0</v>
      </c>
      <c r="Y384" s="242">
        <v>0</v>
      </c>
      <c r="Z384" s="242">
        <v>0</v>
      </c>
    </row>
    <row r="385" spans="1:26" x14ac:dyDescent="0.2">
      <c r="A385" s="242">
        <v>6104</v>
      </c>
      <c r="B385" s="242" t="s">
        <v>667</v>
      </c>
      <c r="C385" s="242">
        <v>318679.7</v>
      </c>
      <c r="D385" s="242">
        <v>0</v>
      </c>
      <c r="E385" s="242">
        <v>0</v>
      </c>
      <c r="F385" s="242">
        <v>0</v>
      </c>
      <c r="G385" s="242">
        <v>0</v>
      </c>
      <c r="H385" s="242">
        <v>0</v>
      </c>
      <c r="I385" s="242">
        <v>0</v>
      </c>
      <c r="J385" s="242">
        <v>0</v>
      </c>
      <c r="K385" s="242">
        <v>0</v>
      </c>
      <c r="L385" s="242">
        <v>0</v>
      </c>
      <c r="M385" s="242">
        <v>0</v>
      </c>
      <c r="N385" s="242">
        <v>0</v>
      </c>
      <c r="O385" s="242">
        <v>0</v>
      </c>
      <c r="P385" s="242">
        <v>0</v>
      </c>
      <c r="Q385" s="242">
        <v>0</v>
      </c>
      <c r="R385" s="242">
        <v>318679.7</v>
      </c>
      <c r="S385" s="242">
        <v>0</v>
      </c>
      <c r="T385" s="242">
        <v>0</v>
      </c>
      <c r="U385" s="242">
        <v>0</v>
      </c>
      <c r="V385" s="242">
        <v>0</v>
      </c>
      <c r="W385" s="242">
        <v>0</v>
      </c>
      <c r="X385" s="242">
        <v>0</v>
      </c>
      <c r="Y385" s="242">
        <v>0</v>
      </c>
      <c r="Z385" s="242">
        <v>0</v>
      </c>
    </row>
    <row r="386" spans="1:26" x14ac:dyDescent="0.2">
      <c r="A386" s="242">
        <v>6113</v>
      </c>
      <c r="B386" s="242" t="s">
        <v>668</v>
      </c>
      <c r="C386" s="242">
        <v>1841719.11</v>
      </c>
      <c r="D386" s="242">
        <v>0</v>
      </c>
      <c r="E386" s="242">
        <v>0</v>
      </c>
      <c r="F386" s="242">
        <v>0</v>
      </c>
      <c r="G386" s="242">
        <v>0</v>
      </c>
      <c r="H386" s="242">
        <v>0</v>
      </c>
      <c r="I386" s="242">
        <v>0</v>
      </c>
      <c r="J386" s="242">
        <v>0</v>
      </c>
      <c r="K386" s="242">
        <v>0</v>
      </c>
      <c r="L386" s="242">
        <v>0</v>
      </c>
      <c r="M386" s="242">
        <v>0</v>
      </c>
      <c r="N386" s="242">
        <v>0</v>
      </c>
      <c r="O386" s="242">
        <v>0</v>
      </c>
      <c r="P386" s="242">
        <v>0</v>
      </c>
      <c r="Q386" s="242">
        <v>0</v>
      </c>
      <c r="R386" s="242">
        <v>1691719.11</v>
      </c>
      <c r="S386" s="242">
        <v>150000</v>
      </c>
      <c r="T386" s="242">
        <v>0</v>
      </c>
      <c r="U386" s="242">
        <v>0</v>
      </c>
      <c r="V386" s="242">
        <v>0</v>
      </c>
      <c r="W386" s="242">
        <v>0</v>
      </c>
      <c r="X386" s="242">
        <v>0</v>
      </c>
      <c r="Y386" s="242">
        <v>0</v>
      </c>
      <c r="Z386" s="242">
        <v>0</v>
      </c>
    </row>
    <row r="387" spans="1:26" x14ac:dyDescent="0.2">
      <c r="A387" s="242">
        <v>6083</v>
      </c>
      <c r="B387" s="242" t="s">
        <v>669</v>
      </c>
      <c r="C387" s="242">
        <v>992131.17</v>
      </c>
      <c r="D387" s="242">
        <v>0</v>
      </c>
      <c r="E387" s="242">
        <v>0</v>
      </c>
      <c r="F387" s="242">
        <v>0</v>
      </c>
      <c r="G387" s="242">
        <v>0</v>
      </c>
      <c r="H387" s="242">
        <v>0</v>
      </c>
      <c r="I387" s="242">
        <v>0</v>
      </c>
      <c r="J387" s="242">
        <v>0</v>
      </c>
      <c r="K387" s="242">
        <v>0</v>
      </c>
      <c r="L387" s="242">
        <v>0</v>
      </c>
      <c r="M387" s="242">
        <v>0</v>
      </c>
      <c r="N387" s="242">
        <v>0</v>
      </c>
      <c r="O387" s="242">
        <v>0</v>
      </c>
      <c r="P387" s="242">
        <v>0</v>
      </c>
      <c r="Q387" s="242">
        <v>0</v>
      </c>
      <c r="R387" s="242">
        <v>914066.17</v>
      </c>
      <c r="S387" s="242">
        <v>78065</v>
      </c>
      <c r="T387" s="242">
        <v>0</v>
      </c>
      <c r="U387" s="242">
        <v>0</v>
      </c>
      <c r="V387" s="242">
        <v>0</v>
      </c>
      <c r="W387" s="242">
        <v>0</v>
      </c>
      <c r="X387" s="242">
        <v>0</v>
      </c>
      <c r="Y387" s="242">
        <v>0</v>
      </c>
      <c r="Z387" s="242">
        <v>0</v>
      </c>
    </row>
    <row r="388" spans="1:26" x14ac:dyDescent="0.2">
      <c r="A388" s="242">
        <v>6118</v>
      </c>
      <c r="B388" s="242" t="s">
        <v>670</v>
      </c>
      <c r="C388" s="242">
        <v>688744.47</v>
      </c>
      <c r="D388" s="242">
        <v>0</v>
      </c>
      <c r="E388" s="242">
        <v>0</v>
      </c>
      <c r="F388" s="242">
        <v>0</v>
      </c>
      <c r="G388" s="242">
        <v>0</v>
      </c>
      <c r="H388" s="242">
        <v>0</v>
      </c>
      <c r="I388" s="242">
        <v>0</v>
      </c>
      <c r="J388" s="242">
        <v>0</v>
      </c>
      <c r="K388" s="242">
        <v>0</v>
      </c>
      <c r="L388" s="242">
        <v>0</v>
      </c>
      <c r="M388" s="242">
        <v>0</v>
      </c>
      <c r="N388" s="242">
        <v>0</v>
      </c>
      <c r="O388" s="242">
        <v>0</v>
      </c>
      <c r="P388" s="242">
        <v>0</v>
      </c>
      <c r="Q388" s="242">
        <v>0</v>
      </c>
      <c r="R388" s="242">
        <v>688744.47</v>
      </c>
      <c r="S388" s="242">
        <v>0</v>
      </c>
      <c r="T388" s="242">
        <v>0</v>
      </c>
      <c r="U388" s="242">
        <v>0</v>
      </c>
      <c r="V388" s="242">
        <v>0</v>
      </c>
      <c r="W388" s="242">
        <v>0</v>
      </c>
      <c r="X388" s="242">
        <v>0</v>
      </c>
      <c r="Y388" s="242">
        <v>0</v>
      </c>
      <c r="Z388" s="242">
        <v>0</v>
      </c>
    </row>
    <row r="389" spans="1:26" x14ac:dyDescent="0.2">
      <c r="A389" s="242">
        <v>6125</v>
      </c>
      <c r="B389" s="242" t="s">
        <v>671</v>
      </c>
      <c r="C389" s="242">
        <v>4339188.03</v>
      </c>
      <c r="D389" s="242">
        <v>0</v>
      </c>
      <c r="E389" s="242">
        <v>0</v>
      </c>
      <c r="F389" s="242">
        <v>0</v>
      </c>
      <c r="G389" s="242">
        <v>0</v>
      </c>
      <c r="H389" s="242">
        <v>0</v>
      </c>
      <c r="I389" s="242">
        <v>0</v>
      </c>
      <c r="J389" s="242">
        <v>0</v>
      </c>
      <c r="K389" s="242">
        <v>0</v>
      </c>
      <c r="L389" s="242">
        <v>0</v>
      </c>
      <c r="M389" s="242">
        <v>0</v>
      </c>
      <c r="N389" s="242">
        <v>0</v>
      </c>
      <c r="O389" s="242">
        <v>0</v>
      </c>
      <c r="P389" s="242">
        <v>0</v>
      </c>
      <c r="Q389" s="242">
        <v>0</v>
      </c>
      <c r="R389" s="242">
        <v>4289188.03</v>
      </c>
      <c r="S389" s="242">
        <v>50000</v>
      </c>
      <c r="T389" s="242">
        <v>0</v>
      </c>
      <c r="U389" s="242">
        <v>0</v>
      </c>
      <c r="V389" s="242">
        <v>0</v>
      </c>
      <c r="W389" s="242">
        <v>0</v>
      </c>
      <c r="X389" s="242">
        <v>0</v>
      </c>
      <c r="Y389" s="242">
        <v>0</v>
      </c>
      <c r="Z389" s="242">
        <v>0</v>
      </c>
    </row>
    <row r="390" spans="1:26" x14ac:dyDescent="0.2">
      <c r="A390" s="242">
        <v>6174</v>
      </c>
      <c r="B390" s="242" t="s">
        <v>672</v>
      </c>
      <c r="C390" s="242">
        <v>16120249.98</v>
      </c>
      <c r="D390" s="242">
        <v>0</v>
      </c>
      <c r="E390" s="242">
        <v>0</v>
      </c>
      <c r="F390" s="242">
        <v>0</v>
      </c>
      <c r="G390" s="242">
        <v>0</v>
      </c>
      <c r="H390" s="242">
        <v>0</v>
      </c>
      <c r="I390" s="242">
        <v>4558.66</v>
      </c>
      <c r="J390" s="242">
        <v>0</v>
      </c>
      <c r="K390" s="242">
        <v>0</v>
      </c>
      <c r="L390" s="242">
        <v>0</v>
      </c>
      <c r="M390" s="242">
        <v>0</v>
      </c>
      <c r="N390" s="242">
        <v>0</v>
      </c>
      <c r="O390" s="242">
        <v>0</v>
      </c>
      <c r="P390" s="242">
        <v>0</v>
      </c>
      <c r="Q390" s="242">
        <v>0</v>
      </c>
      <c r="R390" s="242">
        <v>15991542.08</v>
      </c>
      <c r="S390" s="242">
        <v>128707.90000000001</v>
      </c>
      <c r="T390" s="242">
        <v>0</v>
      </c>
      <c r="U390" s="242">
        <v>0</v>
      </c>
      <c r="V390" s="242">
        <v>4558.66</v>
      </c>
      <c r="W390" s="242">
        <v>0</v>
      </c>
      <c r="X390" s="242">
        <v>0</v>
      </c>
      <c r="Y390" s="242">
        <v>0</v>
      </c>
      <c r="Z390" s="242">
        <v>0</v>
      </c>
    </row>
    <row r="391" spans="1:26" x14ac:dyDescent="0.2">
      <c r="A391" s="242">
        <v>6181</v>
      </c>
      <c r="B391" s="242" t="s">
        <v>673</v>
      </c>
      <c r="C391" s="242">
        <v>4133427.14</v>
      </c>
      <c r="D391" s="242">
        <v>0</v>
      </c>
      <c r="E391" s="242">
        <v>0</v>
      </c>
      <c r="F391" s="242">
        <v>0</v>
      </c>
      <c r="G391" s="242">
        <v>0</v>
      </c>
      <c r="H391" s="242">
        <v>0</v>
      </c>
      <c r="I391" s="242">
        <v>0</v>
      </c>
      <c r="J391" s="242">
        <v>0</v>
      </c>
      <c r="K391" s="242">
        <v>0</v>
      </c>
      <c r="L391" s="242">
        <v>0</v>
      </c>
      <c r="M391" s="242">
        <v>0</v>
      </c>
      <c r="N391" s="242">
        <v>0</v>
      </c>
      <c r="O391" s="242">
        <v>0</v>
      </c>
      <c r="P391" s="242">
        <v>0</v>
      </c>
      <c r="Q391" s="242">
        <v>0</v>
      </c>
      <c r="R391" s="242">
        <v>4133427.14</v>
      </c>
      <c r="S391" s="242">
        <v>0</v>
      </c>
      <c r="T391" s="242">
        <v>0</v>
      </c>
      <c r="U391" s="242">
        <v>0</v>
      </c>
      <c r="V391" s="242">
        <v>0</v>
      </c>
      <c r="W391" s="242">
        <v>0</v>
      </c>
      <c r="X391" s="242">
        <v>0</v>
      </c>
      <c r="Y391" s="242">
        <v>0</v>
      </c>
      <c r="Z391" s="242">
        <v>0</v>
      </c>
    </row>
    <row r="392" spans="1:26" x14ac:dyDescent="0.2">
      <c r="A392" s="242">
        <v>6195</v>
      </c>
      <c r="B392" s="242" t="s">
        <v>674</v>
      </c>
      <c r="C392" s="242">
        <v>1627202.48</v>
      </c>
      <c r="D392" s="242">
        <v>0</v>
      </c>
      <c r="E392" s="242">
        <v>0</v>
      </c>
      <c r="F392" s="242">
        <v>0</v>
      </c>
      <c r="G392" s="242">
        <v>0</v>
      </c>
      <c r="H392" s="242">
        <v>0</v>
      </c>
      <c r="I392" s="242">
        <v>0</v>
      </c>
      <c r="J392" s="242">
        <v>0</v>
      </c>
      <c r="K392" s="242">
        <v>0</v>
      </c>
      <c r="L392" s="242">
        <v>0</v>
      </c>
      <c r="M392" s="242">
        <v>0</v>
      </c>
      <c r="N392" s="242">
        <v>0</v>
      </c>
      <c r="O392" s="242">
        <v>0</v>
      </c>
      <c r="P392" s="242">
        <v>0</v>
      </c>
      <c r="Q392" s="242">
        <v>0</v>
      </c>
      <c r="R392" s="242">
        <v>1627202.48</v>
      </c>
      <c r="S392" s="242">
        <v>0</v>
      </c>
      <c r="T392" s="242">
        <v>0</v>
      </c>
      <c r="U392" s="242">
        <v>0</v>
      </c>
      <c r="V392" s="242">
        <v>0</v>
      </c>
      <c r="W392" s="242">
        <v>0</v>
      </c>
      <c r="X392" s="242">
        <v>0</v>
      </c>
      <c r="Y392" s="242">
        <v>0</v>
      </c>
      <c r="Z392" s="242">
        <v>0</v>
      </c>
    </row>
    <row r="393" spans="1:26" x14ac:dyDescent="0.2">
      <c r="A393" s="242">
        <v>6216</v>
      </c>
      <c r="B393" s="242" t="s">
        <v>675</v>
      </c>
      <c r="C393" s="242">
        <v>1609167.85</v>
      </c>
      <c r="D393" s="242">
        <v>0</v>
      </c>
      <c r="E393" s="242">
        <v>0</v>
      </c>
      <c r="F393" s="242">
        <v>0</v>
      </c>
      <c r="G393" s="242">
        <v>0</v>
      </c>
      <c r="H393" s="242">
        <v>0</v>
      </c>
      <c r="I393" s="242">
        <v>0</v>
      </c>
      <c r="J393" s="242">
        <v>0</v>
      </c>
      <c r="K393" s="242">
        <v>0</v>
      </c>
      <c r="L393" s="242">
        <v>0</v>
      </c>
      <c r="M393" s="242">
        <v>0</v>
      </c>
      <c r="N393" s="242">
        <v>0</v>
      </c>
      <c r="O393" s="242">
        <v>0</v>
      </c>
      <c r="P393" s="242">
        <v>0</v>
      </c>
      <c r="Q393" s="242">
        <v>0</v>
      </c>
      <c r="R393" s="242">
        <v>1609167.85</v>
      </c>
      <c r="S393" s="242">
        <v>0</v>
      </c>
      <c r="T393" s="242">
        <v>0</v>
      </c>
      <c r="U393" s="242">
        <v>0</v>
      </c>
      <c r="V393" s="242">
        <v>0</v>
      </c>
      <c r="W393" s="242">
        <v>0</v>
      </c>
      <c r="X393" s="242">
        <v>0</v>
      </c>
      <c r="Y393" s="242">
        <v>0</v>
      </c>
      <c r="Z393" s="242">
        <v>0</v>
      </c>
    </row>
    <row r="394" spans="1:26" x14ac:dyDescent="0.2">
      <c r="A394" s="242">
        <v>6223</v>
      </c>
      <c r="B394" s="242" t="s">
        <v>676</v>
      </c>
      <c r="C394" s="242">
        <v>8158121.5800000001</v>
      </c>
      <c r="D394" s="242">
        <v>0</v>
      </c>
      <c r="E394" s="242">
        <v>0</v>
      </c>
      <c r="F394" s="242">
        <v>0</v>
      </c>
      <c r="G394" s="242">
        <v>0</v>
      </c>
      <c r="H394" s="242">
        <v>0</v>
      </c>
      <c r="I394" s="242">
        <v>34453.75</v>
      </c>
      <c r="J394" s="242">
        <v>0</v>
      </c>
      <c r="K394" s="242">
        <v>0</v>
      </c>
      <c r="L394" s="242">
        <v>0</v>
      </c>
      <c r="M394" s="242">
        <v>0</v>
      </c>
      <c r="N394" s="242">
        <v>0</v>
      </c>
      <c r="O394" s="242">
        <v>0</v>
      </c>
      <c r="P394" s="242">
        <v>0</v>
      </c>
      <c r="Q394" s="242">
        <v>0</v>
      </c>
      <c r="R394" s="242">
        <v>8158121.5800000001</v>
      </c>
      <c r="S394" s="242">
        <v>0</v>
      </c>
      <c r="T394" s="242">
        <v>0</v>
      </c>
      <c r="U394" s="242">
        <v>0</v>
      </c>
      <c r="V394" s="242">
        <v>34453.75</v>
      </c>
      <c r="W394" s="242">
        <v>0</v>
      </c>
      <c r="X394" s="242">
        <v>0</v>
      </c>
      <c r="Y394" s="242">
        <v>0</v>
      </c>
      <c r="Z394" s="242">
        <v>0</v>
      </c>
    </row>
    <row r="395" spans="1:26" x14ac:dyDescent="0.2">
      <c r="A395" s="242">
        <v>6230</v>
      </c>
      <c r="B395" s="242" t="s">
        <v>677</v>
      </c>
      <c r="C395" s="242">
        <v>653834.47</v>
      </c>
      <c r="D395" s="242">
        <v>0</v>
      </c>
      <c r="E395" s="242">
        <v>0</v>
      </c>
      <c r="F395" s="242">
        <v>0</v>
      </c>
      <c r="G395" s="242">
        <v>0</v>
      </c>
      <c r="H395" s="242">
        <v>0</v>
      </c>
      <c r="I395" s="242">
        <v>0</v>
      </c>
      <c r="J395" s="242">
        <v>0</v>
      </c>
      <c r="K395" s="242">
        <v>0</v>
      </c>
      <c r="L395" s="242">
        <v>0</v>
      </c>
      <c r="M395" s="242">
        <v>63.7</v>
      </c>
      <c r="N395" s="242">
        <v>0</v>
      </c>
      <c r="O395" s="242">
        <v>0</v>
      </c>
      <c r="P395" s="242">
        <v>0</v>
      </c>
      <c r="Q395" s="242">
        <v>0</v>
      </c>
      <c r="R395" s="242">
        <v>634401.34</v>
      </c>
      <c r="S395" s="242">
        <v>0</v>
      </c>
      <c r="T395" s="242">
        <v>19433.13</v>
      </c>
      <c r="U395" s="242">
        <v>0</v>
      </c>
      <c r="V395" s="242">
        <v>0</v>
      </c>
      <c r="W395" s="242">
        <v>63.7</v>
      </c>
      <c r="X395" s="242">
        <v>0</v>
      </c>
      <c r="Y395" s="242">
        <v>0</v>
      </c>
      <c r="Z395" s="242">
        <v>0</v>
      </c>
    </row>
    <row r="396" spans="1:26" x14ac:dyDescent="0.2">
      <c r="A396" s="242">
        <v>6237</v>
      </c>
      <c r="B396" s="242" t="s">
        <v>678</v>
      </c>
      <c r="C396" s="242">
        <v>1295058.6000000001</v>
      </c>
      <c r="D396" s="242">
        <v>0</v>
      </c>
      <c r="E396" s="242">
        <v>0</v>
      </c>
      <c r="F396" s="242">
        <v>0</v>
      </c>
      <c r="G396" s="242">
        <v>0</v>
      </c>
      <c r="H396" s="242">
        <v>0</v>
      </c>
      <c r="I396" s="242">
        <v>0</v>
      </c>
      <c r="J396" s="242">
        <v>0</v>
      </c>
      <c r="K396" s="242">
        <v>0</v>
      </c>
      <c r="L396" s="242">
        <v>0</v>
      </c>
      <c r="M396" s="242">
        <v>0</v>
      </c>
      <c r="N396" s="242">
        <v>0</v>
      </c>
      <c r="O396" s="242">
        <v>0</v>
      </c>
      <c r="P396" s="242">
        <v>0</v>
      </c>
      <c r="Q396" s="242">
        <v>0</v>
      </c>
      <c r="R396" s="242">
        <v>1295058.6000000001</v>
      </c>
      <c r="S396" s="242">
        <v>0</v>
      </c>
      <c r="T396" s="242">
        <v>0</v>
      </c>
      <c r="U396" s="242">
        <v>0</v>
      </c>
      <c r="V396" s="242">
        <v>0</v>
      </c>
      <c r="W396" s="242">
        <v>0</v>
      </c>
      <c r="X396" s="242">
        <v>0</v>
      </c>
      <c r="Y396" s="242">
        <v>0</v>
      </c>
      <c r="Z396" s="242">
        <v>0</v>
      </c>
    </row>
    <row r="397" spans="1:26" x14ac:dyDescent="0.2">
      <c r="A397" s="242">
        <v>6244</v>
      </c>
      <c r="B397" s="242" t="s">
        <v>679</v>
      </c>
      <c r="C397" s="242">
        <v>6306024.0499999998</v>
      </c>
      <c r="D397" s="242">
        <v>0</v>
      </c>
      <c r="E397" s="242">
        <v>0</v>
      </c>
      <c r="F397" s="242">
        <v>0</v>
      </c>
      <c r="G397" s="242">
        <v>0</v>
      </c>
      <c r="H397" s="242">
        <v>0</v>
      </c>
      <c r="I397" s="242">
        <v>0</v>
      </c>
      <c r="J397" s="242">
        <v>0</v>
      </c>
      <c r="K397" s="242">
        <v>0</v>
      </c>
      <c r="L397" s="242">
        <v>0</v>
      </c>
      <c r="M397" s="242">
        <v>0</v>
      </c>
      <c r="N397" s="242">
        <v>0</v>
      </c>
      <c r="O397" s="242">
        <v>0</v>
      </c>
      <c r="P397" s="242">
        <v>0</v>
      </c>
      <c r="Q397" s="242">
        <v>0</v>
      </c>
      <c r="R397" s="242">
        <v>6306024.0499999998</v>
      </c>
      <c r="S397" s="242">
        <v>0</v>
      </c>
      <c r="T397" s="242">
        <v>0</v>
      </c>
      <c r="U397" s="242">
        <v>0</v>
      </c>
      <c r="V397" s="242">
        <v>0</v>
      </c>
      <c r="W397" s="242">
        <v>0</v>
      </c>
      <c r="X397" s="242">
        <v>0</v>
      </c>
      <c r="Y397" s="242">
        <v>0</v>
      </c>
      <c r="Z397" s="242">
        <v>0</v>
      </c>
    </row>
    <row r="398" spans="1:26" x14ac:dyDescent="0.2">
      <c r="A398" s="242">
        <v>6251</v>
      </c>
      <c r="B398" s="242" t="s">
        <v>680</v>
      </c>
      <c r="C398" s="242">
        <v>222271.99</v>
      </c>
      <c r="D398" s="242">
        <v>0</v>
      </c>
      <c r="E398" s="242">
        <v>0</v>
      </c>
      <c r="F398" s="242">
        <v>0</v>
      </c>
      <c r="G398" s="242">
        <v>0</v>
      </c>
      <c r="H398" s="242">
        <v>0</v>
      </c>
      <c r="I398" s="242">
        <v>0</v>
      </c>
      <c r="J398" s="242">
        <v>0</v>
      </c>
      <c r="K398" s="242">
        <v>0</v>
      </c>
      <c r="L398" s="242">
        <v>0</v>
      </c>
      <c r="M398" s="242">
        <v>0</v>
      </c>
      <c r="N398" s="242">
        <v>0</v>
      </c>
      <c r="O398" s="242">
        <v>0</v>
      </c>
      <c r="P398" s="242">
        <v>0</v>
      </c>
      <c r="Q398" s="242">
        <v>0</v>
      </c>
      <c r="R398" s="242">
        <v>222271.99</v>
      </c>
      <c r="S398" s="242">
        <v>0</v>
      </c>
      <c r="T398" s="242">
        <v>0</v>
      </c>
      <c r="U398" s="242">
        <v>0</v>
      </c>
      <c r="V398" s="242">
        <v>0</v>
      </c>
      <c r="W398" s="242">
        <v>0</v>
      </c>
      <c r="X398" s="242">
        <v>0</v>
      </c>
      <c r="Y398" s="242">
        <v>0</v>
      </c>
      <c r="Z398" s="242">
        <v>0</v>
      </c>
    </row>
    <row r="399" spans="1:26" x14ac:dyDescent="0.2">
      <c r="A399" s="242">
        <v>6293</v>
      </c>
      <c r="B399" s="242" t="s">
        <v>681</v>
      </c>
      <c r="C399" s="242">
        <v>736097.11</v>
      </c>
      <c r="D399" s="242">
        <v>0</v>
      </c>
      <c r="E399" s="242">
        <v>0</v>
      </c>
      <c r="F399" s="242">
        <v>0</v>
      </c>
      <c r="G399" s="242">
        <v>0</v>
      </c>
      <c r="H399" s="242">
        <v>0</v>
      </c>
      <c r="I399" s="242">
        <v>0</v>
      </c>
      <c r="J399" s="242">
        <v>0</v>
      </c>
      <c r="K399" s="242">
        <v>0</v>
      </c>
      <c r="L399" s="242">
        <v>0</v>
      </c>
      <c r="M399" s="242">
        <v>0</v>
      </c>
      <c r="N399" s="242">
        <v>0</v>
      </c>
      <c r="O399" s="242">
        <v>0</v>
      </c>
      <c r="P399" s="242">
        <v>0</v>
      </c>
      <c r="Q399" s="242">
        <v>0</v>
      </c>
      <c r="R399" s="242">
        <v>645138.81000000006</v>
      </c>
      <c r="S399" s="242">
        <v>90958.3</v>
      </c>
      <c r="T399" s="242">
        <v>0</v>
      </c>
      <c r="U399" s="242">
        <v>0</v>
      </c>
      <c r="V399" s="242">
        <v>0</v>
      </c>
      <c r="W399" s="242">
        <v>0</v>
      </c>
      <c r="X399" s="242">
        <v>0</v>
      </c>
      <c r="Y399" s="242">
        <v>0</v>
      </c>
      <c r="Z399" s="242">
        <v>0</v>
      </c>
    </row>
    <row r="400" spans="1:26" x14ac:dyDescent="0.2">
      <c r="A400" s="242">
        <v>6300</v>
      </c>
      <c r="B400" s="242" t="s">
        <v>682</v>
      </c>
      <c r="C400" s="242">
        <v>11661688.689999999</v>
      </c>
      <c r="D400" s="242">
        <v>0</v>
      </c>
      <c r="E400" s="242">
        <v>0</v>
      </c>
      <c r="F400" s="242">
        <v>0</v>
      </c>
      <c r="G400" s="242">
        <v>0</v>
      </c>
      <c r="H400" s="242">
        <v>0</v>
      </c>
      <c r="I400" s="242">
        <v>0</v>
      </c>
      <c r="J400" s="242">
        <v>0</v>
      </c>
      <c r="K400" s="242">
        <v>0</v>
      </c>
      <c r="L400" s="242">
        <v>0</v>
      </c>
      <c r="M400" s="242">
        <v>0</v>
      </c>
      <c r="N400" s="242">
        <v>0</v>
      </c>
      <c r="O400" s="242">
        <v>0</v>
      </c>
      <c r="P400" s="242">
        <v>0</v>
      </c>
      <c r="Q400" s="242">
        <v>0</v>
      </c>
      <c r="R400" s="242">
        <v>10161688.689999999</v>
      </c>
      <c r="S400" s="242">
        <v>1500000</v>
      </c>
      <c r="T400" s="242">
        <v>0</v>
      </c>
      <c r="U400" s="242">
        <v>0</v>
      </c>
      <c r="V400" s="242">
        <v>0</v>
      </c>
      <c r="W400" s="242">
        <v>0</v>
      </c>
      <c r="X400" s="242">
        <v>0</v>
      </c>
      <c r="Y400" s="242">
        <v>0</v>
      </c>
      <c r="Z400" s="242">
        <v>0</v>
      </c>
    </row>
    <row r="401" spans="1:26" x14ac:dyDescent="0.2">
      <c r="A401" s="242">
        <v>6307</v>
      </c>
      <c r="B401" s="242" t="s">
        <v>683</v>
      </c>
      <c r="C401" s="242">
        <v>6471973.3700000001</v>
      </c>
      <c r="D401" s="242">
        <v>0</v>
      </c>
      <c r="E401" s="242">
        <v>0</v>
      </c>
      <c r="F401" s="242">
        <v>0</v>
      </c>
      <c r="G401" s="242">
        <v>0</v>
      </c>
      <c r="H401" s="242">
        <v>0</v>
      </c>
      <c r="I401" s="242">
        <v>0</v>
      </c>
      <c r="J401" s="242">
        <v>0</v>
      </c>
      <c r="K401" s="242">
        <v>0</v>
      </c>
      <c r="L401" s="242">
        <v>0</v>
      </c>
      <c r="M401" s="242">
        <v>0</v>
      </c>
      <c r="N401" s="242">
        <v>0</v>
      </c>
      <c r="O401" s="242">
        <v>0</v>
      </c>
      <c r="P401" s="242">
        <v>0</v>
      </c>
      <c r="Q401" s="242">
        <v>0</v>
      </c>
      <c r="R401" s="242">
        <v>5971973.3700000001</v>
      </c>
      <c r="S401" s="242">
        <v>0</v>
      </c>
      <c r="T401" s="242">
        <v>0</v>
      </c>
      <c r="U401" s="242">
        <v>0</v>
      </c>
      <c r="V401" s="242">
        <v>0</v>
      </c>
      <c r="W401" s="242">
        <v>0</v>
      </c>
      <c r="X401" s="242">
        <v>0</v>
      </c>
      <c r="Y401" s="242">
        <v>0</v>
      </c>
      <c r="Z401" s="242">
        <v>500000</v>
      </c>
    </row>
    <row r="402" spans="1:26" x14ac:dyDescent="0.2">
      <c r="A402" s="242">
        <v>6328</v>
      </c>
      <c r="B402" s="242" t="s">
        <v>684</v>
      </c>
      <c r="C402" s="242">
        <v>2314474.21</v>
      </c>
      <c r="D402" s="242">
        <v>0</v>
      </c>
      <c r="E402" s="242">
        <v>0</v>
      </c>
      <c r="F402" s="242">
        <v>0</v>
      </c>
      <c r="G402" s="242">
        <v>0</v>
      </c>
      <c r="H402" s="242">
        <v>0</v>
      </c>
      <c r="I402" s="242">
        <v>0</v>
      </c>
      <c r="J402" s="242">
        <v>0</v>
      </c>
      <c r="K402" s="242">
        <v>0</v>
      </c>
      <c r="L402" s="242">
        <v>0</v>
      </c>
      <c r="M402" s="242">
        <v>0</v>
      </c>
      <c r="N402" s="242">
        <v>0</v>
      </c>
      <c r="O402" s="242">
        <v>0</v>
      </c>
      <c r="P402" s="242">
        <v>0</v>
      </c>
      <c r="Q402" s="242">
        <v>0</v>
      </c>
      <c r="R402" s="242">
        <v>2310426.62</v>
      </c>
      <c r="S402" s="242">
        <v>0</v>
      </c>
      <c r="T402" s="242">
        <v>0</v>
      </c>
      <c r="U402" s="242">
        <v>4047.59</v>
      </c>
      <c r="V402" s="242">
        <v>0</v>
      </c>
      <c r="W402" s="242">
        <v>0</v>
      </c>
      <c r="X402" s="242">
        <v>0</v>
      </c>
      <c r="Y402" s="242">
        <v>0</v>
      </c>
      <c r="Z402" s="242">
        <v>0</v>
      </c>
    </row>
    <row r="403" spans="1:26" x14ac:dyDescent="0.2">
      <c r="A403" s="242">
        <v>6370</v>
      </c>
      <c r="B403" s="242" t="s">
        <v>685</v>
      </c>
      <c r="C403" s="242">
        <v>1578729.96</v>
      </c>
      <c r="D403" s="242">
        <v>0</v>
      </c>
      <c r="E403" s="242">
        <v>0</v>
      </c>
      <c r="F403" s="242">
        <v>0</v>
      </c>
      <c r="G403" s="242">
        <v>0</v>
      </c>
      <c r="H403" s="242">
        <v>0</v>
      </c>
      <c r="I403" s="242">
        <v>0</v>
      </c>
      <c r="J403" s="242">
        <v>0</v>
      </c>
      <c r="K403" s="242">
        <v>0</v>
      </c>
      <c r="L403" s="242">
        <v>0</v>
      </c>
      <c r="M403" s="242">
        <v>0</v>
      </c>
      <c r="N403" s="242">
        <v>0</v>
      </c>
      <c r="O403" s="242">
        <v>0</v>
      </c>
      <c r="P403" s="242">
        <v>0</v>
      </c>
      <c r="Q403" s="242">
        <v>0</v>
      </c>
      <c r="R403" s="242">
        <v>1574377.84</v>
      </c>
      <c r="S403" s="242">
        <v>0</v>
      </c>
      <c r="T403" s="242">
        <v>4352.12</v>
      </c>
      <c r="U403" s="242">
        <v>0</v>
      </c>
      <c r="V403" s="242">
        <v>0</v>
      </c>
      <c r="W403" s="242">
        <v>0</v>
      </c>
      <c r="X403" s="242">
        <v>0</v>
      </c>
      <c r="Y403" s="242">
        <v>0</v>
      </c>
      <c r="Z403" s="242">
        <v>0</v>
      </c>
    </row>
    <row r="404" spans="1:26" x14ac:dyDescent="0.2">
      <c r="A404" s="242">
        <v>6321</v>
      </c>
      <c r="B404" s="242" t="s">
        <v>686</v>
      </c>
      <c r="C404" s="242">
        <v>955433.4</v>
      </c>
      <c r="D404" s="242">
        <v>0</v>
      </c>
      <c r="E404" s="242">
        <v>45000</v>
      </c>
      <c r="F404" s="242">
        <v>0</v>
      </c>
      <c r="G404" s="242">
        <v>0</v>
      </c>
      <c r="H404" s="242">
        <v>0</v>
      </c>
      <c r="I404" s="242">
        <v>3440.88</v>
      </c>
      <c r="J404" s="242">
        <v>0</v>
      </c>
      <c r="K404" s="242">
        <v>0</v>
      </c>
      <c r="L404" s="242">
        <v>0</v>
      </c>
      <c r="M404" s="242">
        <v>0</v>
      </c>
      <c r="N404" s="242">
        <v>0</v>
      </c>
      <c r="O404" s="242">
        <v>0</v>
      </c>
      <c r="P404" s="242">
        <v>0</v>
      </c>
      <c r="Q404" s="242">
        <v>0</v>
      </c>
      <c r="R404" s="242">
        <v>937320.54</v>
      </c>
      <c r="S404" s="242">
        <v>45000</v>
      </c>
      <c r="T404" s="242">
        <v>18112.86</v>
      </c>
      <c r="U404" s="242">
        <v>0</v>
      </c>
      <c r="V404" s="242">
        <v>3440.88</v>
      </c>
      <c r="W404" s="242">
        <v>0</v>
      </c>
      <c r="X404" s="242">
        <v>0</v>
      </c>
      <c r="Y404" s="242">
        <v>0</v>
      </c>
      <c r="Z404" s="242">
        <v>0</v>
      </c>
    </row>
    <row r="405" spans="1:26" x14ac:dyDescent="0.2">
      <c r="A405" s="242">
        <v>6335</v>
      </c>
      <c r="B405" s="242" t="s">
        <v>687</v>
      </c>
      <c r="C405" s="242">
        <v>843733.51</v>
      </c>
      <c r="D405" s="242">
        <v>0</v>
      </c>
      <c r="E405" s="242">
        <v>0</v>
      </c>
      <c r="F405" s="242">
        <v>0</v>
      </c>
      <c r="G405" s="242">
        <v>0</v>
      </c>
      <c r="H405" s="242">
        <v>0</v>
      </c>
      <c r="I405" s="242">
        <v>9749</v>
      </c>
      <c r="J405" s="242">
        <v>0</v>
      </c>
      <c r="K405" s="242">
        <v>0</v>
      </c>
      <c r="L405" s="242">
        <v>0</v>
      </c>
      <c r="M405" s="242">
        <v>0</v>
      </c>
      <c r="N405" s="242">
        <v>0</v>
      </c>
      <c r="O405" s="242">
        <v>0</v>
      </c>
      <c r="P405" s="242">
        <v>0</v>
      </c>
      <c r="Q405" s="242">
        <v>0</v>
      </c>
      <c r="R405" s="242">
        <v>843733.51</v>
      </c>
      <c r="S405" s="242">
        <v>0</v>
      </c>
      <c r="T405" s="242">
        <v>0</v>
      </c>
      <c r="U405" s="242">
        <v>0</v>
      </c>
      <c r="V405" s="242">
        <v>9749</v>
      </c>
      <c r="W405" s="242">
        <v>0</v>
      </c>
      <c r="X405" s="242">
        <v>0</v>
      </c>
      <c r="Y405" s="242">
        <v>0</v>
      </c>
      <c r="Z405" s="242">
        <v>0</v>
      </c>
    </row>
    <row r="406" spans="1:26" x14ac:dyDescent="0.2">
      <c r="A406" s="242">
        <v>6354</v>
      </c>
      <c r="B406" s="242" t="s">
        <v>688</v>
      </c>
      <c r="C406" s="242">
        <v>377862.11</v>
      </c>
      <c r="D406" s="242">
        <v>0</v>
      </c>
      <c r="E406" s="242">
        <v>0</v>
      </c>
      <c r="F406" s="242">
        <v>0</v>
      </c>
      <c r="G406" s="242">
        <v>0</v>
      </c>
      <c r="H406" s="242">
        <v>0</v>
      </c>
      <c r="I406" s="242">
        <v>0</v>
      </c>
      <c r="J406" s="242">
        <v>0</v>
      </c>
      <c r="K406" s="242">
        <v>0</v>
      </c>
      <c r="L406" s="242">
        <v>0</v>
      </c>
      <c r="M406" s="242">
        <v>0</v>
      </c>
      <c r="N406" s="242">
        <v>0</v>
      </c>
      <c r="O406" s="242">
        <v>0</v>
      </c>
      <c r="P406" s="242">
        <v>0</v>
      </c>
      <c r="Q406" s="242">
        <v>0</v>
      </c>
      <c r="R406" s="242">
        <v>343507.07</v>
      </c>
      <c r="S406" s="242">
        <v>24734.47</v>
      </c>
      <c r="T406" s="242">
        <v>9620.57</v>
      </c>
      <c r="U406" s="242">
        <v>0</v>
      </c>
      <c r="V406" s="242">
        <v>0</v>
      </c>
      <c r="W406" s="242">
        <v>0</v>
      </c>
      <c r="X406" s="242">
        <v>0</v>
      </c>
      <c r="Y406" s="242">
        <v>0</v>
      </c>
      <c r="Z406" s="242">
        <v>0</v>
      </c>
    </row>
    <row r="407" spans="1:26" x14ac:dyDescent="0.2">
      <c r="A407" s="242">
        <v>6384</v>
      </c>
      <c r="B407" s="242" t="s">
        <v>689</v>
      </c>
      <c r="C407" s="242">
        <v>924436.36</v>
      </c>
      <c r="D407" s="242">
        <v>0</v>
      </c>
      <c r="E407" s="242">
        <v>0</v>
      </c>
      <c r="F407" s="242">
        <v>0</v>
      </c>
      <c r="G407" s="242">
        <v>0</v>
      </c>
      <c r="H407" s="242">
        <v>0</v>
      </c>
      <c r="I407" s="242">
        <v>0</v>
      </c>
      <c r="J407" s="242">
        <v>0</v>
      </c>
      <c r="K407" s="242">
        <v>0</v>
      </c>
      <c r="L407" s="242">
        <v>0</v>
      </c>
      <c r="M407" s="242">
        <v>0</v>
      </c>
      <c r="N407" s="242">
        <v>0</v>
      </c>
      <c r="O407" s="242">
        <v>0</v>
      </c>
      <c r="P407" s="242">
        <v>0</v>
      </c>
      <c r="Q407" s="242">
        <v>0</v>
      </c>
      <c r="R407" s="242">
        <v>924436.36</v>
      </c>
      <c r="S407" s="242">
        <v>0</v>
      </c>
      <c r="T407" s="242">
        <v>0</v>
      </c>
      <c r="U407" s="242">
        <v>0</v>
      </c>
      <c r="V407" s="242">
        <v>0</v>
      </c>
      <c r="W407" s="242">
        <v>0</v>
      </c>
      <c r="X407" s="242">
        <v>0</v>
      </c>
      <c r="Y407" s="242">
        <v>0</v>
      </c>
      <c r="Z407" s="242">
        <v>0</v>
      </c>
    </row>
    <row r="408" spans="1:26" x14ac:dyDescent="0.2">
      <c r="A408" s="242">
        <v>6412</v>
      </c>
      <c r="B408" s="242" t="s">
        <v>690</v>
      </c>
      <c r="C408" s="242">
        <v>625482.17000000004</v>
      </c>
      <c r="D408" s="242">
        <v>0</v>
      </c>
      <c r="E408" s="242">
        <v>0</v>
      </c>
      <c r="F408" s="242">
        <v>0</v>
      </c>
      <c r="G408" s="242">
        <v>0</v>
      </c>
      <c r="H408" s="242">
        <v>0</v>
      </c>
      <c r="I408" s="242">
        <v>0</v>
      </c>
      <c r="J408" s="242">
        <v>0</v>
      </c>
      <c r="K408" s="242">
        <v>0</v>
      </c>
      <c r="L408" s="242">
        <v>0</v>
      </c>
      <c r="M408" s="242">
        <v>0</v>
      </c>
      <c r="N408" s="242">
        <v>0</v>
      </c>
      <c r="O408" s="242">
        <v>0</v>
      </c>
      <c r="P408" s="242">
        <v>0</v>
      </c>
      <c r="Q408" s="242">
        <v>0</v>
      </c>
      <c r="R408" s="242">
        <v>625482.17000000004</v>
      </c>
      <c r="S408" s="242">
        <v>0</v>
      </c>
      <c r="T408" s="242">
        <v>0</v>
      </c>
      <c r="U408" s="242">
        <v>0</v>
      </c>
      <c r="V408" s="242">
        <v>0</v>
      </c>
      <c r="W408" s="242">
        <v>0</v>
      </c>
      <c r="X408" s="242">
        <v>0</v>
      </c>
      <c r="Y408" s="242">
        <v>0</v>
      </c>
      <c r="Z408" s="242">
        <v>0</v>
      </c>
    </row>
    <row r="409" spans="1:26" x14ac:dyDescent="0.2">
      <c r="A409" s="242">
        <v>6440</v>
      </c>
      <c r="B409" s="242" t="s">
        <v>691</v>
      </c>
      <c r="C409" s="242">
        <v>309127.14</v>
      </c>
      <c r="D409" s="242">
        <v>0</v>
      </c>
      <c r="E409" s="242">
        <v>0</v>
      </c>
      <c r="F409" s="242">
        <v>0</v>
      </c>
      <c r="G409" s="242">
        <v>0</v>
      </c>
      <c r="H409" s="242">
        <v>0</v>
      </c>
      <c r="I409" s="242">
        <v>0</v>
      </c>
      <c r="J409" s="242">
        <v>0</v>
      </c>
      <c r="K409" s="242">
        <v>0</v>
      </c>
      <c r="L409" s="242">
        <v>0</v>
      </c>
      <c r="M409" s="242">
        <v>0</v>
      </c>
      <c r="N409" s="242">
        <v>0</v>
      </c>
      <c r="O409" s="242">
        <v>0</v>
      </c>
      <c r="P409" s="242">
        <v>0</v>
      </c>
      <c r="Q409" s="242">
        <v>0</v>
      </c>
      <c r="R409" s="242">
        <v>251265.63</v>
      </c>
      <c r="S409" s="242">
        <v>0</v>
      </c>
      <c r="T409" s="242">
        <v>57861.51</v>
      </c>
      <c r="U409" s="242">
        <v>0</v>
      </c>
      <c r="V409" s="242">
        <v>0</v>
      </c>
      <c r="W409" s="242">
        <v>0</v>
      </c>
      <c r="X409" s="242">
        <v>0</v>
      </c>
      <c r="Y409" s="242">
        <v>0</v>
      </c>
      <c r="Z409" s="242">
        <v>0</v>
      </c>
    </row>
    <row r="410" spans="1:26" x14ac:dyDescent="0.2">
      <c r="A410" s="242">
        <v>6419</v>
      </c>
      <c r="B410" s="242" t="s">
        <v>692</v>
      </c>
      <c r="C410" s="242">
        <v>2729931.98</v>
      </c>
      <c r="D410" s="242">
        <v>0</v>
      </c>
      <c r="E410" s="242">
        <v>0</v>
      </c>
      <c r="F410" s="242">
        <v>0</v>
      </c>
      <c r="G410" s="242">
        <v>0</v>
      </c>
      <c r="H410" s="242">
        <v>0</v>
      </c>
      <c r="I410" s="242">
        <v>0</v>
      </c>
      <c r="J410" s="242">
        <v>0</v>
      </c>
      <c r="K410" s="242">
        <v>0</v>
      </c>
      <c r="L410" s="242">
        <v>0</v>
      </c>
      <c r="M410" s="242">
        <v>0</v>
      </c>
      <c r="N410" s="242">
        <v>0</v>
      </c>
      <c r="O410" s="242">
        <v>0</v>
      </c>
      <c r="P410" s="242">
        <v>0</v>
      </c>
      <c r="Q410" s="242">
        <v>0</v>
      </c>
      <c r="R410" s="242">
        <v>2729931.98</v>
      </c>
      <c r="S410" s="242">
        <v>0</v>
      </c>
      <c r="T410" s="242">
        <v>0</v>
      </c>
      <c r="U410" s="242">
        <v>0</v>
      </c>
      <c r="V410" s="242">
        <v>0</v>
      </c>
      <c r="W410" s="242">
        <v>0</v>
      </c>
      <c r="X410" s="242">
        <v>0</v>
      </c>
      <c r="Y410" s="242">
        <v>0</v>
      </c>
      <c r="Z410" s="242">
        <v>0</v>
      </c>
    </row>
    <row r="411" spans="1:26" x14ac:dyDescent="0.2">
      <c r="A411" s="242">
        <v>6426</v>
      </c>
      <c r="B411" s="242" t="s">
        <v>693</v>
      </c>
      <c r="C411" s="242">
        <v>789933.61</v>
      </c>
      <c r="D411" s="242">
        <v>0</v>
      </c>
      <c r="E411" s="242">
        <v>0</v>
      </c>
      <c r="F411" s="242">
        <v>0</v>
      </c>
      <c r="G411" s="242">
        <v>0</v>
      </c>
      <c r="H411" s="242">
        <v>0</v>
      </c>
      <c r="I411" s="242">
        <v>0</v>
      </c>
      <c r="J411" s="242">
        <v>0</v>
      </c>
      <c r="K411" s="242">
        <v>0</v>
      </c>
      <c r="L411" s="242">
        <v>0</v>
      </c>
      <c r="M411" s="242">
        <v>0</v>
      </c>
      <c r="N411" s="242">
        <v>0</v>
      </c>
      <c r="O411" s="242">
        <v>0</v>
      </c>
      <c r="P411" s="242">
        <v>336.13</v>
      </c>
      <c r="Q411" s="242">
        <v>0</v>
      </c>
      <c r="R411" s="242">
        <v>646903.75</v>
      </c>
      <c r="S411" s="242">
        <v>143029.86000000002</v>
      </c>
      <c r="T411" s="242">
        <v>0</v>
      </c>
      <c r="U411" s="242">
        <v>0</v>
      </c>
      <c r="V411" s="242">
        <v>0</v>
      </c>
      <c r="W411" s="242">
        <v>336.13</v>
      </c>
      <c r="X411" s="242">
        <v>0</v>
      </c>
      <c r="Y411" s="242">
        <v>0</v>
      </c>
      <c r="Z411" s="242">
        <v>0</v>
      </c>
    </row>
    <row r="412" spans="1:26" x14ac:dyDescent="0.2">
      <c r="A412" s="242">
        <v>6461</v>
      </c>
      <c r="B412" s="242" t="s">
        <v>694</v>
      </c>
      <c r="C412" s="242">
        <v>1486698.12</v>
      </c>
      <c r="D412" s="242">
        <v>0</v>
      </c>
      <c r="E412" s="242">
        <v>0</v>
      </c>
      <c r="F412" s="242">
        <v>0</v>
      </c>
      <c r="G412" s="242">
        <v>0</v>
      </c>
      <c r="H412" s="242">
        <v>0</v>
      </c>
      <c r="I412" s="242">
        <v>0</v>
      </c>
      <c r="J412" s="242">
        <v>0</v>
      </c>
      <c r="K412" s="242">
        <v>0</v>
      </c>
      <c r="L412" s="242">
        <v>0</v>
      </c>
      <c r="M412" s="242">
        <v>0</v>
      </c>
      <c r="N412" s="242">
        <v>0</v>
      </c>
      <c r="O412" s="242">
        <v>0</v>
      </c>
      <c r="P412" s="242">
        <v>0</v>
      </c>
      <c r="Q412" s="242">
        <v>0</v>
      </c>
      <c r="R412" s="242">
        <v>1486698.12</v>
      </c>
      <c r="S412" s="242">
        <v>0</v>
      </c>
      <c r="T412" s="242">
        <v>0</v>
      </c>
      <c r="U412" s="242">
        <v>0</v>
      </c>
      <c r="V412" s="242">
        <v>0</v>
      </c>
      <c r="W412" s="242">
        <v>0</v>
      </c>
      <c r="X412" s="242">
        <v>0</v>
      </c>
      <c r="Y412" s="242">
        <v>0</v>
      </c>
      <c r="Z412" s="242">
        <v>0</v>
      </c>
    </row>
    <row r="413" spans="1:26" x14ac:dyDescent="0.2">
      <c r="A413" s="242">
        <v>6470</v>
      </c>
      <c r="B413" s="242" t="s">
        <v>695</v>
      </c>
      <c r="C413" s="242">
        <v>3371508.84</v>
      </c>
      <c r="D413" s="242">
        <v>0</v>
      </c>
      <c r="E413" s="242">
        <v>0</v>
      </c>
      <c r="F413" s="242">
        <v>0</v>
      </c>
      <c r="G413" s="242">
        <v>0</v>
      </c>
      <c r="H413" s="242">
        <v>0</v>
      </c>
      <c r="I413" s="242">
        <v>0</v>
      </c>
      <c r="J413" s="242">
        <v>0</v>
      </c>
      <c r="K413" s="242">
        <v>0</v>
      </c>
      <c r="L413" s="242">
        <v>0</v>
      </c>
      <c r="M413" s="242">
        <v>0</v>
      </c>
      <c r="N413" s="242">
        <v>45367</v>
      </c>
      <c r="O413" s="242">
        <v>0</v>
      </c>
      <c r="P413" s="242">
        <v>0</v>
      </c>
      <c r="Q413" s="242">
        <v>0</v>
      </c>
      <c r="R413" s="242">
        <v>3371508.84</v>
      </c>
      <c r="S413" s="242">
        <v>0</v>
      </c>
      <c r="T413" s="242">
        <v>0</v>
      </c>
      <c r="U413" s="242">
        <v>0</v>
      </c>
      <c r="V413" s="242">
        <v>0</v>
      </c>
      <c r="W413" s="242">
        <v>0</v>
      </c>
      <c r="X413" s="242">
        <v>45367</v>
      </c>
      <c r="Y413" s="242">
        <v>0</v>
      </c>
      <c r="Z413" s="242">
        <v>0</v>
      </c>
    </row>
    <row r="414" spans="1:26" x14ac:dyDescent="0.2">
      <c r="A414" s="242">
        <v>6475</v>
      </c>
      <c r="B414" s="242" t="s">
        <v>696</v>
      </c>
      <c r="C414" s="242">
        <v>354916.26</v>
      </c>
      <c r="D414" s="242">
        <v>0</v>
      </c>
      <c r="E414" s="242">
        <v>0</v>
      </c>
      <c r="F414" s="242">
        <v>0</v>
      </c>
      <c r="G414" s="242">
        <v>0</v>
      </c>
      <c r="H414" s="242">
        <v>0</v>
      </c>
      <c r="I414" s="242">
        <v>4858</v>
      </c>
      <c r="J414" s="242">
        <v>0</v>
      </c>
      <c r="K414" s="242">
        <v>0</v>
      </c>
      <c r="L414" s="242">
        <v>0</v>
      </c>
      <c r="M414" s="242">
        <v>0</v>
      </c>
      <c r="N414" s="242">
        <v>0</v>
      </c>
      <c r="O414" s="242">
        <v>0</v>
      </c>
      <c r="P414" s="242">
        <v>0</v>
      </c>
      <c r="Q414" s="242">
        <v>0</v>
      </c>
      <c r="R414" s="242">
        <v>333542.26</v>
      </c>
      <c r="S414" s="242">
        <v>0</v>
      </c>
      <c r="T414" s="242">
        <v>21374</v>
      </c>
      <c r="U414" s="242">
        <v>0</v>
      </c>
      <c r="V414" s="242">
        <v>4858</v>
      </c>
      <c r="W414" s="242">
        <v>0</v>
      </c>
      <c r="X414" s="242">
        <v>0</v>
      </c>
      <c r="Y414" s="242">
        <v>0</v>
      </c>
      <c r="Z414" s="242">
        <v>0</v>
      </c>
    </row>
    <row r="415" spans="1:26" x14ac:dyDescent="0.2">
      <c r="A415" s="242">
        <v>6482</v>
      </c>
      <c r="B415" s="242" t="s">
        <v>697</v>
      </c>
      <c r="C415" s="242">
        <v>206970.62</v>
      </c>
      <c r="D415" s="242">
        <v>0</v>
      </c>
      <c r="E415" s="242">
        <v>0</v>
      </c>
      <c r="F415" s="242">
        <v>0</v>
      </c>
      <c r="G415" s="242">
        <v>0</v>
      </c>
      <c r="H415" s="242">
        <v>0</v>
      </c>
      <c r="I415" s="242">
        <v>0</v>
      </c>
      <c r="J415" s="242">
        <v>0</v>
      </c>
      <c r="K415" s="242">
        <v>0</v>
      </c>
      <c r="L415" s="242">
        <v>0</v>
      </c>
      <c r="M415" s="242">
        <v>0</v>
      </c>
      <c r="N415" s="242">
        <v>0</v>
      </c>
      <c r="O415" s="242">
        <v>0</v>
      </c>
      <c r="P415" s="242">
        <v>0</v>
      </c>
      <c r="Q415" s="242">
        <v>0</v>
      </c>
      <c r="R415" s="242">
        <v>206970.62</v>
      </c>
      <c r="S415" s="242">
        <v>0</v>
      </c>
      <c r="T415" s="242">
        <v>0</v>
      </c>
      <c r="U415" s="242">
        <v>0</v>
      </c>
      <c r="V415" s="242">
        <v>0</v>
      </c>
      <c r="W415" s="242">
        <v>0</v>
      </c>
      <c r="X415" s="242">
        <v>0</v>
      </c>
      <c r="Y415" s="242">
        <v>0</v>
      </c>
      <c r="Z415" s="242">
        <v>0</v>
      </c>
    </row>
    <row r="416" spans="1:26" x14ac:dyDescent="0.2">
      <c r="A416" s="242">
        <v>6545</v>
      </c>
      <c r="B416" s="242" t="s">
        <v>698</v>
      </c>
      <c r="C416" s="242">
        <v>1600582.18</v>
      </c>
      <c r="D416" s="242">
        <v>0</v>
      </c>
      <c r="E416" s="242">
        <v>0</v>
      </c>
      <c r="F416" s="242">
        <v>0</v>
      </c>
      <c r="G416" s="242">
        <v>0</v>
      </c>
      <c r="H416" s="242">
        <v>2998.69</v>
      </c>
      <c r="I416" s="242">
        <v>0</v>
      </c>
      <c r="J416" s="242">
        <v>0</v>
      </c>
      <c r="K416" s="242">
        <v>0</v>
      </c>
      <c r="L416" s="242">
        <v>0</v>
      </c>
      <c r="M416" s="242">
        <v>0</v>
      </c>
      <c r="N416" s="242">
        <v>0</v>
      </c>
      <c r="O416" s="242">
        <v>0</v>
      </c>
      <c r="P416" s="242">
        <v>0</v>
      </c>
      <c r="Q416" s="242">
        <v>2998.69</v>
      </c>
      <c r="R416" s="242">
        <v>1600582.18</v>
      </c>
      <c r="S416" s="242">
        <v>0</v>
      </c>
      <c r="T416" s="242">
        <v>0</v>
      </c>
      <c r="U416" s="242">
        <v>0</v>
      </c>
      <c r="V416" s="242">
        <v>0</v>
      </c>
      <c r="W416" s="242">
        <v>0</v>
      </c>
      <c r="X416" s="242">
        <v>0</v>
      </c>
      <c r="Y416" s="242">
        <v>0</v>
      </c>
      <c r="Z416" s="242">
        <v>0</v>
      </c>
    </row>
    <row r="417" spans="1:26" x14ac:dyDescent="0.2">
      <c r="A417" s="242">
        <v>6608</v>
      </c>
      <c r="B417" s="242" t="s">
        <v>699</v>
      </c>
      <c r="C417" s="242">
        <v>1234257.1000000001</v>
      </c>
      <c r="D417" s="242">
        <v>0</v>
      </c>
      <c r="E417" s="242">
        <v>0</v>
      </c>
      <c r="F417" s="242">
        <v>0</v>
      </c>
      <c r="G417" s="242">
        <v>0</v>
      </c>
      <c r="H417" s="242">
        <v>0</v>
      </c>
      <c r="I417" s="242">
        <v>7207.6500000000005</v>
      </c>
      <c r="J417" s="242">
        <v>0</v>
      </c>
      <c r="K417" s="242">
        <v>0</v>
      </c>
      <c r="L417" s="242">
        <v>0</v>
      </c>
      <c r="M417" s="242">
        <v>0</v>
      </c>
      <c r="N417" s="242">
        <v>0</v>
      </c>
      <c r="O417" s="242">
        <v>0</v>
      </c>
      <c r="P417" s="242">
        <v>0</v>
      </c>
      <c r="Q417" s="242">
        <v>0</v>
      </c>
      <c r="R417" s="242">
        <v>1233894.1000000001</v>
      </c>
      <c r="S417" s="242">
        <v>363</v>
      </c>
      <c r="T417" s="242">
        <v>0</v>
      </c>
      <c r="U417" s="242">
        <v>0</v>
      </c>
      <c r="V417" s="242">
        <v>7207.6500000000005</v>
      </c>
      <c r="W417" s="242">
        <v>0</v>
      </c>
      <c r="X417" s="242">
        <v>0</v>
      </c>
      <c r="Y417" s="242">
        <v>0</v>
      </c>
      <c r="Z417" s="242">
        <v>0</v>
      </c>
    </row>
    <row r="418" spans="1:26" x14ac:dyDescent="0.2">
      <c r="A418" s="242">
        <v>6615</v>
      </c>
      <c r="B418" s="242" t="s">
        <v>700</v>
      </c>
      <c r="C418" s="242">
        <v>469442.02</v>
      </c>
      <c r="D418" s="242">
        <v>0</v>
      </c>
      <c r="E418" s="242">
        <v>0</v>
      </c>
      <c r="F418" s="242">
        <v>0</v>
      </c>
      <c r="G418" s="242">
        <v>0</v>
      </c>
      <c r="H418" s="242">
        <v>0</v>
      </c>
      <c r="I418" s="242">
        <v>0</v>
      </c>
      <c r="J418" s="242">
        <v>0</v>
      </c>
      <c r="K418" s="242">
        <v>0</v>
      </c>
      <c r="L418" s="242">
        <v>0</v>
      </c>
      <c r="M418" s="242">
        <v>0</v>
      </c>
      <c r="N418" s="242">
        <v>0</v>
      </c>
      <c r="O418" s="242">
        <v>0</v>
      </c>
      <c r="P418" s="242">
        <v>0</v>
      </c>
      <c r="Q418" s="242">
        <v>0</v>
      </c>
      <c r="R418" s="242">
        <v>416849.77</v>
      </c>
      <c r="S418" s="242">
        <v>0</v>
      </c>
      <c r="T418" s="242">
        <v>52592.25</v>
      </c>
      <c r="U418" s="242">
        <v>0</v>
      </c>
      <c r="V418" s="242">
        <v>0</v>
      </c>
      <c r="W418" s="242">
        <v>0</v>
      </c>
      <c r="X418" s="242">
        <v>0</v>
      </c>
      <c r="Y418" s="242">
        <v>0</v>
      </c>
      <c r="Z418" s="242">
        <v>0</v>
      </c>
    </row>
    <row r="419" spans="1:26" x14ac:dyDescent="0.2">
      <c r="A419" s="242">
        <v>6678</v>
      </c>
      <c r="B419" s="242" t="s">
        <v>701</v>
      </c>
      <c r="C419" s="242">
        <v>1616602.35</v>
      </c>
      <c r="D419" s="242">
        <v>0</v>
      </c>
      <c r="E419" s="242">
        <v>0</v>
      </c>
      <c r="F419" s="242">
        <v>0</v>
      </c>
      <c r="G419" s="242">
        <v>0</v>
      </c>
      <c r="H419" s="242">
        <v>0</v>
      </c>
      <c r="I419" s="242">
        <v>0</v>
      </c>
      <c r="J419" s="242">
        <v>0</v>
      </c>
      <c r="K419" s="242">
        <v>0</v>
      </c>
      <c r="L419" s="242">
        <v>0</v>
      </c>
      <c r="M419" s="242">
        <v>0</v>
      </c>
      <c r="N419" s="242">
        <v>0</v>
      </c>
      <c r="O419" s="242">
        <v>0</v>
      </c>
      <c r="P419" s="242">
        <v>0</v>
      </c>
      <c r="Q419" s="242">
        <v>0</v>
      </c>
      <c r="R419" s="242">
        <v>1416602.35</v>
      </c>
      <c r="S419" s="242">
        <v>200000</v>
      </c>
      <c r="T419" s="242">
        <v>0</v>
      </c>
      <c r="U419" s="242">
        <v>0</v>
      </c>
      <c r="V419" s="242">
        <v>0</v>
      </c>
      <c r="W419" s="242">
        <v>0</v>
      </c>
      <c r="X419" s="242">
        <v>0</v>
      </c>
      <c r="Y419" s="242">
        <v>0</v>
      </c>
      <c r="Z419" s="242">
        <v>0</v>
      </c>
    </row>
    <row r="420" spans="1:26" x14ac:dyDescent="0.2">
      <c r="A420" s="242">
        <v>469</v>
      </c>
      <c r="B420" s="242" t="s">
        <v>702</v>
      </c>
      <c r="C420" s="242">
        <v>728526.73</v>
      </c>
      <c r="D420" s="242">
        <v>0</v>
      </c>
      <c r="E420" s="242">
        <v>0</v>
      </c>
      <c r="F420" s="242">
        <v>0</v>
      </c>
      <c r="G420" s="242">
        <v>0</v>
      </c>
      <c r="H420" s="242">
        <v>0</v>
      </c>
      <c r="I420" s="242">
        <v>0</v>
      </c>
      <c r="J420" s="242">
        <v>0</v>
      </c>
      <c r="K420" s="242">
        <v>0</v>
      </c>
      <c r="L420" s="242">
        <v>0</v>
      </c>
      <c r="M420" s="242">
        <v>0.13</v>
      </c>
      <c r="N420" s="242">
        <v>0</v>
      </c>
      <c r="O420" s="242">
        <v>0</v>
      </c>
      <c r="P420" s="242">
        <v>0</v>
      </c>
      <c r="Q420" s="242">
        <v>0</v>
      </c>
      <c r="R420" s="242">
        <v>675805.55</v>
      </c>
      <c r="S420" s="242">
        <v>0</v>
      </c>
      <c r="T420" s="242">
        <v>52721.18</v>
      </c>
      <c r="U420" s="242">
        <v>0</v>
      </c>
      <c r="V420" s="242">
        <v>0</v>
      </c>
      <c r="W420" s="242">
        <v>0.13</v>
      </c>
      <c r="X420" s="242">
        <v>0</v>
      </c>
      <c r="Y420" s="242">
        <v>0</v>
      </c>
      <c r="Z420" s="242">
        <v>0</v>
      </c>
    </row>
    <row r="421" spans="1:26" x14ac:dyDescent="0.2">
      <c r="A421" s="242">
        <v>6685</v>
      </c>
      <c r="B421" s="242" t="s">
        <v>703</v>
      </c>
      <c r="C421" s="242">
        <v>9417192.7799999993</v>
      </c>
      <c r="D421" s="242">
        <v>0</v>
      </c>
      <c r="E421" s="242">
        <v>0</v>
      </c>
      <c r="F421" s="242">
        <v>0</v>
      </c>
      <c r="G421" s="242">
        <v>0</v>
      </c>
      <c r="H421" s="242">
        <v>0</v>
      </c>
      <c r="I421" s="242">
        <v>27709.58</v>
      </c>
      <c r="J421" s="242">
        <v>0</v>
      </c>
      <c r="K421" s="242">
        <v>0</v>
      </c>
      <c r="L421" s="242">
        <v>0</v>
      </c>
      <c r="M421" s="242">
        <v>0</v>
      </c>
      <c r="N421" s="242">
        <v>0</v>
      </c>
      <c r="O421" s="242">
        <v>0</v>
      </c>
      <c r="P421" s="242">
        <v>0</v>
      </c>
      <c r="Q421" s="242">
        <v>0</v>
      </c>
      <c r="R421" s="242">
        <v>6623504.71</v>
      </c>
      <c r="S421" s="242">
        <v>2793688.07</v>
      </c>
      <c r="T421" s="242">
        <v>0</v>
      </c>
      <c r="U421" s="242">
        <v>0</v>
      </c>
      <c r="V421" s="242">
        <v>27709.58</v>
      </c>
      <c r="W421" s="242">
        <v>0</v>
      </c>
      <c r="X421" s="242">
        <v>0</v>
      </c>
      <c r="Y421" s="242">
        <v>0</v>
      </c>
      <c r="Z421" s="242">
        <v>0</v>
      </c>
    </row>
    <row r="422" spans="1:26" x14ac:dyDescent="0.2">
      <c r="A422" s="242">
        <v>6692</v>
      </c>
      <c r="B422" s="242" t="s">
        <v>704</v>
      </c>
      <c r="C422" s="242">
        <v>1730023.28</v>
      </c>
      <c r="D422" s="242">
        <v>0</v>
      </c>
      <c r="E422" s="242">
        <v>0</v>
      </c>
      <c r="F422" s="242">
        <v>0</v>
      </c>
      <c r="G422" s="242">
        <v>0</v>
      </c>
      <c r="H422" s="242">
        <v>0</v>
      </c>
      <c r="I422" s="242">
        <v>0</v>
      </c>
      <c r="J422" s="242">
        <v>0</v>
      </c>
      <c r="K422" s="242">
        <v>0</v>
      </c>
      <c r="L422" s="242">
        <v>0</v>
      </c>
      <c r="M422" s="242">
        <v>0</v>
      </c>
      <c r="N422" s="242">
        <v>0</v>
      </c>
      <c r="O422" s="242">
        <v>0</v>
      </c>
      <c r="P422" s="242">
        <v>0</v>
      </c>
      <c r="Q422" s="242">
        <v>0</v>
      </c>
      <c r="R422" s="242">
        <v>1104690.25</v>
      </c>
      <c r="S422" s="242">
        <v>625333.03</v>
      </c>
      <c r="T422" s="242">
        <v>0</v>
      </c>
      <c r="U422" s="242">
        <v>0</v>
      </c>
      <c r="V422" s="242">
        <v>0</v>
      </c>
      <c r="W422" s="242">
        <v>0</v>
      </c>
      <c r="X422" s="242">
        <v>0</v>
      </c>
      <c r="Y422" s="242">
        <v>0</v>
      </c>
      <c r="Z422" s="242">
        <v>0</v>
      </c>
    </row>
    <row r="423" spans="1:26" x14ac:dyDescent="0.2">
      <c r="A423" s="242">
        <v>6713</v>
      </c>
      <c r="B423" s="242" t="s">
        <v>705</v>
      </c>
      <c r="C423" s="242">
        <v>438560.43</v>
      </c>
      <c r="D423" s="242">
        <v>0</v>
      </c>
      <c r="E423" s="242">
        <v>0</v>
      </c>
      <c r="F423" s="242">
        <v>0</v>
      </c>
      <c r="G423" s="242">
        <v>0</v>
      </c>
      <c r="H423" s="242">
        <v>0</v>
      </c>
      <c r="I423" s="242">
        <v>0</v>
      </c>
      <c r="J423" s="242">
        <v>0</v>
      </c>
      <c r="K423" s="242">
        <v>0</v>
      </c>
      <c r="L423" s="242">
        <v>0</v>
      </c>
      <c r="M423" s="242">
        <v>0</v>
      </c>
      <c r="N423" s="242">
        <v>0</v>
      </c>
      <c r="O423" s="242">
        <v>0</v>
      </c>
      <c r="P423" s="242">
        <v>0</v>
      </c>
      <c r="Q423" s="242">
        <v>0</v>
      </c>
      <c r="R423" s="242">
        <v>438560.43</v>
      </c>
      <c r="S423" s="242">
        <v>0</v>
      </c>
      <c r="T423" s="242">
        <v>0</v>
      </c>
      <c r="U423" s="242">
        <v>0</v>
      </c>
      <c r="V423" s="242">
        <v>0</v>
      </c>
      <c r="W423" s="242">
        <v>0</v>
      </c>
      <c r="X423" s="242">
        <v>0</v>
      </c>
      <c r="Y423" s="242">
        <v>0</v>
      </c>
      <c r="Z423" s="242">
        <v>0</v>
      </c>
    </row>
    <row r="424" spans="1:26" x14ac:dyDescent="0.2">
      <c r="A424" s="242">
        <v>6720</v>
      </c>
      <c r="B424" s="242" t="s">
        <v>706</v>
      </c>
      <c r="C424" s="242">
        <v>483318.32</v>
      </c>
      <c r="D424" s="242">
        <v>0</v>
      </c>
      <c r="E424" s="242">
        <v>0</v>
      </c>
      <c r="F424" s="242">
        <v>0</v>
      </c>
      <c r="G424" s="242">
        <v>0</v>
      </c>
      <c r="H424" s="242">
        <v>0</v>
      </c>
      <c r="I424" s="242">
        <v>0</v>
      </c>
      <c r="J424" s="242">
        <v>0</v>
      </c>
      <c r="K424" s="242">
        <v>0</v>
      </c>
      <c r="L424" s="242">
        <v>0</v>
      </c>
      <c r="M424" s="242">
        <v>0</v>
      </c>
      <c r="N424" s="242">
        <v>0</v>
      </c>
      <c r="O424" s="242">
        <v>0</v>
      </c>
      <c r="P424" s="242">
        <v>0</v>
      </c>
      <c r="Q424" s="242">
        <v>0</v>
      </c>
      <c r="R424" s="242">
        <v>483318.32</v>
      </c>
      <c r="S424" s="242">
        <v>0</v>
      </c>
      <c r="T424" s="242">
        <v>0</v>
      </c>
      <c r="U424" s="242">
        <v>0</v>
      </c>
      <c r="V424" s="242">
        <v>0</v>
      </c>
      <c r="W424" s="242">
        <v>0</v>
      </c>
      <c r="X424" s="242">
        <v>0</v>
      </c>
      <c r="Y424" s="242">
        <v>0</v>
      </c>
      <c r="Z424" s="242">
        <v>0</v>
      </c>
    </row>
    <row r="425" spans="1:26" x14ac:dyDescent="0.2">
      <c r="A425" s="242">
        <v>6734</v>
      </c>
      <c r="B425" s="242" t="s">
        <v>707</v>
      </c>
      <c r="C425" s="242">
        <v>1205498.6200000001</v>
      </c>
      <c r="D425" s="242">
        <v>0</v>
      </c>
      <c r="E425" s="242">
        <v>0</v>
      </c>
      <c r="F425" s="242">
        <v>0</v>
      </c>
      <c r="G425" s="242">
        <v>0</v>
      </c>
      <c r="H425" s="242">
        <v>0</v>
      </c>
      <c r="I425" s="242">
        <v>0</v>
      </c>
      <c r="J425" s="242">
        <v>0</v>
      </c>
      <c r="K425" s="242">
        <v>0</v>
      </c>
      <c r="L425" s="242">
        <v>0</v>
      </c>
      <c r="M425" s="242">
        <v>0</v>
      </c>
      <c r="N425" s="242">
        <v>0</v>
      </c>
      <c r="O425" s="242">
        <v>0</v>
      </c>
      <c r="P425" s="242">
        <v>0</v>
      </c>
      <c r="Q425" s="242">
        <v>0</v>
      </c>
      <c r="R425" s="242">
        <v>768013.62</v>
      </c>
      <c r="S425" s="242">
        <v>437485</v>
      </c>
      <c r="T425" s="242">
        <v>0</v>
      </c>
      <c r="U425" s="242">
        <v>0</v>
      </c>
      <c r="V425" s="242">
        <v>0</v>
      </c>
      <c r="W425" s="242">
        <v>0</v>
      </c>
      <c r="X425" s="242">
        <v>0</v>
      </c>
      <c r="Y425" s="242">
        <v>0</v>
      </c>
      <c r="Z425" s="242">
        <v>0</v>
      </c>
    </row>
    <row r="426" spans="1:26" x14ac:dyDescent="0.2">
      <c r="A426" s="242">
        <v>6748</v>
      </c>
      <c r="B426" s="242" t="s">
        <v>708</v>
      </c>
      <c r="C426" s="242">
        <v>430668.33</v>
      </c>
      <c r="D426" s="242">
        <v>0</v>
      </c>
      <c r="E426" s="242">
        <v>0</v>
      </c>
      <c r="F426" s="242">
        <v>0</v>
      </c>
      <c r="G426" s="242">
        <v>0</v>
      </c>
      <c r="H426" s="242">
        <v>0</v>
      </c>
      <c r="I426" s="242">
        <v>0</v>
      </c>
      <c r="J426" s="242">
        <v>0</v>
      </c>
      <c r="K426" s="242">
        <v>0</v>
      </c>
      <c r="L426" s="242">
        <v>0</v>
      </c>
      <c r="M426" s="242">
        <v>0</v>
      </c>
      <c r="N426" s="242">
        <v>0</v>
      </c>
      <c r="O426" s="242">
        <v>0</v>
      </c>
      <c r="P426" s="242">
        <v>0</v>
      </c>
      <c r="Q426" s="242">
        <v>0</v>
      </c>
      <c r="R426" s="242">
        <v>430668.33</v>
      </c>
      <c r="S426" s="242">
        <v>0</v>
      </c>
      <c r="T426" s="242">
        <v>0</v>
      </c>
      <c r="U426" s="242">
        <v>0</v>
      </c>
      <c r="V426" s="242">
        <v>0</v>
      </c>
      <c r="W426" s="242">
        <v>0</v>
      </c>
      <c r="X426" s="242">
        <v>0</v>
      </c>
      <c r="Y426" s="242">
        <v>0</v>
      </c>
      <c r="Z426" s="242">
        <v>0</v>
      </c>
    </row>
    <row r="427" spans="1:26" x14ac:dyDescent="0.2">
      <c r="A427" s="242"/>
      <c r="B427" s="242"/>
      <c r="C427" s="242"/>
      <c r="D427" s="242"/>
      <c r="E427" s="242"/>
      <c r="F427" s="242"/>
      <c r="G427" s="242"/>
      <c r="H427" s="242"/>
      <c r="I427" s="242"/>
      <c r="J427" s="242"/>
      <c r="K427" s="242"/>
      <c r="L427" s="242"/>
      <c r="M427" s="242"/>
      <c r="N427" s="242"/>
      <c r="O427" s="242"/>
      <c r="P427" s="242"/>
      <c r="Q427" s="242"/>
      <c r="R427" s="242"/>
      <c r="S427" s="242"/>
      <c r="T427" s="242"/>
      <c r="U427" s="242"/>
      <c r="V427" s="242"/>
      <c r="W427" s="242"/>
      <c r="X427" s="242"/>
      <c r="Y427" s="242"/>
    </row>
    <row r="428" spans="1:26" s="246" customFormat="1" x14ac:dyDescent="0.2">
      <c r="B428" s="247" t="s">
        <v>749</v>
      </c>
      <c r="C428" s="246">
        <f t="shared" ref="C428:Y428" si="0">SUM(C3:C426)</f>
        <v>1053767738.0100005</v>
      </c>
      <c r="D428" s="246">
        <f t="shared" si="0"/>
        <v>0</v>
      </c>
      <c r="E428" s="246">
        <f t="shared" si="0"/>
        <v>524932.73</v>
      </c>
      <c r="F428" s="246">
        <f t="shared" si="0"/>
        <v>16200</v>
      </c>
      <c r="G428" s="246">
        <f t="shared" si="0"/>
        <v>1892.0600000000002</v>
      </c>
      <c r="H428" s="246">
        <f t="shared" si="0"/>
        <v>51335.35</v>
      </c>
      <c r="I428" s="246">
        <f t="shared" si="0"/>
        <v>2444590.5800000005</v>
      </c>
      <c r="J428" s="246">
        <f t="shared" si="0"/>
        <v>44138.759999999995</v>
      </c>
      <c r="K428" s="246">
        <f t="shared" si="0"/>
        <v>43502.520000000004</v>
      </c>
      <c r="L428" s="246">
        <f t="shared" si="0"/>
        <v>0</v>
      </c>
      <c r="M428" s="246">
        <f t="shared" si="0"/>
        <v>603678.92999999982</v>
      </c>
      <c r="N428" s="246">
        <f t="shared" si="0"/>
        <v>120403.94</v>
      </c>
      <c r="O428" s="246">
        <f t="shared" si="0"/>
        <v>0</v>
      </c>
      <c r="P428" s="246">
        <f t="shared" si="0"/>
        <v>336.13</v>
      </c>
      <c r="Q428" s="246">
        <f t="shared" si="0"/>
        <v>51335.35</v>
      </c>
      <c r="R428" s="246">
        <f t="shared" si="0"/>
        <v>995158229.75000095</v>
      </c>
      <c r="S428" s="246">
        <f t="shared" si="0"/>
        <v>48458694.900000006</v>
      </c>
      <c r="T428" s="246">
        <f t="shared" si="0"/>
        <v>3567624.459999999</v>
      </c>
      <c r="U428" s="246">
        <f t="shared" si="0"/>
        <v>3526113.6900000004</v>
      </c>
      <c r="V428" s="246">
        <f t="shared" si="0"/>
        <v>2532231.8600000003</v>
      </c>
      <c r="W428" s="246">
        <f t="shared" si="0"/>
        <v>616715.05999999982</v>
      </c>
      <c r="X428" s="246">
        <f t="shared" si="0"/>
        <v>107703.94</v>
      </c>
      <c r="Y428" s="246">
        <f t="shared" si="0"/>
        <v>0</v>
      </c>
      <c r="Z428" s="246">
        <f>SUM(Z3:Z426)</f>
        <v>3600100</v>
      </c>
    </row>
    <row r="430" spans="1:26" x14ac:dyDescent="0.2">
      <c r="A430" s="242" t="s">
        <v>792</v>
      </c>
      <c r="B430" s="242" t="s">
        <v>225</v>
      </c>
      <c r="C430" s="242" t="s">
        <v>751</v>
      </c>
      <c r="D430" s="242" t="s">
        <v>752</v>
      </c>
      <c r="E430" s="242" t="s">
        <v>753</v>
      </c>
      <c r="F430" s="242" t="s">
        <v>754</v>
      </c>
      <c r="G430" s="242" t="s">
        <v>755</v>
      </c>
      <c r="H430" s="242" t="s">
        <v>756</v>
      </c>
      <c r="I430" s="242" t="s">
        <v>757</v>
      </c>
      <c r="J430" s="242" t="s">
        <v>758</v>
      </c>
      <c r="K430" s="242" t="s">
        <v>759</v>
      </c>
      <c r="L430" s="242" t="s">
        <v>760</v>
      </c>
      <c r="M430" s="242" t="s">
        <v>761</v>
      </c>
      <c r="N430" s="242" t="s">
        <v>762</v>
      </c>
      <c r="O430" s="242" t="s">
        <v>763</v>
      </c>
      <c r="P430" s="242" t="s">
        <v>764</v>
      </c>
      <c r="Q430" s="242" t="s">
        <v>765</v>
      </c>
      <c r="R430" s="242" t="s">
        <v>766</v>
      </c>
      <c r="S430" s="242" t="s">
        <v>767</v>
      </c>
      <c r="T430" s="242" t="s">
        <v>768</v>
      </c>
      <c r="U430" s="242" t="s">
        <v>769</v>
      </c>
      <c r="V430" s="242" t="s">
        <v>770</v>
      </c>
      <c r="W430" s="242" t="s">
        <v>771</v>
      </c>
      <c r="X430" s="242" t="s">
        <v>772</v>
      </c>
      <c r="Y430" s="242" t="s">
        <v>773</v>
      </c>
    </row>
    <row r="431" spans="1:26" x14ac:dyDescent="0.2">
      <c r="B431" s="243" t="s">
        <v>806</v>
      </c>
      <c r="C431" s="243">
        <f>IF(C430=C1,0,1)</f>
        <v>0</v>
      </c>
      <c r="D431" s="243">
        <f>IF(D430=D1,0,1)</f>
        <v>0</v>
      </c>
      <c r="E431" s="243">
        <f>IF(E430=E1,0,1)</f>
        <v>0</v>
      </c>
      <c r="F431" s="243">
        <f>IF(F430=F1,0,1)</f>
        <v>0</v>
      </c>
      <c r="G431" s="243">
        <f t="shared" ref="G431:Y431" si="1">IF(G430=G1,0,1)</f>
        <v>0</v>
      </c>
      <c r="H431" s="243">
        <f t="shared" si="1"/>
        <v>0</v>
      </c>
      <c r="I431" s="243">
        <f t="shared" si="1"/>
        <v>0</v>
      </c>
      <c r="J431" s="243">
        <f t="shared" si="1"/>
        <v>0</v>
      </c>
      <c r="K431" s="243">
        <f t="shared" si="1"/>
        <v>0</v>
      </c>
      <c r="L431" s="243">
        <f t="shared" si="1"/>
        <v>0</v>
      </c>
      <c r="M431" s="243">
        <f t="shared" si="1"/>
        <v>0</v>
      </c>
      <c r="N431" s="243">
        <f t="shared" si="1"/>
        <v>0</v>
      </c>
      <c r="O431" s="243">
        <f t="shared" si="1"/>
        <v>0</v>
      </c>
      <c r="P431" s="243">
        <f t="shared" si="1"/>
        <v>0</v>
      </c>
      <c r="Q431" s="243">
        <f t="shared" si="1"/>
        <v>0</v>
      </c>
      <c r="R431" s="243">
        <f t="shared" si="1"/>
        <v>0</v>
      </c>
      <c r="S431" s="243">
        <f t="shared" si="1"/>
        <v>0</v>
      </c>
      <c r="T431" s="243">
        <f t="shared" si="1"/>
        <v>0</v>
      </c>
      <c r="U431" s="243">
        <f t="shared" si="1"/>
        <v>0</v>
      </c>
      <c r="V431" s="243">
        <f t="shared" si="1"/>
        <v>0</v>
      </c>
      <c r="W431" s="243">
        <f t="shared" si="1"/>
        <v>0</v>
      </c>
      <c r="X431" s="243">
        <f t="shared" si="1"/>
        <v>0</v>
      </c>
      <c r="Y431" s="243">
        <f t="shared" si="1"/>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K47" sqref="K47"/>
    </sheetView>
  </sheetViews>
  <sheetFormatPr defaultRowHeight="12.75" x14ac:dyDescent="0.2"/>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8" shapeId="8210" r:id="rId4">
          <objectPr defaultSize="0" r:id="rId5">
            <anchor moveWithCells="1">
              <from>
                <xdr:col>0</xdr:col>
                <xdr:colOff>95250</xdr:colOff>
                <xdr:row>40</xdr:row>
                <xdr:rowOff>104775</xdr:rowOff>
              </from>
              <to>
                <xdr:col>8</xdr:col>
                <xdr:colOff>276225</xdr:colOff>
                <xdr:row>62</xdr:row>
                <xdr:rowOff>142875</xdr:rowOff>
              </to>
            </anchor>
          </objectPr>
        </oleObject>
      </mc:Choice>
      <mc:Fallback>
        <oleObject progId="Word.Document.8" shapeId="8210"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3"/>
  <sheetViews>
    <sheetView workbookViewId="0">
      <selection activeCell="M18" sqref="M18"/>
    </sheetView>
  </sheetViews>
  <sheetFormatPr defaultRowHeight="12.75" x14ac:dyDescent="0.2"/>
  <cols>
    <col min="1" max="16384" width="9.140625" style="100"/>
  </cols>
  <sheetData>
    <row r="53" ht="15" customHeight="1" x14ac:dyDescent="0.2"/>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8" shapeId="9218" r:id="rId4">
          <objectPr defaultSize="0" autoPict="0" r:id="rId5">
            <anchor moveWithCells="1">
              <from>
                <xdr:col>0</xdr:col>
                <xdr:colOff>57150</xdr:colOff>
                <xdr:row>0</xdr:row>
                <xdr:rowOff>38100</xdr:rowOff>
              </from>
              <to>
                <xdr:col>9</xdr:col>
                <xdr:colOff>485775</xdr:colOff>
                <xdr:row>57</xdr:row>
                <xdr:rowOff>9525</xdr:rowOff>
              </to>
            </anchor>
          </objectPr>
        </oleObject>
      </mc:Choice>
      <mc:Fallback>
        <oleObject progId="Word.Document.8" shapeId="9218"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8"/>
  <sheetViews>
    <sheetView workbookViewId="0">
      <selection activeCell="A2" sqref="A2"/>
    </sheetView>
  </sheetViews>
  <sheetFormatPr defaultRowHeight="12.75" x14ac:dyDescent="0.2"/>
  <cols>
    <col min="1" max="1" width="26.85546875" style="100" customWidth="1"/>
    <col min="2" max="2" width="12" style="100" customWidth="1"/>
    <col min="3" max="10" width="10.7109375" style="100" customWidth="1"/>
    <col min="11" max="16384" width="9.140625" style="100"/>
  </cols>
  <sheetData>
    <row r="1" spans="1:10" x14ac:dyDescent="0.2">
      <c r="A1" s="131" t="s">
        <v>832</v>
      </c>
      <c r="B1" s="107"/>
      <c r="C1" s="107"/>
      <c r="D1" s="107"/>
      <c r="E1" s="107"/>
      <c r="F1" s="107"/>
      <c r="G1" s="107"/>
      <c r="H1" s="107"/>
      <c r="I1" s="107"/>
      <c r="J1" s="107"/>
    </row>
    <row r="2" spans="1:10" x14ac:dyDescent="0.2">
      <c r="A2" s="202" t="str">
        <f>INDEX(Data!B2:B426,Data!A1)</f>
        <v>Use arrow at right to select district.</v>
      </c>
      <c r="B2" s="107"/>
      <c r="C2" s="107"/>
      <c r="D2" s="107"/>
      <c r="E2" s="107"/>
      <c r="F2" s="107"/>
      <c r="G2" s="107"/>
      <c r="H2" s="107"/>
      <c r="I2" s="107"/>
      <c r="J2" s="107"/>
    </row>
    <row r="3" spans="1:10" ht="12.75" customHeight="1" x14ac:dyDescent="0.2">
      <c r="A3" s="273" t="s">
        <v>215</v>
      </c>
      <c r="B3" s="273"/>
      <c r="C3" s="273"/>
      <c r="D3" s="273"/>
      <c r="E3" s="273"/>
      <c r="F3" s="273"/>
      <c r="G3" s="273"/>
      <c r="H3" s="273"/>
      <c r="I3" s="273"/>
      <c r="J3" s="273"/>
    </row>
    <row r="4" spans="1:10" x14ac:dyDescent="0.2">
      <c r="A4" s="273"/>
      <c r="B4" s="273"/>
      <c r="C4" s="273"/>
      <c r="D4" s="273"/>
      <c r="E4" s="273"/>
      <c r="F4" s="273"/>
      <c r="G4" s="273"/>
      <c r="H4" s="273"/>
      <c r="I4" s="273"/>
      <c r="J4" s="273"/>
    </row>
    <row r="5" spans="1:10" x14ac:dyDescent="0.2">
      <c r="A5" s="108"/>
      <c r="B5" s="108"/>
      <c r="C5" s="108"/>
      <c r="D5" s="108"/>
      <c r="E5" s="108"/>
      <c r="F5" s="108"/>
      <c r="G5" s="108"/>
      <c r="H5" s="108"/>
      <c r="I5" s="108"/>
      <c r="J5" s="108"/>
    </row>
    <row r="6" spans="1:10" ht="12.75" customHeight="1" x14ac:dyDescent="0.2">
      <c r="A6" s="274" t="s">
        <v>224</v>
      </c>
      <c r="B6" s="274"/>
      <c r="C6" s="274"/>
      <c r="D6" s="274"/>
      <c r="E6" s="274"/>
      <c r="F6" s="274"/>
      <c r="G6" s="274"/>
      <c r="H6" s="274"/>
      <c r="I6" s="274"/>
      <c r="J6" s="274"/>
    </row>
    <row r="7" spans="1:10" ht="13.5" thickBot="1" x14ac:dyDescent="0.25">
      <c r="A7" s="200" t="s">
        <v>803</v>
      </c>
      <c r="B7" s="106"/>
      <c r="C7" s="106"/>
      <c r="D7" s="106"/>
      <c r="E7" s="106"/>
      <c r="F7" s="106"/>
      <c r="G7" s="106"/>
      <c r="H7" s="106"/>
      <c r="I7" s="106"/>
      <c r="J7" s="106"/>
    </row>
    <row r="8" spans="1:10" s="110" customFormat="1" ht="12.75" customHeight="1" thickBot="1" x14ac:dyDescent="0.25">
      <c r="A8" s="109" t="s">
        <v>216</v>
      </c>
      <c r="B8" s="267" t="s">
        <v>814</v>
      </c>
      <c r="C8" s="268"/>
      <c r="D8" s="269"/>
      <c r="E8" s="267" t="s">
        <v>815</v>
      </c>
      <c r="F8" s="268"/>
      <c r="G8" s="269"/>
      <c r="H8" s="270" t="s">
        <v>816</v>
      </c>
      <c r="I8" s="271"/>
      <c r="J8" s="272"/>
    </row>
    <row r="9" spans="1:10" ht="78.75" x14ac:dyDescent="0.2">
      <c r="A9" s="111" t="s">
        <v>162</v>
      </c>
      <c r="B9" s="112" t="s">
        <v>817</v>
      </c>
      <c r="C9" s="112" t="s">
        <v>818</v>
      </c>
      <c r="D9" s="112" t="s">
        <v>819</v>
      </c>
      <c r="E9" s="112" t="s">
        <v>820</v>
      </c>
      <c r="F9" s="112" t="s">
        <v>821</v>
      </c>
      <c r="G9" s="112" t="s">
        <v>822</v>
      </c>
      <c r="H9" s="112" t="s">
        <v>823</v>
      </c>
      <c r="I9" s="112" t="s">
        <v>824</v>
      </c>
      <c r="J9" s="113" t="s">
        <v>825</v>
      </c>
    </row>
    <row r="10" spans="1:10" s="110" customFormat="1" x14ac:dyDescent="0.2">
      <c r="A10" s="114"/>
      <c r="B10" s="115"/>
      <c r="C10" s="115"/>
      <c r="D10" s="115"/>
      <c r="E10" s="116"/>
      <c r="F10" s="116"/>
      <c r="G10" s="116"/>
      <c r="H10" s="117"/>
      <c r="I10" s="118"/>
      <c r="J10" s="119"/>
    </row>
    <row r="11" spans="1:10" ht="12.75" customHeight="1" x14ac:dyDescent="0.2">
      <c r="A11" s="120" t="s">
        <v>163</v>
      </c>
      <c r="B11" s="195" t="str">
        <f>INDEX(Transfers!Q$2:Q$429,Data!A$1)</f>
        <v>13-14 Annual</v>
      </c>
      <c r="C11" s="195" t="str">
        <f>INDEX(Transfers!V$2:V$429,Data!A$1)</f>
        <v>13-14 Annual</v>
      </c>
      <c r="D11" s="195" t="str">
        <f>INDEX(Transfers!W$2:W$429,Data!A$1)</f>
        <v>13-14 Annual</v>
      </c>
      <c r="E11" s="102">
        <v>0</v>
      </c>
      <c r="F11" s="130">
        <v>0</v>
      </c>
      <c r="G11" s="102">
        <v>0</v>
      </c>
      <c r="H11" s="102">
        <v>0</v>
      </c>
      <c r="I11" s="130">
        <v>0</v>
      </c>
      <c r="J11" s="103">
        <v>0</v>
      </c>
    </row>
    <row r="12" spans="1:10" ht="12.75" customHeight="1" x14ac:dyDescent="0.2">
      <c r="A12" s="120" t="s">
        <v>217</v>
      </c>
      <c r="B12" s="195" t="str">
        <f>INDEX(Transfers!R$2:R$429,Data!A$1)</f>
        <v>13-14 Annual</v>
      </c>
      <c r="C12" s="104" t="s">
        <v>167</v>
      </c>
      <c r="D12" s="104" t="s">
        <v>167</v>
      </c>
      <c r="E12" s="102">
        <v>0</v>
      </c>
      <c r="F12" s="104" t="s">
        <v>167</v>
      </c>
      <c r="G12" s="104" t="s">
        <v>167</v>
      </c>
      <c r="H12" s="102">
        <v>0</v>
      </c>
      <c r="I12" s="104" t="s">
        <v>167</v>
      </c>
      <c r="J12" s="105" t="s">
        <v>167</v>
      </c>
    </row>
    <row r="13" spans="1:10" ht="12.75" customHeight="1" x14ac:dyDescent="0.2">
      <c r="A13" s="120" t="s">
        <v>218</v>
      </c>
      <c r="B13" s="195" t="str">
        <f>INDEX(Transfers!S$2:S$429,Data!A$1)</f>
        <v>13-14 Annual</v>
      </c>
      <c r="C13" s="104" t="s">
        <v>167</v>
      </c>
      <c r="D13" s="195" t="str">
        <f>INDEX(Transfers!X$2:X$429,Data!A$1)</f>
        <v>13-14 Annual</v>
      </c>
      <c r="E13" s="102">
        <v>0</v>
      </c>
      <c r="F13" s="104" t="s">
        <v>167</v>
      </c>
      <c r="G13" s="102">
        <v>0</v>
      </c>
      <c r="H13" s="102">
        <v>0</v>
      </c>
      <c r="I13" s="104" t="s">
        <v>167</v>
      </c>
      <c r="J13" s="103">
        <v>0</v>
      </c>
    </row>
    <row r="14" spans="1:10" ht="12.75" customHeight="1" x14ac:dyDescent="0.2">
      <c r="A14" s="120" t="s">
        <v>828</v>
      </c>
      <c r="B14" s="195" t="str">
        <f>INDEX(Transfers!Z$2:Z$429,Data!A$1)</f>
        <v>13-14 Annual</v>
      </c>
      <c r="C14" s="104" t="s">
        <v>167</v>
      </c>
      <c r="D14" s="195" t="str">
        <f>INDEX(Transfers!Y$2:Y$429,Data!A$1)</f>
        <v>13-14 Annual</v>
      </c>
      <c r="E14" s="102">
        <v>0</v>
      </c>
      <c r="F14" s="104" t="s">
        <v>167</v>
      </c>
      <c r="G14" s="102">
        <v>0</v>
      </c>
      <c r="H14" s="102">
        <v>0</v>
      </c>
      <c r="I14" s="104" t="s">
        <v>167</v>
      </c>
      <c r="J14" s="105" t="s">
        <v>167</v>
      </c>
    </row>
    <row r="15" spans="1:10" ht="12.75" customHeight="1" x14ac:dyDescent="0.2">
      <c r="A15" s="120" t="s">
        <v>164</v>
      </c>
      <c r="B15" s="195" t="str">
        <f>INDEX(Transfers!T$2:T$429,Data!A$1)</f>
        <v>13-14 Annual</v>
      </c>
      <c r="C15" s="104" t="s">
        <v>167</v>
      </c>
      <c r="D15" s="104" t="s">
        <v>167</v>
      </c>
      <c r="E15" s="102">
        <v>0</v>
      </c>
      <c r="F15" s="104" t="s">
        <v>167</v>
      </c>
      <c r="G15" s="104" t="s">
        <v>167</v>
      </c>
      <c r="H15" s="102">
        <v>0</v>
      </c>
      <c r="I15" s="104" t="s">
        <v>167</v>
      </c>
      <c r="J15" s="105" t="s">
        <v>167</v>
      </c>
    </row>
    <row r="16" spans="1:10" ht="12.75" customHeight="1" x14ac:dyDescent="0.2">
      <c r="A16" s="120" t="s">
        <v>219</v>
      </c>
      <c r="B16" s="104" t="s">
        <v>167</v>
      </c>
      <c r="C16" s="104" t="s">
        <v>167</v>
      </c>
      <c r="D16" s="104" t="s">
        <v>167</v>
      </c>
      <c r="E16" s="104" t="s">
        <v>167</v>
      </c>
      <c r="F16" s="104" t="s">
        <v>167</v>
      </c>
      <c r="G16" s="104" t="s">
        <v>167</v>
      </c>
      <c r="H16" s="104" t="s">
        <v>167</v>
      </c>
      <c r="I16" s="104" t="s">
        <v>167</v>
      </c>
      <c r="J16" s="105" t="s">
        <v>167</v>
      </c>
    </row>
    <row r="17" spans="1:10" ht="12.75" customHeight="1" x14ac:dyDescent="0.2">
      <c r="A17" s="120" t="s">
        <v>220</v>
      </c>
      <c r="B17" s="104" t="s">
        <v>167</v>
      </c>
      <c r="C17" s="104" t="s">
        <v>167</v>
      </c>
      <c r="D17" s="104" t="s">
        <v>167</v>
      </c>
      <c r="E17" s="104" t="s">
        <v>167</v>
      </c>
      <c r="F17" s="104" t="s">
        <v>167</v>
      </c>
      <c r="G17" s="104" t="s">
        <v>167</v>
      </c>
      <c r="H17" s="104" t="s">
        <v>167</v>
      </c>
      <c r="I17" s="104" t="s">
        <v>167</v>
      </c>
      <c r="J17" s="105" t="s">
        <v>167</v>
      </c>
    </row>
    <row r="18" spans="1:10" ht="12.75" customHeight="1" x14ac:dyDescent="0.2">
      <c r="A18" s="120" t="s">
        <v>165</v>
      </c>
      <c r="B18" s="104" t="s">
        <v>167</v>
      </c>
      <c r="C18" s="104" t="s">
        <v>167</v>
      </c>
      <c r="D18" s="104" t="s">
        <v>167</v>
      </c>
      <c r="E18" s="104" t="s">
        <v>167</v>
      </c>
      <c r="F18" s="104" t="s">
        <v>167</v>
      </c>
      <c r="G18" s="104" t="s">
        <v>167</v>
      </c>
      <c r="H18" s="104" t="s">
        <v>167</v>
      </c>
      <c r="I18" s="104" t="s">
        <v>167</v>
      </c>
      <c r="J18" s="105" t="s">
        <v>167</v>
      </c>
    </row>
    <row r="19" spans="1:10" s="110" customFormat="1" ht="12.75" customHeight="1" x14ac:dyDescent="0.2">
      <c r="A19" s="120" t="s">
        <v>221</v>
      </c>
      <c r="B19" s="195" t="str">
        <f>INDEX(Transfers!U$2:U$429,Data!A$1)</f>
        <v>13-14 Annual</v>
      </c>
      <c r="C19" s="104" t="s">
        <v>167</v>
      </c>
      <c r="D19" s="104" t="s">
        <v>167</v>
      </c>
      <c r="E19" s="102">
        <v>0</v>
      </c>
      <c r="F19" s="104" t="s">
        <v>167</v>
      </c>
      <c r="G19" s="104" t="s">
        <v>167</v>
      </c>
      <c r="H19" s="102">
        <v>0</v>
      </c>
      <c r="I19" s="104" t="s">
        <v>167</v>
      </c>
      <c r="J19" s="105" t="s">
        <v>167</v>
      </c>
    </row>
    <row r="20" spans="1:10" ht="13.5" thickBot="1" x14ac:dyDescent="0.25">
      <c r="A20" s="121"/>
      <c r="B20" s="122"/>
      <c r="C20" s="122"/>
      <c r="D20" s="122"/>
      <c r="E20" s="122"/>
      <c r="F20" s="122"/>
      <c r="G20" s="122"/>
      <c r="H20" s="122"/>
      <c r="I20" s="123"/>
      <c r="J20" s="124"/>
    </row>
    <row r="21" spans="1:10" ht="13.5" thickBot="1" x14ac:dyDescent="0.25">
      <c r="A21" s="125" t="s">
        <v>166</v>
      </c>
      <c r="B21" s="126">
        <f>SUM(B11:B19)</f>
        <v>0</v>
      </c>
      <c r="C21" s="126">
        <f t="shared" ref="C21:J21" si="0">SUM(C11:C19)</f>
        <v>0</v>
      </c>
      <c r="D21" s="126">
        <f t="shared" si="0"/>
        <v>0</v>
      </c>
      <c r="E21" s="126">
        <f t="shared" si="0"/>
        <v>0</v>
      </c>
      <c r="F21" s="126">
        <f t="shared" si="0"/>
        <v>0</v>
      </c>
      <c r="G21" s="126">
        <f t="shared" si="0"/>
        <v>0</v>
      </c>
      <c r="H21" s="126">
        <f t="shared" si="0"/>
        <v>0</v>
      </c>
      <c r="I21" s="126">
        <f t="shared" si="0"/>
        <v>0</v>
      </c>
      <c r="J21" s="126">
        <f t="shared" si="0"/>
        <v>0</v>
      </c>
    </row>
    <row r="22" spans="1:10" ht="13.5" thickBot="1" x14ac:dyDescent="0.25">
      <c r="A22" s="127"/>
      <c r="B22" s="127"/>
      <c r="C22" s="127"/>
      <c r="D22" s="127"/>
      <c r="E22" s="127"/>
      <c r="F22" s="127"/>
      <c r="G22" s="127"/>
      <c r="H22" s="127"/>
      <c r="I22" s="127"/>
      <c r="J22" s="127"/>
    </row>
    <row r="23" spans="1:10" ht="13.5" customHeight="1" thickBot="1" x14ac:dyDescent="0.25">
      <c r="A23" s="109" t="s">
        <v>222</v>
      </c>
      <c r="B23" s="267" t="str">
        <f>+B8</f>
        <v>2013-14 Actual</v>
      </c>
      <c r="C23" s="268"/>
      <c r="D23" s="269"/>
      <c r="E23" s="267" t="str">
        <f>+E8</f>
        <v>2014-2015 Unaudited</v>
      </c>
      <c r="F23" s="268"/>
      <c r="G23" s="269"/>
      <c r="H23" s="270" t="str">
        <f>+H8</f>
        <v>2015-16 Budgeted</v>
      </c>
      <c r="I23" s="271"/>
      <c r="J23" s="272"/>
    </row>
    <row r="24" spans="1:10" ht="78.75" x14ac:dyDescent="0.2">
      <c r="A24" s="111" t="s">
        <v>162</v>
      </c>
      <c r="B24" s="112" t="str">
        <f>+B9</f>
        <v>2013-14
Operating Transfers
(Function 411000)</v>
      </c>
      <c r="C24" s="112" t="str">
        <f>+C9</f>
        <v>2013-14
Indirect Cost Payments
(Function 418000)</v>
      </c>
      <c r="D24" s="112" t="str">
        <f>+D9</f>
        <v>2013-14
Residual Balance Transfers
(Function 419000)</v>
      </c>
      <c r="E24" s="112" t="str">
        <f>+E9</f>
        <v>2014-15
Unaudited
Operating Transfers
(Function 411000)</v>
      </c>
      <c r="F24" s="112" t="str">
        <f>+F9</f>
        <v>2014-15
Unaudited
Indirect Cost Payments
(Function 418000)</v>
      </c>
      <c r="G24" s="112" t="str">
        <f>+G9</f>
        <v>2014-15
Unaudited
Residual Balance Transfers
(Function 419000)</v>
      </c>
      <c r="H24" s="112" t="str">
        <f>+H9</f>
        <v>2015-16
Budgeted
Operating Transfers
(Function 411000)</v>
      </c>
      <c r="I24" s="112" t="str">
        <f>+I9</f>
        <v>2015-16
Budgeted
Indirect Cost Payments
(Function 418000)</v>
      </c>
      <c r="J24" s="113" t="str">
        <f>+J9</f>
        <v>2015-16
Budgeted
Residual Balance Transfers
(Function 419000)</v>
      </c>
    </row>
    <row r="25" spans="1:10" x14ac:dyDescent="0.2">
      <c r="A25" s="114"/>
      <c r="B25" s="116"/>
      <c r="C25" s="116"/>
      <c r="D25" s="116"/>
      <c r="E25" s="116"/>
      <c r="F25" s="116"/>
      <c r="G25" s="116"/>
      <c r="H25" s="117"/>
      <c r="I25" s="118"/>
      <c r="J25" s="128"/>
    </row>
    <row r="26" spans="1:10" ht="12.75" customHeight="1" x14ac:dyDescent="0.2">
      <c r="A26" s="120" t="s">
        <v>163</v>
      </c>
      <c r="B26" s="195" t="str">
        <f>INDEX(Transfers!C$2:C$429,Data!A$1)</f>
        <v>13-14 Annual</v>
      </c>
      <c r="C26" s="104" t="s">
        <v>167</v>
      </c>
      <c r="D26" s="104" t="s">
        <v>167</v>
      </c>
      <c r="E26" s="102">
        <v>0</v>
      </c>
      <c r="F26" s="104" t="s">
        <v>167</v>
      </c>
      <c r="G26" s="104" t="s">
        <v>167</v>
      </c>
      <c r="H26" s="102">
        <v>0</v>
      </c>
      <c r="I26" s="104" t="s">
        <v>167</v>
      </c>
      <c r="J26" s="105" t="s">
        <v>167</v>
      </c>
    </row>
    <row r="27" spans="1:10" ht="12.75" customHeight="1" x14ac:dyDescent="0.2">
      <c r="A27" s="120" t="s">
        <v>217</v>
      </c>
      <c r="B27" s="195" t="str">
        <f>INDEX(Transfers!D$2:D$429,Data!A$1)</f>
        <v>13-14 Annual</v>
      </c>
      <c r="C27" s="195" t="str">
        <f>INDEX(Transfers!I$2:I$429,Data!A$1)</f>
        <v>13-14 Annual</v>
      </c>
      <c r="D27" s="195" t="str">
        <f>INDEX(Transfers!L$2:L$429,Data!A$1)</f>
        <v>13-14 Annual</v>
      </c>
      <c r="E27" s="102">
        <v>0</v>
      </c>
      <c r="F27" s="102">
        <v>0</v>
      </c>
      <c r="G27" s="102">
        <v>0</v>
      </c>
      <c r="H27" s="102">
        <v>0</v>
      </c>
      <c r="I27" s="102">
        <v>0</v>
      </c>
      <c r="J27" s="103">
        <v>0</v>
      </c>
    </row>
    <row r="28" spans="1:10" ht="12.75" customHeight="1" x14ac:dyDescent="0.2">
      <c r="A28" s="120" t="s">
        <v>218</v>
      </c>
      <c r="B28" s="104" t="s">
        <v>167</v>
      </c>
      <c r="C28" s="104" t="s">
        <v>167</v>
      </c>
      <c r="D28" s="195" t="str">
        <f>INDEX(Transfers!M$2:M$429,Data!A$1)</f>
        <v>13-14 Annual</v>
      </c>
      <c r="E28" s="104" t="s">
        <v>167</v>
      </c>
      <c r="F28" s="104" t="s">
        <v>167</v>
      </c>
      <c r="G28" s="102">
        <v>0</v>
      </c>
      <c r="H28" s="104" t="s">
        <v>167</v>
      </c>
      <c r="I28" s="104" t="s">
        <v>167</v>
      </c>
      <c r="J28" s="103">
        <v>0</v>
      </c>
    </row>
    <row r="29" spans="1:10" ht="12.75" customHeight="1" x14ac:dyDescent="0.2">
      <c r="A29" s="120" t="s">
        <v>828</v>
      </c>
      <c r="B29" s="195" t="str">
        <f>INDEX(Transfers!E$2:E$429,Data!A$1)</f>
        <v>13-14 Annual</v>
      </c>
      <c r="C29" s="104" t="s">
        <v>167</v>
      </c>
      <c r="D29" s="195" t="str">
        <f>INDEX(Transfers!N$2:N$429,Data!A$1)</f>
        <v>13-14 Annual</v>
      </c>
      <c r="E29" s="102">
        <v>0</v>
      </c>
      <c r="F29" s="104" t="s">
        <v>167</v>
      </c>
      <c r="G29" s="102">
        <v>0</v>
      </c>
      <c r="H29" s="102">
        <v>0</v>
      </c>
      <c r="I29" s="104" t="s">
        <v>167</v>
      </c>
      <c r="J29" s="103">
        <v>0</v>
      </c>
    </row>
    <row r="30" spans="1:10" ht="12.75" customHeight="1" x14ac:dyDescent="0.2">
      <c r="A30" s="120" t="s">
        <v>164</v>
      </c>
      <c r="B30" s="195" t="str">
        <f>INDEX(Transfers!F$2:F$429,Data!A$1)</f>
        <v>13-14 Annual</v>
      </c>
      <c r="C30" s="104" t="s">
        <v>167</v>
      </c>
      <c r="D30" s="195" t="str">
        <f>INDEX(Transfers!O$2:O$429,Data!A$1)</f>
        <v>13-14 Annual</v>
      </c>
      <c r="E30" s="102">
        <v>0</v>
      </c>
      <c r="F30" s="104" t="s">
        <v>167</v>
      </c>
      <c r="G30" s="102">
        <v>0</v>
      </c>
      <c r="H30" s="102">
        <v>0</v>
      </c>
      <c r="I30" s="104" t="s">
        <v>167</v>
      </c>
      <c r="J30" s="103">
        <v>0</v>
      </c>
    </row>
    <row r="31" spans="1:10" ht="12.75" customHeight="1" x14ac:dyDescent="0.2">
      <c r="A31" s="120" t="s">
        <v>219</v>
      </c>
      <c r="B31" s="104" t="s">
        <v>167</v>
      </c>
      <c r="C31" s="104" t="s">
        <v>167</v>
      </c>
      <c r="D31" s="104" t="s">
        <v>167</v>
      </c>
      <c r="E31" s="104" t="s">
        <v>167</v>
      </c>
      <c r="F31" s="104" t="s">
        <v>167</v>
      </c>
      <c r="G31" s="104" t="s">
        <v>167</v>
      </c>
      <c r="H31" s="104" t="s">
        <v>167</v>
      </c>
      <c r="I31" s="104" t="s">
        <v>167</v>
      </c>
      <c r="J31" s="105" t="s">
        <v>167</v>
      </c>
    </row>
    <row r="32" spans="1:10" ht="12.75" customHeight="1" x14ac:dyDescent="0.2">
      <c r="A32" s="120" t="s">
        <v>220</v>
      </c>
      <c r="B32" s="104" t="s">
        <v>167</v>
      </c>
      <c r="C32" s="104" t="s">
        <v>167</v>
      </c>
      <c r="D32" s="104" t="s">
        <v>167</v>
      </c>
      <c r="E32" s="104" t="s">
        <v>167</v>
      </c>
      <c r="F32" s="104" t="s">
        <v>167</v>
      </c>
      <c r="G32" s="104" t="s">
        <v>167</v>
      </c>
      <c r="H32" s="104" t="s">
        <v>167</v>
      </c>
      <c r="I32" s="104" t="s">
        <v>167</v>
      </c>
      <c r="J32" s="105" t="s">
        <v>167</v>
      </c>
    </row>
    <row r="33" spans="1:10" ht="12.75" customHeight="1" x14ac:dyDescent="0.2">
      <c r="A33" s="120" t="s">
        <v>165</v>
      </c>
      <c r="B33" s="195" t="str">
        <f>INDEX(Transfers!G$2:G$429,Data!A$1)</f>
        <v>13-14 Annual</v>
      </c>
      <c r="C33" s="195" t="str">
        <f>INDEX(Transfers!J$2:J$429,Data!A$1)</f>
        <v>13-14 Annual</v>
      </c>
      <c r="D33" s="195" t="str">
        <f>INDEX(Transfers!P$2:P$429,Data!A$1)</f>
        <v>13-14 Annual</v>
      </c>
      <c r="E33" s="102">
        <v>0</v>
      </c>
      <c r="F33" s="102">
        <v>0</v>
      </c>
      <c r="G33" s="102">
        <v>0</v>
      </c>
      <c r="H33" s="102">
        <v>0</v>
      </c>
      <c r="I33" s="102">
        <v>0</v>
      </c>
      <c r="J33" s="103">
        <v>0</v>
      </c>
    </row>
    <row r="34" spans="1:10" x14ac:dyDescent="0.2">
      <c r="A34" s="120" t="s">
        <v>221</v>
      </c>
      <c r="B34" s="195" t="str">
        <f>INDEX(Transfers!H$2:H$429,Data!A$1)</f>
        <v>13-14 Annual</v>
      </c>
      <c r="C34" s="195" t="str">
        <f>INDEX(Transfers!K$2:K$429,Data!A$1)</f>
        <v>13-14 Annual</v>
      </c>
      <c r="D34" s="104" t="s">
        <v>167</v>
      </c>
      <c r="E34" s="102">
        <v>0</v>
      </c>
      <c r="F34" s="102">
        <v>0</v>
      </c>
      <c r="G34" s="104" t="s">
        <v>167</v>
      </c>
      <c r="H34" s="102">
        <v>0</v>
      </c>
      <c r="I34" s="102">
        <v>0</v>
      </c>
      <c r="J34" s="105" t="s">
        <v>167</v>
      </c>
    </row>
    <row r="35" spans="1:10" ht="13.5" thickBot="1" x14ac:dyDescent="0.25">
      <c r="A35" s="121"/>
      <c r="B35" s="122"/>
      <c r="C35" s="122"/>
      <c r="D35" s="122"/>
      <c r="E35" s="122"/>
      <c r="F35" s="122"/>
      <c r="G35" s="122"/>
      <c r="H35" s="122"/>
      <c r="I35" s="123"/>
      <c r="J35" s="124"/>
    </row>
    <row r="36" spans="1:10" ht="13.5" thickBot="1" x14ac:dyDescent="0.25">
      <c r="A36" s="125" t="s">
        <v>166</v>
      </c>
      <c r="B36" s="126">
        <f>SUM(B26:B34)</f>
        <v>0</v>
      </c>
      <c r="C36" s="126">
        <f t="shared" ref="C36:J36" si="1">SUM(C26:C34)</f>
        <v>0</v>
      </c>
      <c r="D36" s="126">
        <f t="shared" si="1"/>
        <v>0</v>
      </c>
      <c r="E36" s="126">
        <f t="shared" si="1"/>
        <v>0</v>
      </c>
      <c r="F36" s="126">
        <f t="shared" si="1"/>
        <v>0</v>
      </c>
      <c r="G36" s="126">
        <f t="shared" si="1"/>
        <v>0</v>
      </c>
      <c r="H36" s="126">
        <f t="shared" si="1"/>
        <v>0</v>
      </c>
      <c r="I36" s="126">
        <f t="shared" si="1"/>
        <v>0</v>
      </c>
      <c r="J36" s="126">
        <f t="shared" si="1"/>
        <v>0</v>
      </c>
    </row>
    <row r="37" spans="1:10" ht="13.5" thickBot="1" x14ac:dyDescent="0.25">
      <c r="A37" s="127"/>
      <c r="B37" s="129"/>
      <c r="C37" s="129"/>
      <c r="D37" s="129"/>
      <c r="E37" s="129"/>
      <c r="F37" s="129"/>
      <c r="G37" s="129"/>
      <c r="H37" s="129"/>
      <c r="I37" s="129"/>
      <c r="J37" s="129"/>
    </row>
    <row r="38" spans="1:10" ht="13.5" thickBot="1" x14ac:dyDescent="0.25">
      <c r="A38" s="125" t="s">
        <v>223</v>
      </c>
      <c r="B38" s="126">
        <f>B21-B36</f>
        <v>0</v>
      </c>
      <c r="C38" s="126">
        <f t="shared" ref="C38:J38" si="2">C21-C36</f>
        <v>0</v>
      </c>
      <c r="D38" s="126">
        <f t="shared" si="2"/>
        <v>0</v>
      </c>
      <c r="E38" s="126">
        <f t="shared" si="2"/>
        <v>0</v>
      </c>
      <c r="F38" s="126">
        <f t="shared" si="2"/>
        <v>0</v>
      </c>
      <c r="G38" s="126">
        <f t="shared" si="2"/>
        <v>0</v>
      </c>
      <c r="H38" s="126">
        <f t="shared" si="2"/>
        <v>0</v>
      </c>
      <c r="I38" s="126">
        <f t="shared" si="2"/>
        <v>0</v>
      </c>
      <c r="J38" s="126">
        <f t="shared" si="2"/>
        <v>0</v>
      </c>
    </row>
  </sheetData>
  <sheetProtection selectLockedCells="1" selectUnlockedCells="1"/>
  <mergeCells count="8">
    <mergeCell ref="B23:D23"/>
    <mergeCell ref="E23:G23"/>
    <mergeCell ref="H23:J23"/>
    <mergeCell ref="A3:J4"/>
    <mergeCell ref="A6:J6"/>
    <mergeCell ref="B8:D8"/>
    <mergeCell ref="E8:G8"/>
    <mergeCell ref="H8:J8"/>
  </mergeCells>
  <phoneticPr fontId="10" type="noConversion"/>
  <pageMargins left="0.39" right="0.34" top="0.56000000000000005" bottom="0.41" header="0.5" footer="0.26"/>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G157"/>
  <sheetViews>
    <sheetView tabSelected="1" zoomScaleNormal="100" workbookViewId="0">
      <pane ySplit="6" topLeftCell="A100" activePane="bottomLeft" state="frozenSplit"/>
      <selection pane="bottomLeft" sqref="A1:D1"/>
    </sheetView>
  </sheetViews>
  <sheetFormatPr defaultRowHeight="12.75" x14ac:dyDescent="0.2"/>
  <cols>
    <col min="1" max="1" width="51.28515625" style="170" bestFit="1" customWidth="1"/>
    <col min="2" max="4" width="15.85546875" style="183" customWidth="1"/>
    <col min="5" max="5" width="9.140625" style="164" customWidth="1"/>
    <col min="6" max="6" width="12.28515625" style="164" bestFit="1" customWidth="1"/>
    <col min="7" max="16384" width="9.140625" style="170"/>
  </cols>
  <sheetData>
    <row r="1" spans="1:6" x14ac:dyDescent="0.2">
      <c r="A1" s="278" t="str">
        <f>'Initial Data'!A1</f>
        <v>Date: August, 2015</v>
      </c>
      <c r="B1" s="278"/>
      <c r="C1" s="278"/>
      <c r="D1" s="278"/>
    </row>
    <row r="2" spans="1:6" ht="15" customHeight="1" x14ac:dyDescent="0.25">
      <c r="A2" s="279" t="s">
        <v>122</v>
      </c>
      <c r="B2" s="257"/>
      <c r="C2" s="257"/>
      <c r="D2" s="257"/>
    </row>
    <row r="3" spans="1:6" ht="15" customHeight="1" x14ac:dyDescent="0.2">
      <c r="A3" s="280" t="s">
        <v>123</v>
      </c>
      <c r="B3" s="280"/>
      <c r="C3" s="280"/>
      <c r="D3" s="280"/>
    </row>
    <row r="4" spans="1:6" ht="15" customHeight="1" x14ac:dyDescent="0.2">
      <c r="A4" s="280" t="s">
        <v>124</v>
      </c>
      <c r="B4" s="280"/>
      <c r="C4" s="280"/>
      <c r="D4" s="280"/>
    </row>
    <row r="5" spans="1:6" ht="15" customHeight="1" x14ac:dyDescent="0.2">
      <c r="A5" s="280" t="s">
        <v>125</v>
      </c>
      <c r="B5" s="280"/>
      <c r="C5" s="280"/>
      <c r="D5" s="280"/>
    </row>
    <row r="6" spans="1:6" x14ac:dyDescent="0.2">
      <c r="A6" s="49"/>
      <c r="B6" s="49"/>
      <c r="C6" s="49"/>
      <c r="D6" s="49"/>
    </row>
    <row r="7" spans="1:6" x14ac:dyDescent="0.2">
      <c r="A7" s="189" t="s">
        <v>780</v>
      </c>
      <c r="B7" s="49"/>
      <c r="C7" s="49"/>
      <c r="D7" s="49"/>
    </row>
    <row r="8" spans="1:6" x14ac:dyDescent="0.2">
      <c r="A8" s="190" t="s">
        <v>781</v>
      </c>
      <c r="B8" s="49"/>
      <c r="C8" s="49"/>
      <c r="D8" s="49"/>
    </row>
    <row r="9" spans="1:6" x14ac:dyDescent="0.2">
      <c r="A9" s="191" t="s">
        <v>782</v>
      </c>
      <c r="B9" s="49"/>
      <c r="C9" s="49"/>
      <c r="D9" s="49"/>
    </row>
    <row r="10" spans="1:6" x14ac:dyDescent="0.2">
      <c r="A10" s="203" t="s">
        <v>805</v>
      </c>
      <c r="B10" s="192"/>
      <c r="C10" s="192"/>
      <c r="D10" s="192"/>
    </row>
    <row r="11" spans="1:6" ht="13.5" thickBot="1" x14ac:dyDescent="0.25">
      <c r="A11" s="200" t="s">
        <v>804</v>
      </c>
      <c r="B11" s="171"/>
      <c r="C11" s="171"/>
      <c r="D11" s="171"/>
    </row>
    <row r="12" spans="1:6" ht="13.5" customHeight="1" x14ac:dyDescent="0.2">
      <c r="A12" s="275" t="s">
        <v>829</v>
      </c>
      <c r="B12" s="276"/>
      <c r="C12" s="276"/>
      <c r="D12" s="277"/>
    </row>
    <row r="13" spans="1:6" s="182" customFormat="1" ht="22.5" x14ac:dyDescent="0.2">
      <c r="A13" s="144" t="s">
        <v>121</v>
      </c>
      <c r="B13" s="197" t="s">
        <v>809</v>
      </c>
      <c r="C13" s="197" t="s">
        <v>810</v>
      </c>
      <c r="D13" s="198" t="s">
        <v>811</v>
      </c>
      <c r="E13" s="199"/>
      <c r="F13" s="199"/>
    </row>
    <row r="14" spans="1:6" x14ac:dyDescent="0.2">
      <c r="A14" s="95" t="s">
        <v>158</v>
      </c>
      <c r="B14" s="205" t="str">
        <f>INDEX(Data!BS$2:BS$429,Data!$A$1)</f>
        <v>13-14 Annual</v>
      </c>
      <c r="C14" s="207" t="e">
        <f>B20</f>
        <v>#VALUE!</v>
      </c>
      <c r="D14" s="207" t="e">
        <f>C20</f>
        <v>#VALUE!</v>
      </c>
      <c r="E14" s="204"/>
    </row>
    <row r="15" spans="1:6" ht="12.75" customHeight="1" x14ac:dyDescent="0.2">
      <c r="A15" s="95" t="s">
        <v>783</v>
      </c>
      <c r="B15" s="205" t="str">
        <f>INDEX(Data!BJ$2:BJ$429,Data!$A$1)</f>
        <v>13-14 Annual</v>
      </c>
      <c r="C15" s="138">
        <v>0</v>
      </c>
      <c r="D15" s="139">
        <v>0</v>
      </c>
    </row>
    <row r="16" spans="1:6" ht="12.75" customHeight="1" x14ac:dyDescent="0.2">
      <c r="A16" s="95" t="s">
        <v>784</v>
      </c>
      <c r="B16" s="205" t="str">
        <f>INDEX(Data!BL$2:BL$429,Data!$A$1)</f>
        <v>13-14 Annual</v>
      </c>
      <c r="C16" s="138">
        <v>0</v>
      </c>
      <c r="D16" s="139">
        <v>0</v>
      </c>
    </row>
    <row r="17" spans="1:7" ht="12.75" customHeight="1" x14ac:dyDescent="0.2">
      <c r="A17" s="95" t="s">
        <v>785</v>
      </c>
      <c r="B17" s="205" t="str">
        <f>INDEX(Data!BN$2:BN$429,Data!$A$1)</f>
        <v>13-14 Annual</v>
      </c>
      <c r="C17" s="141">
        <v>0</v>
      </c>
      <c r="D17" s="142">
        <v>0</v>
      </c>
    </row>
    <row r="18" spans="1:7" ht="12.75" customHeight="1" x14ac:dyDescent="0.2">
      <c r="A18" s="95" t="s">
        <v>786</v>
      </c>
      <c r="B18" s="205" t="str">
        <f>INDEX(Data!BP$2:BP$429,Data!$A$1)</f>
        <v>13-14 Annual</v>
      </c>
      <c r="C18" s="141">
        <v>0</v>
      </c>
      <c r="D18" s="142">
        <v>0</v>
      </c>
    </row>
    <row r="19" spans="1:7" ht="12.75" customHeight="1" thickBot="1" x14ac:dyDescent="0.25">
      <c r="A19" s="193" t="s">
        <v>787</v>
      </c>
      <c r="B19" s="205" t="str">
        <f>INDEX(Data!BR$2:BR$429,Data!$A$1)</f>
        <v>13-14 Annual</v>
      </c>
      <c r="C19" s="141">
        <v>0</v>
      </c>
      <c r="D19" s="142">
        <v>0</v>
      </c>
    </row>
    <row r="20" spans="1:7" ht="12.75" customHeight="1" thickBot="1" x14ac:dyDescent="0.25">
      <c r="A20" s="143" t="s">
        <v>155</v>
      </c>
      <c r="B20" s="249" t="e">
        <f>(B14+B70-B93)</f>
        <v>#VALUE!</v>
      </c>
      <c r="C20" s="249" t="e">
        <f>(C14+C70-C93)</f>
        <v>#VALUE!</v>
      </c>
      <c r="D20" s="249" t="e">
        <f>(D14+D70-D93)</f>
        <v>#VALUE!</v>
      </c>
      <c r="F20" s="80"/>
      <c r="G20" s="171"/>
    </row>
    <row r="21" spans="1:7" x14ac:dyDescent="0.2">
      <c r="A21" s="144" t="s">
        <v>2</v>
      </c>
      <c r="B21" s="209"/>
      <c r="C21" s="210"/>
      <c r="D21" s="211"/>
    </row>
    <row r="22" spans="1:7" x14ac:dyDescent="0.2">
      <c r="A22" s="145" t="s">
        <v>201</v>
      </c>
      <c r="B22" s="205" t="e">
        <f>'Initial Data'!B11+'Initial Data'!C11+'Initial Data'!D11</f>
        <v>#VALUE!</v>
      </c>
      <c r="C22" s="250">
        <f>SUM('Initial Data'!E11:G11)</f>
        <v>0</v>
      </c>
      <c r="D22" s="250">
        <f>SUM('Initial Data'!H11:J11)</f>
        <v>0</v>
      </c>
    </row>
    <row r="23" spans="1:7" ht="25.5" x14ac:dyDescent="0.2">
      <c r="A23" s="146" t="s">
        <v>21</v>
      </c>
      <c r="B23" s="205" t="str">
        <f>INDEX(Data!D2:D429,Data!A1)</f>
        <v>13-14 Annual</v>
      </c>
      <c r="C23" s="138">
        <v>0</v>
      </c>
      <c r="D23" s="139">
        <v>0</v>
      </c>
    </row>
    <row r="24" spans="1:7" x14ac:dyDescent="0.2">
      <c r="A24" s="147" t="s">
        <v>12</v>
      </c>
      <c r="B24" s="205" t="str">
        <f>INDEX(Data!E2:E429,Data!A1)</f>
        <v>13-14 Annual</v>
      </c>
      <c r="C24" s="148">
        <v>0</v>
      </c>
      <c r="D24" s="149">
        <v>0</v>
      </c>
    </row>
    <row r="25" spans="1:7" x14ac:dyDescent="0.2">
      <c r="A25" s="147" t="s">
        <v>13</v>
      </c>
      <c r="B25" s="205" t="str">
        <f>INDEX(Data!F2:F429,Data!A1)</f>
        <v>13-14 Annual</v>
      </c>
      <c r="C25" s="148">
        <v>0</v>
      </c>
      <c r="D25" s="149">
        <v>0</v>
      </c>
    </row>
    <row r="26" spans="1:7" x14ac:dyDescent="0.2">
      <c r="A26" s="147" t="s">
        <v>14</v>
      </c>
      <c r="B26" s="205" t="str">
        <f>INDEX(Data!G2:G429,Data!A1)</f>
        <v>13-14 Annual</v>
      </c>
      <c r="C26" s="148">
        <v>0</v>
      </c>
      <c r="D26" s="149">
        <v>0</v>
      </c>
    </row>
    <row r="27" spans="1:7" x14ac:dyDescent="0.2">
      <c r="A27" s="147" t="s">
        <v>15</v>
      </c>
      <c r="B27" s="205" t="str">
        <f>INDEX(Data!H2:H429,Data!A1)</f>
        <v>13-14 Annual</v>
      </c>
      <c r="C27" s="148">
        <v>0</v>
      </c>
      <c r="D27" s="149">
        <v>0</v>
      </c>
    </row>
    <row r="28" spans="1:7" ht="13.5" thickBot="1" x14ac:dyDescent="0.25">
      <c r="A28" s="150" t="s">
        <v>16</v>
      </c>
      <c r="B28" s="205" t="str">
        <f>INDEX(Data!I2:I429,Data!A1)</f>
        <v>13-14 Annual</v>
      </c>
      <c r="C28" s="151">
        <v>0</v>
      </c>
      <c r="D28" s="152">
        <v>0</v>
      </c>
    </row>
    <row r="29" spans="1:7" ht="13.5" thickBot="1" x14ac:dyDescent="0.25">
      <c r="A29" s="153" t="s">
        <v>144</v>
      </c>
      <c r="B29" s="212">
        <f>SUM(B23:B28)</f>
        <v>0</v>
      </c>
      <c r="C29" s="212">
        <f>SUM(C23:C28)</f>
        <v>0</v>
      </c>
      <c r="D29" s="213">
        <f>SUM(D23:D28)</f>
        <v>0</v>
      </c>
    </row>
    <row r="30" spans="1:7" ht="25.5" x14ac:dyDescent="0.2">
      <c r="A30" s="154" t="s">
        <v>20</v>
      </c>
      <c r="B30" s="205" t="str">
        <f>INDEX(Data!J2:J429,Data!A1)</f>
        <v>13-14 Annual</v>
      </c>
      <c r="C30" s="155">
        <v>0</v>
      </c>
      <c r="D30" s="156">
        <v>0</v>
      </c>
    </row>
    <row r="31" spans="1:7" x14ac:dyDescent="0.2">
      <c r="A31" s="147" t="s">
        <v>17</v>
      </c>
      <c r="B31" s="205" t="str">
        <f>INDEX(Data!K2:K429,Data!A1)</f>
        <v>13-14 Annual</v>
      </c>
      <c r="C31" s="148">
        <v>0</v>
      </c>
      <c r="D31" s="149">
        <v>0</v>
      </c>
    </row>
    <row r="32" spans="1:7" x14ac:dyDescent="0.2">
      <c r="A32" s="147" t="s">
        <v>18</v>
      </c>
      <c r="B32" s="205" t="str">
        <f>INDEX(Data!L2:L429,Data!A1)</f>
        <v>13-14 Annual</v>
      </c>
      <c r="C32" s="148">
        <v>0</v>
      </c>
      <c r="D32" s="149">
        <v>0</v>
      </c>
    </row>
    <row r="33" spans="1:4" ht="13.5" thickBot="1" x14ac:dyDescent="0.25">
      <c r="A33" s="150" t="s">
        <v>19</v>
      </c>
      <c r="B33" s="205" t="str">
        <f>INDEX(Data!M2:M429,Data!A1)</f>
        <v>13-14 Annual</v>
      </c>
      <c r="C33" s="151">
        <v>0</v>
      </c>
      <c r="D33" s="152">
        <v>0</v>
      </c>
    </row>
    <row r="34" spans="1:4" ht="13.5" thickBot="1" x14ac:dyDescent="0.25">
      <c r="A34" s="153" t="s">
        <v>145</v>
      </c>
      <c r="B34" s="212">
        <f>SUM(B30:B33)</f>
        <v>0</v>
      </c>
      <c r="C34" s="212">
        <f>SUM(C30:C33)</f>
        <v>0</v>
      </c>
      <c r="D34" s="213">
        <f>SUM(D30:D33)</f>
        <v>0</v>
      </c>
    </row>
    <row r="35" spans="1:4" ht="25.5" x14ac:dyDescent="0.2">
      <c r="A35" s="154" t="s">
        <v>32</v>
      </c>
      <c r="B35" s="205" t="str">
        <f>INDEX(Data!N2:N429,Data!A1)</f>
        <v>13-14 Annual</v>
      </c>
      <c r="C35" s="155">
        <v>0</v>
      </c>
      <c r="D35" s="156">
        <v>0</v>
      </c>
    </row>
    <row r="36" spans="1:4" ht="13.5" thickBot="1" x14ac:dyDescent="0.25">
      <c r="A36" s="150" t="s">
        <v>22</v>
      </c>
      <c r="B36" s="214" t="str">
        <f>INDEX(Data!O2:O429,Data!A1)</f>
        <v>13-14 Annual</v>
      </c>
      <c r="C36" s="151">
        <v>0</v>
      </c>
      <c r="D36" s="152">
        <v>0</v>
      </c>
    </row>
    <row r="37" spans="1:4" ht="13.5" thickBot="1" x14ac:dyDescent="0.25">
      <c r="A37" s="153" t="s">
        <v>146</v>
      </c>
      <c r="B37" s="212">
        <f>SUM(B35:B36)</f>
        <v>0</v>
      </c>
      <c r="C37" s="212">
        <f>SUM(C35:C36)</f>
        <v>0</v>
      </c>
      <c r="D37" s="213">
        <f>SUM(D35:D36)</f>
        <v>0</v>
      </c>
    </row>
    <row r="38" spans="1:4" ht="25.5" x14ac:dyDescent="0.2">
      <c r="A38" s="154" t="s">
        <v>33</v>
      </c>
      <c r="B38" s="215" t="str">
        <f>INDEX(Data!P2:P429,Data!A1)</f>
        <v>13-14 Annual</v>
      </c>
      <c r="C38" s="155">
        <v>0</v>
      </c>
      <c r="D38" s="155">
        <v>0</v>
      </c>
    </row>
    <row r="39" spans="1:4" s="164" customFormat="1" x14ac:dyDescent="0.2">
      <c r="A39" s="137" t="s">
        <v>203</v>
      </c>
      <c r="B39" s="205" t="str">
        <f>INDEX(Data!Q2:Q429,Data!A1)</f>
        <v>13-14 Annual</v>
      </c>
      <c r="C39" s="138">
        <v>0</v>
      </c>
      <c r="D39" s="138">
        <v>0</v>
      </c>
    </row>
    <row r="40" spans="1:4" x14ac:dyDescent="0.2">
      <c r="A40" s="147" t="s">
        <v>204</v>
      </c>
      <c r="B40" s="205" t="str">
        <f>INDEX(Data!R2:R429,Data!A1)</f>
        <v>13-14 Annual</v>
      </c>
      <c r="C40" s="148">
        <v>0</v>
      </c>
      <c r="D40" s="148">
        <v>0</v>
      </c>
    </row>
    <row r="41" spans="1:4" x14ac:dyDescent="0.2">
      <c r="A41" s="147" t="s">
        <v>25</v>
      </c>
      <c r="B41" s="205" t="str">
        <f>INDEX(Data!S2:S429,Data!A1)</f>
        <v>13-14 Annual</v>
      </c>
      <c r="C41" s="148">
        <v>0</v>
      </c>
      <c r="D41" s="148">
        <v>0</v>
      </c>
    </row>
    <row r="42" spans="1:4" ht="13.5" thickBot="1" x14ac:dyDescent="0.25">
      <c r="A42" s="150" t="s">
        <v>24</v>
      </c>
      <c r="B42" s="214" t="str">
        <f>INDEX(Data!T2:T429,Data!A1)</f>
        <v>13-14 Annual</v>
      </c>
      <c r="C42" s="151">
        <v>0</v>
      </c>
      <c r="D42" s="151">
        <v>0</v>
      </c>
    </row>
    <row r="43" spans="1:4" ht="13.5" thickBot="1" x14ac:dyDescent="0.25">
      <c r="A43" s="153" t="s">
        <v>147</v>
      </c>
      <c r="B43" s="212">
        <f>SUM(B38:B42)</f>
        <v>0</v>
      </c>
      <c r="C43" s="212">
        <f>SUM(C38:C42)</f>
        <v>0</v>
      </c>
      <c r="D43" s="213">
        <f>SUM(D38:D42)</f>
        <v>0</v>
      </c>
    </row>
    <row r="44" spans="1:4" ht="25.5" x14ac:dyDescent="0.2">
      <c r="A44" s="154" t="s">
        <v>34</v>
      </c>
      <c r="B44" s="215" t="str">
        <f>INDEX(Data!U2:U429,Data!A1)</f>
        <v>13-14 Annual</v>
      </c>
      <c r="C44" s="155">
        <v>0</v>
      </c>
      <c r="D44" s="155">
        <v>0</v>
      </c>
    </row>
    <row r="45" spans="1:4" x14ac:dyDescent="0.2">
      <c r="A45" s="147" t="s">
        <v>26</v>
      </c>
      <c r="B45" s="205" t="str">
        <f>INDEX(Data!V2:V429,Data!A1)</f>
        <v>13-14 Annual</v>
      </c>
      <c r="C45" s="148">
        <v>0</v>
      </c>
      <c r="D45" s="148">
        <v>0</v>
      </c>
    </row>
    <row r="46" spans="1:4" x14ac:dyDescent="0.2">
      <c r="A46" s="147" t="s">
        <v>27</v>
      </c>
      <c r="B46" s="205" t="str">
        <f>INDEX(Data!W2:W429,Data!A1)</f>
        <v>13-14 Annual</v>
      </c>
      <c r="C46" s="148">
        <v>0</v>
      </c>
      <c r="D46" s="148">
        <v>0</v>
      </c>
    </row>
    <row r="47" spans="1:4" x14ac:dyDescent="0.2">
      <c r="A47" s="147" t="s">
        <v>28</v>
      </c>
      <c r="B47" s="205" t="str">
        <f>INDEX(Data!X2:X429,Data!A1)</f>
        <v>13-14 Annual</v>
      </c>
      <c r="C47" s="148">
        <v>0</v>
      </c>
      <c r="D47" s="148">
        <v>0</v>
      </c>
    </row>
    <row r="48" spans="1:4" ht="25.5" x14ac:dyDescent="0.2">
      <c r="A48" s="157" t="s">
        <v>29</v>
      </c>
      <c r="B48" s="214" t="str">
        <f>INDEX(Data!Y2:Y429,Data!A1)</f>
        <v>13-14 Annual</v>
      </c>
      <c r="C48" s="151">
        <v>0</v>
      </c>
      <c r="D48" s="151">
        <v>0</v>
      </c>
    </row>
    <row r="49" spans="1:4" x14ac:dyDescent="0.2">
      <c r="A49" s="147" t="s">
        <v>30</v>
      </c>
      <c r="B49" s="205" t="str">
        <f>INDEX(Data!Z2:Z429,Data!A1)</f>
        <v>13-14 Annual</v>
      </c>
      <c r="C49" s="148">
        <v>0</v>
      </c>
      <c r="D49" s="149">
        <v>0</v>
      </c>
    </row>
    <row r="50" spans="1:4" ht="13.5" thickBot="1" x14ac:dyDescent="0.25">
      <c r="A50" s="150" t="s">
        <v>31</v>
      </c>
      <c r="B50" s="214" t="str">
        <f>INDEX(Data!AA2:AA429,Data!A1)</f>
        <v>13-14 Annual</v>
      </c>
      <c r="C50" s="151">
        <v>0</v>
      </c>
      <c r="D50" s="152">
        <v>0</v>
      </c>
    </row>
    <row r="51" spans="1:4" ht="13.5" thickBot="1" x14ac:dyDescent="0.25">
      <c r="A51" s="153" t="s">
        <v>148</v>
      </c>
      <c r="B51" s="212">
        <f>SUM(B44:B50)</f>
        <v>0</v>
      </c>
      <c r="C51" s="212">
        <f>SUM(C44:C50)</f>
        <v>0</v>
      </c>
      <c r="D51" s="213">
        <f>SUM(D44:D50)</f>
        <v>0</v>
      </c>
    </row>
    <row r="52" spans="1:4" ht="25.5" x14ac:dyDescent="0.2">
      <c r="A52" s="158" t="s">
        <v>47</v>
      </c>
      <c r="B52" s="216" t="str">
        <f>INDEX(Data!AB2:AB429,Data!A1)</f>
        <v>13-14 Annual</v>
      </c>
      <c r="C52" s="159">
        <v>0</v>
      </c>
      <c r="D52" s="159">
        <v>0</v>
      </c>
    </row>
    <row r="53" spans="1:4" x14ac:dyDescent="0.2">
      <c r="A53" s="147" t="s">
        <v>35</v>
      </c>
      <c r="B53" s="205" t="str">
        <f>INDEX(Data!AC2:AC429,Data!A1)</f>
        <v>13-14 Annual</v>
      </c>
      <c r="C53" s="148">
        <v>0</v>
      </c>
      <c r="D53" s="148">
        <v>0</v>
      </c>
    </row>
    <row r="54" spans="1:4" x14ac:dyDescent="0.2">
      <c r="A54" s="147" t="s">
        <v>36</v>
      </c>
      <c r="B54" s="205" t="str">
        <f>INDEX(Data!AD2:AD429,Data!A1)</f>
        <v>13-14 Annual</v>
      </c>
      <c r="C54" s="148">
        <v>0</v>
      </c>
      <c r="D54" s="148">
        <v>0</v>
      </c>
    </row>
    <row r="55" spans="1:4" x14ac:dyDescent="0.2">
      <c r="A55" s="147" t="s">
        <v>37</v>
      </c>
      <c r="B55" s="205" t="str">
        <f>INDEX(Data!AE2:AE429,Data!A1)</f>
        <v>13-14 Annual</v>
      </c>
      <c r="C55" s="148">
        <v>0</v>
      </c>
      <c r="D55" s="148">
        <v>0</v>
      </c>
    </row>
    <row r="56" spans="1:4" x14ac:dyDescent="0.2">
      <c r="A56" s="147" t="s">
        <v>38</v>
      </c>
      <c r="B56" s="205" t="str">
        <f>INDEX(Data!AF2:AF429,Data!A1)</f>
        <v>13-14 Annual</v>
      </c>
      <c r="C56" s="148">
        <v>0</v>
      </c>
      <c r="D56" s="148">
        <v>0</v>
      </c>
    </row>
    <row r="57" spans="1:4" x14ac:dyDescent="0.2">
      <c r="A57" s="147" t="s">
        <v>39</v>
      </c>
      <c r="B57" s="214" t="str">
        <f>INDEX(Data!AG2:AG429,Data!A1)</f>
        <v>13-14 Annual</v>
      </c>
      <c r="C57" s="151">
        <v>0</v>
      </c>
      <c r="D57" s="151">
        <v>0</v>
      </c>
    </row>
    <row r="58" spans="1:4" x14ac:dyDescent="0.2">
      <c r="A58" s="147" t="s">
        <v>40</v>
      </c>
      <c r="B58" s="205" t="str">
        <f>INDEX(Data!AH2:AH429,Data!A1)</f>
        <v>13-14 Annual</v>
      </c>
      <c r="C58" s="148">
        <v>0</v>
      </c>
      <c r="D58" s="148">
        <v>0</v>
      </c>
    </row>
    <row r="59" spans="1:4" ht="13.5" thickBot="1" x14ac:dyDescent="0.25">
      <c r="A59" s="150" t="s">
        <v>41</v>
      </c>
      <c r="B59" s="214" t="str">
        <f>INDEX(Data!AI2:AI429,Data!A1)</f>
        <v>13-14 Annual</v>
      </c>
      <c r="C59" s="151">
        <v>0</v>
      </c>
      <c r="D59" s="151">
        <v>0</v>
      </c>
    </row>
    <row r="60" spans="1:4" ht="13.5" thickBot="1" x14ac:dyDescent="0.25">
      <c r="A60" s="153" t="s">
        <v>149</v>
      </c>
      <c r="B60" s="212">
        <f>SUM(B52:B59)</f>
        <v>0</v>
      </c>
      <c r="C60" s="212">
        <f>SUM(C52:C59)</f>
        <v>0</v>
      </c>
      <c r="D60" s="213">
        <f>SUM(D52:D59)</f>
        <v>0</v>
      </c>
    </row>
    <row r="61" spans="1:4" ht="25.5" x14ac:dyDescent="0.2">
      <c r="A61" s="154" t="s">
        <v>48</v>
      </c>
      <c r="B61" s="205" t="str">
        <f>INDEX(Data!AJ2:AJ429,Data!A1)</f>
        <v>13-14 Annual</v>
      </c>
      <c r="C61" s="148">
        <v>0</v>
      </c>
      <c r="D61" s="148">
        <v>0</v>
      </c>
    </row>
    <row r="62" spans="1:4" x14ac:dyDescent="0.2">
      <c r="A62" s="147" t="s">
        <v>42</v>
      </c>
      <c r="B62" s="214" t="str">
        <f>INDEX(Data!AK2:AK429,Data!A1)</f>
        <v>13-14 Annual</v>
      </c>
      <c r="C62" s="151">
        <v>0</v>
      </c>
      <c r="D62" s="151">
        <v>0</v>
      </c>
    </row>
    <row r="63" spans="1:4" ht="13.5" thickBot="1" x14ac:dyDescent="0.25">
      <c r="A63" s="147" t="s">
        <v>43</v>
      </c>
      <c r="B63" s="205" t="str">
        <f>INDEX(Data!AL2:AL429,Data!A1)</f>
        <v>13-14 Annual</v>
      </c>
      <c r="C63" s="148">
        <v>0</v>
      </c>
      <c r="D63" s="148">
        <v>0</v>
      </c>
    </row>
    <row r="64" spans="1:4" ht="13.5" thickBot="1" x14ac:dyDescent="0.25">
      <c r="A64" s="153" t="s">
        <v>150</v>
      </c>
      <c r="B64" s="212">
        <f>SUM(B61:B63)</f>
        <v>0</v>
      </c>
      <c r="C64" s="212">
        <f>SUM(C61:C63)</f>
        <v>0</v>
      </c>
      <c r="D64" s="213">
        <f>SUM(D61:D63)</f>
        <v>0</v>
      </c>
    </row>
    <row r="65" spans="1:4" ht="25.5" x14ac:dyDescent="0.2">
      <c r="A65" s="154" t="s">
        <v>49</v>
      </c>
      <c r="B65" s="205" t="str">
        <f>INDEX(Data!AM2:AM429,Data!A1)</f>
        <v>13-14 Annual</v>
      </c>
      <c r="C65" s="148">
        <v>0</v>
      </c>
      <c r="D65" s="148">
        <v>0</v>
      </c>
    </row>
    <row r="66" spans="1:4" x14ac:dyDescent="0.2">
      <c r="A66" s="147" t="s">
        <v>44</v>
      </c>
      <c r="B66" s="214" t="str">
        <f>INDEX(Data!AN2:AN429,Data!A1)</f>
        <v>13-14 Annual</v>
      </c>
      <c r="C66" s="151">
        <v>0</v>
      </c>
      <c r="D66" s="151">
        <v>0</v>
      </c>
    </row>
    <row r="67" spans="1:4" x14ac:dyDescent="0.2">
      <c r="A67" s="147" t="s">
        <v>45</v>
      </c>
      <c r="B67" s="205" t="str">
        <f>INDEX(Data!AO2:AO429,Data!A1)</f>
        <v>13-14 Annual</v>
      </c>
      <c r="C67" s="148">
        <v>0</v>
      </c>
      <c r="D67" s="148">
        <v>0</v>
      </c>
    </row>
    <row r="68" spans="1:4" ht="13.5" thickBot="1" x14ac:dyDescent="0.25">
      <c r="A68" s="150" t="s">
        <v>46</v>
      </c>
      <c r="B68" s="214" t="str">
        <f>INDEX(Data!AP2:AP429,Data!A1)</f>
        <v>13-14 Annual</v>
      </c>
      <c r="C68" s="151">
        <v>0</v>
      </c>
      <c r="D68" s="151">
        <v>0</v>
      </c>
    </row>
    <row r="69" spans="1:4" ht="13.5" thickBot="1" x14ac:dyDescent="0.25">
      <c r="A69" s="153" t="s">
        <v>151</v>
      </c>
      <c r="B69" s="212">
        <f>SUM(B65:B68)</f>
        <v>0</v>
      </c>
      <c r="C69" s="212">
        <f>SUM(C65:C68)</f>
        <v>0</v>
      </c>
      <c r="D69" s="213">
        <f>SUM(D65:D68)</f>
        <v>0</v>
      </c>
    </row>
    <row r="70" spans="1:4" ht="13.5" thickBot="1" x14ac:dyDescent="0.25">
      <c r="A70" s="153" t="s">
        <v>4</v>
      </c>
      <c r="B70" s="212" t="e">
        <f>(B22+B29+B34+B37+B43+B51+B60+B64+B69)</f>
        <v>#VALUE!</v>
      </c>
      <c r="C70" s="212">
        <f>(C22+C29+C34+C37+C43+C51+C60+C64+C69)</f>
        <v>0</v>
      </c>
      <c r="D70" s="213">
        <f>(D22+D29+D34+D37+D43+D51+D60+D64+D69)</f>
        <v>0</v>
      </c>
    </row>
    <row r="71" spans="1:4" x14ac:dyDescent="0.2">
      <c r="A71" s="160" t="s">
        <v>5</v>
      </c>
      <c r="B71" s="217"/>
      <c r="C71" s="218"/>
      <c r="D71" s="219"/>
    </row>
    <row r="72" spans="1:4" ht="25.5" x14ac:dyDescent="0.2">
      <c r="A72" s="161" t="s">
        <v>64</v>
      </c>
      <c r="B72" s="205" t="str">
        <f>INDEX(Data!AQ2:AQ429,Data!A1)</f>
        <v>13-14 Annual</v>
      </c>
      <c r="C72" s="148">
        <v>0</v>
      </c>
      <c r="D72" s="148">
        <v>0</v>
      </c>
    </row>
    <row r="73" spans="1:4" x14ac:dyDescent="0.2">
      <c r="A73" s="147" t="s">
        <v>50</v>
      </c>
      <c r="B73" s="205" t="str">
        <f>INDEX(Data!AR2:AR429,Data!A1)</f>
        <v>13-14 Annual</v>
      </c>
      <c r="C73" s="151">
        <v>0</v>
      </c>
      <c r="D73" s="151">
        <v>0</v>
      </c>
    </row>
    <row r="74" spans="1:4" x14ac:dyDescent="0.2">
      <c r="A74" s="147" t="s">
        <v>51</v>
      </c>
      <c r="B74" s="205" t="str">
        <f>INDEX(Data!AS2:AS429,Data!A1)</f>
        <v>13-14 Annual</v>
      </c>
      <c r="C74" s="148">
        <v>0</v>
      </c>
      <c r="D74" s="148">
        <v>0</v>
      </c>
    </row>
    <row r="75" spans="1:4" x14ac:dyDescent="0.2">
      <c r="A75" s="147" t="s">
        <v>52</v>
      </c>
      <c r="B75" s="205" t="str">
        <f>INDEX(Data!AT2:AT429,Data!A1)</f>
        <v>13-14 Annual</v>
      </c>
      <c r="C75" s="148">
        <v>0</v>
      </c>
      <c r="D75" s="148">
        <v>0</v>
      </c>
    </row>
    <row r="76" spans="1:4" x14ac:dyDescent="0.2">
      <c r="A76" s="137" t="s">
        <v>156</v>
      </c>
      <c r="B76" s="205" t="str">
        <f>INDEX(Data!AU2:AU429,Data!A1)</f>
        <v>13-14 Annual</v>
      </c>
      <c r="C76" s="148">
        <v>0</v>
      </c>
      <c r="D76" s="148">
        <v>0</v>
      </c>
    </row>
    <row r="77" spans="1:4" ht="13.5" thickBot="1" x14ac:dyDescent="0.25">
      <c r="A77" s="150" t="s">
        <v>53</v>
      </c>
      <c r="B77" s="205" t="str">
        <f>INDEX(Data!AV2:AV429,Data!A1)</f>
        <v>13-14 Annual</v>
      </c>
      <c r="C77" s="151">
        <v>0</v>
      </c>
      <c r="D77" s="151">
        <v>0</v>
      </c>
    </row>
    <row r="78" spans="1:4" ht="13.5" thickBot="1" x14ac:dyDescent="0.25">
      <c r="A78" s="153" t="s">
        <v>152</v>
      </c>
      <c r="B78" s="212">
        <f>SUM(B72:B77)</f>
        <v>0</v>
      </c>
      <c r="C78" s="212">
        <f>SUM(C72:C77)</f>
        <v>0</v>
      </c>
      <c r="D78" s="213">
        <f>SUM(D72:D77)</f>
        <v>0</v>
      </c>
    </row>
    <row r="79" spans="1:4" ht="25.5" x14ac:dyDescent="0.2">
      <c r="A79" s="154" t="s">
        <v>65</v>
      </c>
      <c r="B79" s="205" t="str">
        <f>INDEX(Data!AW2:AW429,Data!A1)</f>
        <v>13-14 Annual</v>
      </c>
      <c r="C79" s="148">
        <v>0</v>
      </c>
      <c r="D79" s="148">
        <v>0</v>
      </c>
    </row>
    <row r="80" spans="1:4" x14ac:dyDescent="0.2">
      <c r="A80" s="147" t="s">
        <v>54</v>
      </c>
      <c r="B80" s="205" t="str">
        <f>INDEX(Data!AX2:AX429,Data!A1)</f>
        <v>13-14 Annual</v>
      </c>
      <c r="C80" s="151">
        <v>0</v>
      </c>
      <c r="D80" s="151">
        <v>0</v>
      </c>
    </row>
    <row r="81" spans="1:6" x14ac:dyDescent="0.2">
      <c r="A81" s="147" t="s">
        <v>55</v>
      </c>
      <c r="B81" s="205" t="str">
        <f>INDEX(Data!AY2:AY429,Data!A1)</f>
        <v>13-14 Annual</v>
      </c>
      <c r="C81" s="148">
        <v>0</v>
      </c>
      <c r="D81" s="148">
        <v>0</v>
      </c>
    </row>
    <row r="82" spans="1:6" x14ac:dyDescent="0.2">
      <c r="A82" s="147" t="s">
        <v>56</v>
      </c>
      <c r="B82" s="205" t="str">
        <f>INDEX(Data!AZ2:AZ429,Data!A1)</f>
        <v>13-14 Annual</v>
      </c>
      <c r="C82" s="151">
        <v>0</v>
      </c>
      <c r="D82" s="151">
        <v>0</v>
      </c>
    </row>
    <row r="83" spans="1:6" x14ac:dyDescent="0.2">
      <c r="A83" s="147" t="s">
        <v>57</v>
      </c>
      <c r="B83" s="205" t="str">
        <f>INDEX(Data!BA2:BA429,Data!A1)</f>
        <v>13-14 Annual</v>
      </c>
      <c r="C83" s="148">
        <v>0</v>
      </c>
      <c r="D83" s="148">
        <v>0</v>
      </c>
    </row>
    <row r="84" spans="1:6" x14ac:dyDescent="0.2">
      <c r="A84" s="147" t="s">
        <v>58</v>
      </c>
      <c r="B84" s="205" t="str">
        <f>INDEX(Data!BB2:BB429,Data!A1)</f>
        <v>13-14 Annual</v>
      </c>
      <c r="C84" s="148">
        <v>0</v>
      </c>
      <c r="D84" s="148">
        <v>0</v>
      </c>
    </row>
    <row r="85" spans="1:6" x14ac:dyDescent="0.2">
      <c r="A85" s="147" t="s">
        <v>59</v>
      </c>
      <c r="B85" s="205" t="str">
        <f>INDEX(Data!BC2:BC429,Data!A1)</f>
        <v>13-14 Annual</v>
      </c>
      <c r="C85" s="151">
        <v>0</v>
      </c>
      <c r="D85" s="151">
        <v>0</v>
      </c>
    </row>
    <row r="86" spans="1:6" x14ac:dyDescent="0.2">
      <c r="A86" s="147" t="s">
        <v>60</v>
      </c>
      <c r="B86" s="205" t="str">
        <f>INDEX(Data!BD2:BD429,Data!A1)</f>
        <v>13-14 Annual</v>
      </c>
      <c r="C86" s="148">
        <v>0</v>
      </c>
      <c r="D86" s="148">
        <v>0</v>
      </c>
    </row>
    <row r="87" spans="1:6" ht="13.5" thickBot="1" x14ac:dyDescent="0.25">
      <c r="A87" s="150" t="s">
        <v>61</v>
      </c>
      <c r="B87" s="205" t="str">
        <f>INDEX(Data!BE2:BE429,Data!A1)</f>
        <v>13-14 Annual</v>
      </c>
      <c r="C87" s="151">
        <v>0</v>
      </c>
      <c r="D87" s="151">
        <v>0</v>
      </c>
    </row>
    <row r="88" spans="1:6" ht="13.5" thickBot="1" x14ac:dyDescent="0.25">
      <c r="A88" s="153" t="s">
        <v>153</v>
      </c>
      <c r="B88" s="212">
        <f>SUM(B79:B87)</f>
        <v>0</v>
      </c>
      <c r="C88" s="212">
        <f>SUM(C79:C87)</f>
        <v>0</v>
      </c>
      <c r="D88" s="213">
        <f>SUM(D79:D87)</f>
        <v>0</v>
      </c>
    </row>
    <row r="89" spans="1:6" ht="25.5" x14ac:dyDescent="0.2">
      <c r="A89" s="162" t="s">
        <v>202</v>
      </c>
      <c r="B89" s="205" t="str">
        <f>'Initial Data'!B26</f>
        <v>13-14 Annual</v>
      </c>
      <c r="C89" s="163">
        <f>'Initial Data'!E26</f>
        <v>0</v>
      </c>
      <c r="D89" s="163">
        <f>'Initial Data'!H26</f>
        <v>0</v>
      </c>
    </row>
    <row r="90" spans="1:6" x14ac:dyDescent="0.2">
      <c r="A90" s="137" t="s">
        <v>62</v>
      </c>
      <c r="B90" s="205" t="str">
        <f>INDEX(Data!BG2:BG429,Data!A1)</f>
        <v>13-14 Annual</v>
      </c>
      <c r="C90" s="138">
        <v>0</v>
      </c>
      <c r="D90" s="138">
        <v>0</v>
      </c>
    </row>
    <row r="91" spans="1:6" ht="13.5" thickBot="1" x14ac:dyDescent="0.25">
      <c r="A91" s="140" t="s">
        <v>63</v>
      </c>
      <c r="B91" s="205" t="str">
        <f>INDEX(Data!BH2:BH429,Data!A1)</f>
        <v>13-14 Annual</v>
      </c>
      <c r="C91" s="141">
        <v>0</v>
      </c>
      <c r="D91" s="141">
        <v>0</v>
      </c>
    </row>
    <row r="92" spans="1:6" ht="13.5" thickBot="1" x14ac:dyDescent="0.25">
      <c r="A92" s="143" t="s">
        <v>154</v>
      </c>
      <c r="B92" s="196">
        <f>SUM(B89:B91)</f>
        <v>0</v>
      </c>
      <c r="C92" s="196">
        <f>SUM(C89:C91)</f>
        <v>0</v>
      </c>
      <c r="D92" s="208">
        <f>SUM(D89:D91)</f>
        <v>0</v>
      </c>
    </row>
    <row r="93" spans="1:6" ht="13.5" thickBot="1" x14ac:dyDescent="0.25">
      <c r="A93" s="143" t="s">
        <v>9</v>
      </c>
      <c r="B93" s="196">
        <f>(B78+B88+B92)</f>
        <v>0</v>
      </c>
      <c r="C93" s="196">
        <f>(C78+C88+C92)</f>
        <v>0</v>
      </c>
      <c r="D93" s="208">
        <f>(D78+D88+D92)</f>
        <v>0</v>
      </c>
    </row>
    <row r="94" spans="1:6" x14ac:dyDescent="0.2">
      <c r="A94" s="164"/>
      <c r="B94" s="220"/>
      <c r="C94" s="221"/>
      <c r="D94" s="221"/>
    </row>
    <row r="95" spans="1:6" ht="13.5" thickBot="1" x14ac:dyDescent="0.25">
      <c r="A95" s="164"/>
      <c r="B95" s="220"/>
      <c r="C95" s="221"/>
      <c r="D95" s="221"/>
    </row>
    <row r="96" spans="1:6" s="182" customFormat="1" ht="22.5" x14ac:dyDescent="0.2">
      <c r="A96" s="75" t="s">
        <v>196</v>
      </c>
      <c r="B96" s="222" t="str">
        <f>+B13</f>
        <v>Audited 
2013-2014</v>
      </c>
      <c r="C96" s="222" t="str">
        <f>+C13</f>
        <v>Unaudited 
2014-2015</v>
      </c>
      <c r="D96" s="222" t="str">
        <f>+D13</f>
        <v>Budget 
2015-2016</v>
      </c>
      <c r="E96" s="199"/>
      <c r="F96" s="199"/>
    </row>
    <row r="97" spans="1:4" ht="13.5" thickBot="1" x14ac:dyDescent="0.25">
      <c r="A97" s="150" t="s">
        <v>66</v>
      </c>
      <c r="B97" s="205" t="str">
        <f>INDEX(Data!BU2:BU429,Data!A1)</f>
        <v>13-14 Annual</v>
      </c>
      <c r="C97" s="165" t="e">
        <f>B98</f>
        <v>#VALUE!</v>
      </c>
      <c r="D97" s="166" t="e">
        <f>C98</f>
        <v>#VALUE!</v>
      </c>
    </row>
    <row r="98" spans="1:4" ht="13.5" thickBot="1" x14ac:dyDescent="0.25">
      <c r="A98" s="153" t="s">
        <v>67</v>
      </c>
      <c r="B98" s="212" t="e">
        <f>B97+B99-B103</f>
        <v>#VALUE!</v>
      </c>
      <c r="C98" s="212" t="e">
        <f>C97+C99-C103</f>
        <v>#VALUE!</v>
      </c>
      <c r="D98" s="213" t="e">
        <f>D97+D99-D103</f>
        <v>#VALUE!</v>
      </c>
    </row>
    <row r="99" spans="1:4" ht="13.5" thickBot="1" x14ac:dyDescent="0.25">
      <c r="A99" s="153" t="s">
        <v>4</v>
      </c>
      <c r="B99" s="206" t="str">
        <f>INDEX(Data!BW2:BW429,Data!A1)</f>
        <v>13-14 Annual</v>
      </c>
      <c r="C99" s="167">
        <v>0</v>
      </c>
      <c r="D99" s="168">
        <v>0</v>
      </c>
    </row>
    <row r="100" spans="1:4" x14ac:dyDescent="0.2">
      <c r="A100" s="169" t="s">
        <v>68</v>
      </c>
      <c r="B100" s="205" t="str">
        <f>INDEX(Data!BX2:BX429,Data!A1)</f>
        <v>13-14 Annual</v>
      </c>
      <c r="C100" s="155">
        <v>0</v>
      </c>
      <c r="D100" s="156">
        <v>0</v>
      </c>
    </row>
    <row r="101" spans="1:4" x14ac:dyDescent="0.2">
      <c r="A101" s="147" t="s">
        <v>69</v>
      </c>
      <c r="B101" s="205" t="str">
        <f>INDEX(Data!BY2:BY429,Data!A1)</f>
        <v>13-14 Annual</v>
      </c>
      <c r="C101" s="148">
        <v>0</v>
      </c>
      <c r="D101" s="149">
        <v>0</v>
      </c>
    </row>
    <row r="102" spans="1:4" ht="13.5" thickBot="1" x14ac:dyDescent="0.25">
      <c r="A102" s="150" t="s">
        <v>70</v>
      </c>
      <c r="B102" s="205" t="str">
        <f>INDEX(Data!BZ2:BZ429,Data!A1)</f>
        <v>13-14 Annual</v>
      </c>
      <c r="C102" s="151">
        <v>0</v>
      </c>
      <c r="D102" s="152">
        <v>0</v>
      </c>
    </row>
    <row r="103" spans="1:4" ht="13.5" thickBot="1" x14ac:dyDescent="0.25">
      <c r="A103" s="153" t="s">
        <v>9</v>
      </c>
      <c r="B103" s="212">
        <f>SUM(B100:B102)</f>
        <v>0</v>
      </c>
      <c r="C103" s="212">
        <f>SUM(C100:C102)</f>
        <v>0</v>
      </c>
      <c r="D103" s="213">
        <f>SUM(D100:D102)</f>
        <v>0</v>
      </c>
    </row>
    <row r="104" spans="1:4" x14ac:dyDescent="0.2">
      <c r="B104" s="223"/>
      <c r="C104" s="224"/>
      <c r="D104" s="224"/>
    </row>
    <row r="105" spans="1:4" ht="13.5" thickBot="1" x14ac:dyDescent="0.25">
      <c r="B105" s="225"/>
      <c r="C105" s="226"/>
      <c r="D105" s="226"/>
    </row>
    <row r="106" spans="1:4" ht="22.5" x14ac:dyDescent="0.2">
      <c r="A106" s="75" t="s">
        <v>197</v>
      </c>
      <c r="B106" s="222" t="str">
        <f>+B13</f>
        <v>Audited 
2013-2014</v>
      </c>
      <c r="C106" s="222" t="str">
        <f>+C13</f>
        <v>Unaudited 
2014-2015</v>
      </c>
      <c r="D106" s="222" t="str">
        <f>+D13</f>
        <v>Budget 
2015-2016</v>
      </c>
    </row>
    <row r="107" spans="1:4" ht="13.5" thickBot="1" x14ac:dyDescent="0.25">
      <c r="A107" s="137" t="s">
        <v>71</v>
      </c>
      <c r="B107" s="205" t="str">
        <f>INDEX(Data!CA2:CA429,Data!A1)</f>
        <v>13-14 Annual</v>
      </c>
      <c r="C107" s="227" t="e">
        <f>B108</f>
        <v>#VALUE!</v>
      </c>
      <c r="D107" s="228" t="e">
        <f>C108</f>
        <v>#VALUE!</v>
      </c>
    </row>
    <row r="108" spans="1:4" ht="13.5" thickBot="1" x14ac:dyDescent="0.25">
      <c r="A108" s="143" t="s">
        <v>157</v>
      </c>
      <c r="B108" s="196" t="e">
        <f>(B107+B109-B116)</f>
        <v>#VALUE!</v>
      </c>
      <c r="C108" s="196" t="e">
        <f>(C107+C109-C116)</f>
        <v>#VALUE!</v>
      </c>
      <c r="D108" s="208" t="e">
        <f>(D107+D109-D116)</f>
        <v>#VALUE!</v>
      </c>
    </row>
    <row r="109" spans="1:4" ht="13.5" thickBot="1" x14ac:dyDescent="0.25">
      <c r="A109" s="143" t="s">
        <v>4</v>
      </c>
      <c r="B109" s="229" t="str">
        <f>INDEX(Data!CC2:CC429,Data!A1)</f>
        <v>13-14 Annual</v>
      </c>
      <c r="C109" s="172">
        <v>0</v>
      </c>
      <c r="D109" s="173">
        <v>0</v>
      </c>
    </row>
    <row r="110" spans="1:4" x14ac:dyDescent="0.2">
      <c r="A110" s="174" t="s">
        <v>73</v>
      </c>
      <c r="B110" s="215" t="str">
        <f>INDEX(Data!CD2:CD429,Data!A1)</f>
        <v>13-14 Annual</v>
      </c>
      <c r="C110" s="175">
        <v>0</v>
      </c>
      <c r="D110" s="176">
        <v>0</v>
      </c>
    </row>
    <row r="111" spans="1:4" x14ac:dyDescent="0.2">
      <c r="A111" s="137" t="s">
        <v>74</v>
      </c>
      <c r="B111" s="205" t="str">
        <f>INDEX(Data!CE2:CE429,Data!A1)</f>
        <v>13-14 Annual</v>
      </c>
      <c r="C111" s="138">
        <v>0</v>
      </c>
      <c r="D111" s="139">
        <v>0</v>
      </c>
    </row>
    <row r="112" spans="1:4" x14ac:dyDescent="0.2">
      <c r="A112" s="140" t="s">
        <v>75</v>
      </c>
      <c r="B112" s="214" t="str">
        <f>INDEX(Data!CF2:CF429,Data!A1)</f>
        <v>13-14 Annual</v>
      </c>
      <c r="C112" s="141">
        <v>0</v>
      </c>
      <c r="D112" s="142">
        <v>0</v>
      </c>
    </row>
    <row r="113" spans="1:4" x14ac:dyDescent="0.2">
      <c r="A113" s="140" t="s">
        <v>709</v>
      </c>
      <c r="B113" s="214" t="str">
        <f>INDEX(Data!CG2:CG429,Data!A1)</f>
        <v>13-14 Annual</v>
      </c>
      <c r="C113" s="141">
        <v>0</v>
      </c>
      <c r="D113" s="142"/>
    </row>
    <row r="114" spans="1:4" x14ac:dyDescent="0.2">
      <c r="A114" s="137" t="s">
        <v>199</v>
      </c>
      <c r="B114" s="205" t="str">
        <f>INDEX(Data!CH2:CH429,Data!A1)</f>
        <v>13-14 Annual</v>
      </c>
      <c r="C114" s="138">
        <v>0</v>
      </c>
      <c r="D114" s="139">
        <v>0</v>
      </c>
    </row>
    <row r="115" spans="1:4" ht="13.5" thickBot="1" x14ac:dyDescent="0.25">
      <c r="A115" s="150" t="s">
        <v>70</v>
      </c>
      <c r="B115" s="230" t="str">
        <f>INDEX(Data!CI2:CI429,Data!A1)</f>
        <v>13-14 Annual</v>
      </c>
      <c r="C115" s="177">
        <v>0</v>
      </c>
      <c r="D115" s="178"/>
    </row>
    <row r="116" spans="1:4" ht="13.5" thickBot="1" x14ac:dyDescent="0.25">
      <c r="A116" s="143" t="s">
        <v>9</v>
      </c>
      <c r="B116" s="196">
        <f>SUM(B110:B115)</f>
        <v>0</v>
      </c>
      <c r="C116" s="196">
        <f>SUM(C110:C115)</f>
        <v>0</v>
      </c>
      <c r="D116" s="208">
        <f>SUM(D110:D115)</f>
        <v>0</v>
      </c>
    </row>
    <row r="117" spans="1:4" ht="13.5" thickBot="1" x14ac:dyDescent="0.25">
      <c r="A117" s="179" t="s">
        <v>76</v>
      </c>
      <c r="B117" s="231" t="str">
        <f>INDEX(Data!CJ2:CJ429,Data!A1)</f>
        <v>13-14 Annual</v>
      </c>
      <c r="C117" s="180">
        <v>0</v>
      </c>
      <c r="D117" s="181">
        <v>0</v>
      </c>
    </row>
    <row r="118" spans="1:4" x14ac:dyDescent="0.2">
      <c r="A118" s="164"/>
      <c r="B118" s="232"/>
      <c r="C118" s="233"/>
      <c r="D118" s="233"/>
    </row>
    <row r="119" spans="1:4" ht="13.5" thickBot="1" x14ac:dyDescent="0.25">
      <c r="A119" s="164"/>
      <c r="B119" s="220"/>
      <c r="C119" s="221"/>
      <c r="D119" s="221"/>
    </row>
    <row r="120" spans="1:4" ht="22.5" x14ac:dyDescent="0.2">
      <c r="A120" s="75" t="s">
        <v>831</v>
      </c>
      <c r="B120" s="222" t="str">
        <f>+B13</f>
        <v>Audited 
2013-2014</v>
      </c>
      <c r="C120" s="222" t="str">
        <f>+C13</f>
        <v>Unaudited 
2014-2015</v>
      </c>
      <c r="D120" s="222" t="str">
        <f>+D13</f>
        <v>Budget 
2015-2016</v>
      </c>
    </row>
    <row r="121" spans="1:4" ht="13.5" thickBot="1" x14ac:dyDescent="0.25">
      <c r="A121" s="137" t="s">
        <v>71</v>
      </c>
      <c r="B121" s="205" t="str">
        <f>INDEX(Data!CK2:CK429,Data!A1)</f>
        <v>13-14 Annual</v>
      </c>
      <c r="C121" s="227" t="e">
        <f>B122</f>
        <v>#VALUE!</v>
      </c>
      <c r="D121" s="228" t="e">
        <f>C122</f>
        <v>#VALUE!</v>
      </c>
    </row>
    <row r="122" spans="1:4" ht="13.5" thickBot="1" x14ac:dyDescent="0.25">
      <c r="A122" s="153" t="s">
        <v>72</v>
      </c>
      <c r="B122" s="212" t="e">
        <f>(B121+B123-B128)</f>
        <v>#VALUE!</v>
      </c>
      <c r="C122" s="212" t="e">
        <f>(C121+C123-C128)</f>
        <v>#VALUE!</v>
      </c>
      <c r="D122" s="213" t="e">
        <f>(D121+D123-D128)</f>
        <v>#VALUE!</v>
      </c>
    </row>
    <row r="123" spans="1:4" ht="13.5" thickBot="1" x14ac:dyDescent="0.25">
      <c r="A123" s="153" t="s">
        <v>4</v>
      </c>
      <c r="B123" s="229" t="str">
        <f>INDEX(Data!CM2:CM429,Data!A1)</f>
        <v>13-14 Annual</v>
      </c>
      <c r="C123" s="167">
        <v>0</v>
      </c>
      <c r="D123" s="168">
        <v>0</v>
      </c>
    </row>
    <row r="124" spans="1:4" x14ac:dyDescent="0.2">
      <c r="A124" s="169" t="s">
        <v>77</v>
      </c>
      <c r="B124" s="215" t="str">
        <f>INDEX(Data!CN2:CN429,Data!A1)</f>
        <v>13-14 Annual</v>
      </c>
      <c r="C124" s="155">
        <v>0</v>
      </c>
      <c r="D124" s="156">
        <v>0</v>
      </c>
    </row>
    <row r="125" spans="1:4" x14ac:dyDescent="0.2">
      <c r="A125" s="147" t="s">
        <v>78</v>
      </c>
      <c r="B125" s="205" t="str">
        <f>INDEX(Data!CO2:CO429,Data!A1)</f>
        <v>13-14 Annual</v>
      </c>
      <c r="C125" s="148">
        <v>0</v>
      </c>
      <c r="D125" s="149">
        <v>0</v>
      </c>
    </row>
    <row r="126" spans="1:4" x14ac:dyDescent="0.2">
      <c r="A126" s="137" t="s">
        <v>83</v>
      </c>
      <c r="B126" s="205" t="str">
        <f>INDEX(Data!CP2:CP429,Data!A1)</f>
        <v>13-14 Annual</v>
      </c>
      <c r="C126" s="138">
        <v>0</v>
      </c>
      <c r="D126" s="139">
        <v>0</v>
      </c>
    </row>
    <row r="127" spans="1:4" ht="13.5" thickBot="1" x14ac:dyDescent="0.25">
      <c r="A127" s="140" t="s">
        <v>79</v>
      </c>
      <c r="B127" s="214" t="str">
        <f>INDEX(Data!CQ2:CQ429,Data!A1)</f>
        <v>13-14 Annual</v>
      </c>
      <c r="C127" s="141">
        <v>0</v>
      </c>
      <c r="D127" s="142">
        <v>0</v>
      </c>
    </row>
    <row r="128" spans="1:4" ht="13.5" thickBot="1" x14ac:dyDescent="0.25">
      <c r="A128" s="143" t="s">
        <v>9</v>
      </c>
      <c r="B128" s="196">
        <f>SUM(B124:B127)</f>
        <v>0</v>
      </c>
      <c r="C128" s="196">
        <f>SUM(C124:C127)</f>
        <v>0</v>
      </c>
      <c r="D128" s="208">
        <f>SUM(D124:D127)</f>
        <v>0</v>
      </c>
    </row>
    <row r="129" spans="1:4" x14ac:dyDescent="0.2">
      <c r="A129" s="164"/>
      <c r="B129" s="232"/>
      <c r="C129" s="233"/>
      <c r="D129" s="233"/>
    </row>
    <row r="130" spans="1:4" ht="13.5" thickBot="1" x14ac:dyDescent="0.25">
      <c r="A130" s="164"/>
      <c r="B130" s="220"/>
      <c r="C130" s="221"/>
      <c r="D130" s="221"/>
    </row>
    <row r="131" spans="1:4" ht="22.5" x14ac:dyDescent="0.2">
      <c r="A131" s="75" t="s">
        <v>80</v>
      </c>
      <c r="B131" s="222" t="str">
        <f>+B13</f>
        <v>Audited 
2013-2014</v>
      </c>
      <c r="C131" s="222" t="str">
        <f>+C13</f>
        <v>Unaudited 
2014-2015</v>
      </c>
      <c r="D131" s="222" t="str">
        <f>+D13</f>
        <v>Budget 
2015-2016</v>
      </c>
    </row>
    <row r="132" spans="1:4" ht="13.5" thickBot="1" x14ac:dyDescent="0.25">
      <c r="A132" s="137" t="s">
        <v>71</v>
      </c>
      <c r="B132" s="205" t="str">
        <f>INDEX(Data!CR2:CR429,Data!A1)</f>
        <v>13-14 Annual</v>
      </c>
      <c r="C132" s="234" t="e">
        <f>B133</f>
        <v>#VALUE!</v>
      </c>
      <c r="D132" s="228" t="e">
        <f>C133</f>
        <v>#VALUE!</v>
      </c>
    </row>
    <row r="133" spans="1:4" ht="13.5" thickBot="1" x14ac:dyDescent="0.25">
      <c r="A133" s="143" t="s">
        <v>159</v>
      </c>
      <c r="B133" s="196" t="e">
        <f>(B132+B134-B137)</f>
        <v>#VALUE!</v>
      </c>
      <c r="C133" s="196" t="e">
        <f>(C132+C134-C137)</f>
        <v>#VALUE!</v>
      </c>
      <c r="D133" s="208" t="e">
        <f>(D132+D134-D137)</f>
        <v>#VALUE!</v>
      </c>
    </row>
    <row r="134" spans="1:4" ht="13.5" thickBot="1" x14ac:dyDescent="0.25">
      <c r="A134" s="153" t="s">
        <v>4</v>
      </c>
      <c r="B134" s="229" t="str">
        <f>INDEX(Data!CT2:CT429,Data!A1)</f>
        <v>13-14 Annual</v>
      </c>
      <c r="C134" s="167">
        <v>0</v>
      </c>
      <c r="D134" s="168">
        <v>0</v>
      </c>
    </row>
    <row r="135" spans="1:4" x14ac:dyDescent="0.2">
      <c r="A135" s="169" t="s">
        <v>78</v>
      </c>
      <c r="B135" s="215" t="str">
        <f>INDEX(Data!CU2:CU429,Data!A1)</f>
        <v>13-14 Annual</v>
      </c>
      <c r="C135" s="155">
        <v>0</v>
      </c>
      <c r="D135" s="156">
        <v>0</v>
      </c>
    </row>
    <row r="136" spans="1:4" ht="13.5" thickBot="1" x14ac:dyDescent="0.25">
      <c r="A136" s="150" t="s">
        <v>79</v>
      </c>
      <c r="B136" s="214" t="str">
        <f>INDEX(Data!CV2:CV429,Data!A1)</f>
        <v>13-14 Annual</v>
      </c>
      <c r="C136" s="151">
        <v>0</v>
      </c>
      <c r="D136" s="152">
        <v>0</v>
      </c>
    </row>
    <row r="137" spans="1:4" ht="13.5" thickBot="1" x14ac:dyDescent="0.25">
      <c r="A137" s="153" t="s">
        <v>9</v>
      </c>
      <c r="B137" s="212">
        <f>SUM(B135:B136)</f>
        <v>0</v>
      </c>
      <c r="C137" s="212">
        <f>SUM(C135:C136)</f>
        <v>0</v>
      </c>
      <c r="D137" s="213">
        <f>SUM(D135:D136)</f>
        <v>0</v>
      </c>
    </row>
    <row r="138" spans="1:4" x14ac:dyDescent="0.2">
      <c r="A138" s="182"/>
      <c r="B138" s="225"/>
      <c r="C138" s="226"/>
      <c r="D138" s="226"/>
    </row>
    <row r="139" spans="1:4" ht="13.5" thickBot="1" x14ac:dyDescent="0.25">
      <c r="A139" s="182"/>
      <c r="B139" s="223"/>
      <c r="C139" s="224"/>
      <c r="D139" s="224"/>
    </row>
    <row r="140" spans="1:4" ht="22.5" x14ac:dyDescent="0.2">
      <c r="A140" s="75" t="s">
        <v>81</v>
      </c>
      <c r="B140" s="222" t="str">
        <f>+B13</f>
        <v>Audited 
2013-2014</v>
      </c>
      <c r="C140" s="222" t="str">
        <f>+C13</f>
        <v>Unaudited 
2014-2015</v>
      </c>
      <c r="D140" s="222" t="str">
        <f>+D13</f>
        <v>Budget 
2015-2016</v>
      </c>
    </row>
    <row r="141" spans="1:4" ht="13.5" thickBot="1" x14ac:dyDescent="0.25">
      <c r="A141" s="137" t="s">
        <v>71</v>
      </c>
      <c r="B141" s="205" t="str">
        <f>INDEX(Data!CW2:CW429,Data!A1)</f>
        <v>13-14 Annual</v>
      </c>
      <c r="C141" s="234" t="e">
        <f>B142</f>
        <v>#VALUE!</v>
      </c>
      <c r="D141" s="228" t="e">
        <f>C142</f>
        <v>#VALUE!</v>
      </c>
    </row>
    <row r="142" spans="1:4" ht="13.5" thickBot="1" x14ac:dyDescent="0.25">
      <c r="A142" s="143" t="s">
        <v>159</v>
      </c>
      <c r="B142" s="196" t="e">
        <f>(B141+B143-B147)</f>
        <v>#VALUE!</v>
      </c>
      <c r="C142" s="196" t="e">
        <f>(C141+C143-C147)</f>
        <v>#VALUE!</v>
      </c>
      <c r="D142" s="208" t="e">
        <f>(D141+D143-D147)</f>
        <v>#VALUE!</v>
      </c>
    </row>
    <row r="143" spans="1:4" ht="13.5" thickBot="1" x14ac:dyDescent="0.25">
      <c r="A143" s="143" t="s">
        <v>4</v>
      </c>
      <c r="B143" s="229" t="str">
        <f>INDEX(Data!CY2:CY429,Data!A1)</f>
        <v>13-14 Annual</v>
      </c>
      <c r="C143" s="172">
        <v>0</v>
      </c>
      <c r="D143" s="173">
        <v>0</v>
      </c>
    </row>
    <row r="144" spans="1:4" x14ac:dyDescent="0.2">
      <c r="A144" s="137" t="s">
        <v>78</v>
      </c>
      <c r="B144" s="205" t="str">
        <f>INDEX(Data!CZ2:CZ429,Data!A1)</f>
        <v>13-14 Annual</v>
      </c>
      <c r="C144" s="138">
        <v>0</v>
      </c>
      <c r="D144" s="139">
        <v>0</v>
      </c>
    </row>
    <row r="145" spans="1:4" x14ac:dyDescent="0.2">
      <c r="A145" s="137" t="s">
        <v>83</v>
      </c>
      <c r="B145" s="205" t="str">
        <f>INDEX(Data!DA2:DA429,Data!A1)</f>
        <v>13-14 Annual</v>
      </c>
      <c r="C145" s="138">
        <v>0</v>
      </c>
      <c r="D145" s="139">
        <v>0</v>
      </c>
    </row>
    <row r="146" spans="1:4" ht="13.5" thickBot="1" x14ac:dyDescent="0.25">
      <c r="A146" s="140" t="s">
        <v>79</v>
      </c>
      <c r="B146" s="214" t="str">
        <f>INDEX(Data!DB2:DB429,Data!A1)</f>
        <v>13-14 Annual</v>
      </c>
      <c r="C146" s="141">
        <v>0</v>
      </c>
      <c r="D146" s="142">
        <v>0</v>
      </c>
    </row>
    <row r="147" spans="1:4" ht="13.5" thickBot="1" x14ac:dyDescent="0.25">
      <c r="A147" s="143" t="s">
        <v>9</v>
      </c>
      <c r="B147" s="196">
        <f>SUM(B144:B146)</f>
        <v>0</v>
      </c>
      <c r="C147" s="196">
        <f>SUM(C144:C146)</f>
        <v>0</v>
      </c>
      <c r="D147" s="208">
        <f>SUM(D144:D146)</f>
        <v>0</v>
      </c>
    </row>
    <row r="148" spans="1:4" x14ac:dyDescent="0.2">
      <c r="A148" s="164"/>
      <c r="B148" s="232"/>
      <c r="C148" s="233"/>
      <c r="D148" s="233"/>
    </row>
    <row r="149" spans="1:4" ht="13.5" thickBot="1" x14ac:dyDescent="0.25">
      <c r="A149" s="164"/>
      <c r="B149" s="220"/>
      <c r="C149" s="221"/>
      <c r="D149" s="221"/>
    </row>
    <row r="150" spans="1:4" ht="25.5" x14ac:dyDescent="0.2">
      <c r="A150" s="78" t="s">
        <v>198</v>
      </c>
      <c r="B150" s="222" t="str">
        <f>+B13</f>
        <v>Audited 
2013-2014</v>
      </c>
      <c r="C150" s="222" t="str">
        <f>+C13</f>
        <v>Unaudited 
2014-2015</v>
      </c>
      <c r="D150" s="222" t="str">
        <f>+D13</f>
        <v>Budget 
2015-2016</v>
      </c>
    </row>
    <row r="151" spans="1:4" ht="13.5" thickBot="1" x14ac:dyDescent="0.25">
      <c r="A151" s="140" t="s">
        <v>71</v>
      </c>
      <c r="B151" s="214" t="str">
        <f>INDEX(Data!DC2:DC429,Data!A1)</f>
        <v>13-14 Annual</v>
      </c>
      <c r="C151" s="235" t="e">
        <f>B152</f>
        <v>#VALUE!</v>
      </c>
      <c r="D151" s="236" t="e">
        <f>C152</f>
        <v>#VALUE!</v>
      </c>
    </row>
    <row r="152" spans="1:4" ht="13.5" thickBot="1" x14ac:dyDescent="0.25">
      <c r="A152" s="153" t="s">
        <v>159</v>
      </c>
      <c r="B152" s="212" t="e">
        <f>B151+B153-B157</f>
        <v>#VALUE!</v>
      </c>
      <c r="C152" s="212" t="e">
        <f>C151+C153-C157</f>
        <v>#VALUE!</v>
      </c>
      <c r="D152" s="213" t="e">
        <f>D151+D153-D157</f>
        <v>#VALUE!</v>
      </c>
    </row>
    <row r="153" spans="1:4" ht="13.5" thickBot="1" x14ac:dyDescent="0.25">
      <c r="A153" s="153" t="s">
        <v>4</v>
      </c>
      <c r="B153" s="229" t="str">
        <f>INDEX(Data!DE2:DE429,Data!A1)</f>
        <v>13-14 Annual</v>
      </c>
      <c r="C153" s="167">
        <v>0</v>
      </c>
      <c r="D153" s="168">
        <v>0</v>
      </c>
    </row>
    <row r="154" spans="1:4" x14ac:dyDescent="0.2">
      <c r="A154" s="169" t="s">
        <v>82</v>
      </c>
      <c r="B154" s="215" t="str">
        <f>INDEX(Data!DF2:DF429,Data!A1)</f>
        <v>13-14 Annual</v>
      </c>
      <c r="C154" s="155">
        <v>0</v>
      </c>
      <c r="D154" s="156">
        <v>0</v>
      </c>
    </row>
    <row r="155" spans="1:4" x14ac:dyDescent="0.2">
      <c r="A155" s="147" t="s">
        <v>78</v>
      </c>
      <c r="B155" s="205" t="str">
        <f>INDEX(Data!DG2:DG429,Data!A1)</f>
        <v>13-14 Annual</v>
      </c>
      <c r="C155" s="148">
        <v>0</v>
      </c>
      <c r="D155" s="149">
        <v>0</v>
      </c>
    </row>
    <row r="156" spans="1:4" ht="13.5" thickBot="1" x14ac:dyDescent="0.25">
      <c r="A156" s="150" t="s">
        <v>79</v>
      </c>
      <c r="B156" s="214" t="str">
        <f>INDEX(Data!DH2:DH429,Data!A1)</f>
        <v>13-14 Annual</v>
      </c>
      <c r="C156" s="151">
        <v>0</v>
      </c>
      <c r="D156" s="152">
        <v>0</v>
      </c>
    </row>
    <row r="157" spans="1:4" ht="13.5" thickBot="1" x14ac:dyDescent="0.25">
      <c r="A157" s="153" t="s">
        <v>9</v>
      </c>
      <c r="B157" s="212">
        <f>SUM(B154:B156)</f>
        <v>0</v>
      </c>
      <c r="C157" s="212">
        <f>SUM(C154:C156)</f>
        <v>0</v>
      </c>
      <c r="D157" s="213">
        <f>SUM(D154:D156)</f>
        <v>0</v>
      </c>
    </row>
  </sheetData>
  <sheetProtection selectLockedCells="1"/>
  <mergeCells count="6">
    <mergeCell ref="A12:D12"/>
    <mergeCell ref="A1:D1"/>
    <mergeCell ref="A2:D2"/>
    <mergeCell ref="A3:D3"/>
    <mergeCell ref="A4:D4"/>
    <mergeCell ref="A5:D5"/>
  </mergeCells>
  <phoneticPr fontId="10" type="noConversion"/>
  <dataValidations xWindow="422" yWindow="390" count="1">
    <dataValidation operator="notEqual" allowBlank="1" showInputMessage="1" showErrorMessage="1" sqref="B20:D20"/>
  </dataValidations>
  <pageMargins left="0.5" right="0.5" top="0.5" bottom="0.5" header="0.25" footer="0.25"/>
  <pageSetup scale="96" orientation="portrait" r:id="rId1"/>
  <headerFooter alignWithMargins="0">
    <oddFooter>&amp;C&amp;8Page &amp;P of &amp;N&amp;R&amp;8&amp;D</oddFooter>
  </headerFooter>
  <rowBreaks count="2" manualBreakCount="2">
    <brk id="93" max="16383" man="1"/>
    <brk id="138"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print="0" autoFill="0" autoLine="0" autoPict="0">
                <anchor moveWithCells="1">
                  <from>
                    <xdr:col>1</xdr:col>
                    <xdr:colOff>247650</xdr:colOff>
                    <xdr:row>4</xdr:row>
                    <xdr:rowOff>85725</xdr:rowOff>
                  </from>
                  <to>
                    <xdr:col>3</xdr:col>
                    <xdr:colOff>161925</xdr:colOff>
                    <xdr:row>5</xdr:row>
                    <xdr:rowOff>95250</xdr:rowOff>
                  </to>
                </anchor>
              </controlPr>
            </control>
          </mc:Choice>
        </mc:AlternateContent>
        <mc:AlternateContent xmlns:mc="http://schemas.openxmlformats.org/markup-compatibility/2006">
          <mc:Choice Requires="x14">
            <control shapeId="4098" r:id="rId5" name="Drop Down 2">
              <controlPr locked="0" defaultSize="0" print="0" autoFill="0" autoLine="0" autoPict="0">
                <anchor moveWithCells="1">
                  <from>
                    <xdr:col>3</xdr:col>
                    <xdr:colOff>200025</xdr:colOff>
                    <xdr:row>4</xdr:row>
                    <xdr:rowOff>76200</xdr:rowOff>
                  </from>
                  <to>
                    <xdr:col>3</xdr:col>
                    <xdr:colOff>790575</xdr:colOff>
                    <xdr:row>5</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E114"/>
  <sheetViews>
    <sheetView zoomScaleNormal="100" workbookViewId="0"/>
  </sheetViews>
  <sheetFormatPr defaultRowHeight="12.75" x14ac:dyDescent="0.2"/>
  <cols>
    <col min="1" max="1" width="51.28515625" customWidth="1"/>
    <col min="2" max="2" width="16.7109375" style="53" customWidth="1"/>
    <col min="3" max="3" width="15.5703125" style="53" customWidth="1"/>
    <col min="4" max="4" width="15.85546875" style="53" customWidth="1"/>
    <col min="5" max="5" width="10.7109375" customWidth="1"/>
  </cols>
  <sheetData>
    <row r="1" spans="1:5" x14ac:dyDescent="0.2">
      <c r="A1" s="79" t="str">
        <f>'Initial Data'!A1</f>
        <v>Date: August, 2015</v>
      </c>
      <c r="B1" s="80"/>
      <c r="C1" s="80"/>
      <c r="D1" s="80"/>
    </row>
    <row r="2" spans="1:5" x14ac:dyDescent="0.2">
      <c r="A2" s="281" t="s">
        <v>812</v>
      </c>
      <c r="B2" s="282"/>
      <c r="C2" s="282"/>
      <c r="D2" s="282"/>
    </row>
    <row r="3" spans="1:5" x14ac:dyDescent="0.2">
      <c r="A3" s="281" t="s">
        <v>126</v>
      </c>
      <c r="B3" s="282"/>
      <c r="C3" s="282"/>
      <c r="D3" s="282"/>
    </row>
    <row r="4" spans="1:5" x14ac:dyDescent="0.2">
      <c r="A4" s="290" t="str">
        <f>INDEX(Data!B2:B426,Data!A1)</f>
        <v>Use arrow at right to select district.</v>
      </c>
      <c r="B4" s="291"/>
      <c r="C4" s="291"/>
      <c r="D4" s="292"/>
    </row>
    <row r="5" spans="1:5" ht="12.75" customHeight="1" x14ac:dyDescent="0.2">
      <c r="A5" s="283" t="s">
        <v>127</v>
      </c>
      <c r="B5" s="284"/>
      <c r="C5" s="284"/>
      <c r="D5" s="284"/>
    </row>
    <row r="6" spans="1:5" x14ac:dyDescent="0.2">
      <c r="A6" s="284"/>
      <c r="B6" s="284"/>
      <c r="C6" s="284"/>
      <c r="D6" s="284"/>
    </row>
    <row r="7" spans="1:5" x14ac:dyDescent="0.2">
      <c r="A7" s="284"/>
      <c r="B7" s="284"/>
      <c r="C7" s="284"/>
      <c r="D7" s="284"/>
    </row>
    <row r="8" spans="1:5" ht="13.5" thickBot="1" x14ac:dyDescent="0.25">
      <c r="A8" s="200" t="s">
        <v>803</v>
      </c>
      <c r="B8" s="200"/>
      <c r="C8" s="200"/>
      <c r="D8" s="201"/>
      <c r="E8" s="192"/>
    </row>
    <row r="9" spans="1:5" ht="22.5" x14ac:dyDescent="0.2">
      <c r="A9" s="75" t="s">
        <v>84</v>
      </c>
      <c r="B9" s="76" t="str">
        <f>+'Budget Adoption Format'!B13</f>
        <v>Audited 
2013-2014</v>
      </c>
      <c r="C9" s="76" t="str">
        <f>+'Budget Adoption Format'!C13</f>
        <v>Unaudited 
2014-2015</v>
      </c>
      <c r="D9" s="76" t="str">
        <f>+'Budget Adoption Format'!D13</f>
        <v>Budget 
2015-2016</v>
      </c>
    </row>
    <row r="10" spans="1:5" x14ac:dyDescent="0.2">
      <c r="A10" s="22" t="s">
        <v>10</v>
      </c>
      <c r="B10" s="70" t="str">
        <f>'Budget Adoption Format'!B14</f>
        <v>13-14 Annual</v>
      </c>
      <c r="C10" s="70" t="e">
        <f>'Budget Adoption Format'!C14</f>
        <v>#VALUE!</v>
      </c>
      <c r="D10" s="70" t="e">
        <f>'Budget Adoption Format'!D14</f>
        <v>#VALUE!</v>
      </c>
    </row>
    <row r="11" spans="1:5" x14ac:dyDescent="0.2">
      <c r="A11" s="81" t="s">
        <v>11</v>
      </c>
      <c r="B11" s="82" t="e">
        <f>B10+B20-B25</f>
        <v>#VALUE!</v>
      </c>
      <c r="C11" s="82" t="e">
        <f>C10+C20-C25</f>
        <v>#VALUE!</v>
      </c>
      <c r="D11" s="82" t="e">
        <f>D10+D20-D25</f>
        <v>#VALUE!</v>
      </c>
    </row>
    <row r="12" spans="1:5" x14ac:dyDescent="0.2">
      <c r="A12" s="81" t="s">
        <v>2</v>
      </c>
      <c r="B12" s="239"/>
      <c r="C12" s="239"/>
      <c r="D12" s="240"/>
    </row>
    <row r="13" spans="1:5" x14ac:dyDescent="0.2">
      <c r="A13" s="84" t="s">
        <v>200</v>
      </c>
      <c r="B13" s="10" t="e">
        <f>'Budget Adoption Format'!$B$22</f>
        <v>#VALUE!</v>
      </c>
      <c r="C13" s="70">
        <f>'Budget Adoption Format'!$C$22</f>
        <v>0</v>
      </c>
      <c r="D13" s="71">
        <f>'Budget Adoption Format'!$D$22</f>
        <v>0</v>
      </c>
    </row>
    <row r="14" spans="1:5" x14ac:dyDescent="0.2">
      <c r="A14" s="6" t="s">
        <v>85</v>
      </c>
      <c r="B14" s="10">
        <f>'Budget Adoption Format'!$B$29</f>
        <v>0</v>
      </c>
      <c r="C14" s="10">
        <f>'Budget Adoption Format'!$C$29</f>
        <v>0</v>
      </c>
      <c r="D14" s="23">
        <f>'Budget Adoption Format'!$D$29</f>
        <v>0</v>
      </c>
    </row>
    <row r="15" spans="1:5" x14ac:dyDescent="0.2">
      <c r="A15" s="3" t="s">
        <v>86</v>
      </c>
      <c r="B15" s="10">
        <f>('Budget Adoption Format'!$B$34 + 'Budget Adoption Format'!$B$37)</f>
        <v>0</v>
      </c>
      <c r="C15" s="10">
        <f>('Budget Adoption Format'!$C$34 + 'Budget Adoption Format'!$C$37)</f>
        <v>0</v>
      </c>
      <c r="D15" s="23">
        <f>('Budget Adoption Format'!$D$34 + 'Budget Adoption Format'!$D$37)</f>
        <v>0</v>
      </c>
    </row>
    <row r="16" spans="1:5" x14ac:dyDescent="0.2">
      <c r="A16" s="6" t="s">
        <v>87</v>
      </c>
      <c r="B16" s="10">
        <f>'Budget Adoption Format'!$B$43</f>
        <v>0</v>
      </c>
      <c r="C16" s="10">
        <f>'Budget Adoption Format'!$C$43</f>
        <v>0</v>
      </c>
      <c r="D16" s="23">
        <f>'Budget Adoption Format'!$D$43</f>
        <v>0</v>
      </c>
    </row>
    <row r="17" spans="1:4" x14ac:dyDescent="0.2">
      <c r="A17" s="6" t="s">
        <v>88</v>
      </c>
      <c r="B17" s="10">
        <f>'Budget Adoption Format'!$B$51</f>
        <v>0</v>
      </c>
      <c r="C17" s="10">
        <f>'Budget Adoption Format'!$C$51</f>
        <v>0</v>
      </c>
      <c r="D17" s="23">
        <f>'Budget Adoption Format'!$D$51</f>
        <v>0</v>
      </c>
    </row>
    <row r="18" spans="1:4" x14ac:dyDescent="0.2">
      <c r="A18" s="6" t="s">
        <v>89</v>
      </c>
      <c r="B18" s="10">
        <f>'Budget Adoption Format'!$B$60</f>
        <v>0</v>
      </c>
      <c r="C18" s="10">
        <f>'Budget Adoption Format'!$C$60</f>
        <v>0</v>
      </c>
      <c r="D18" s="23">
        <f>'Budget Adoption Format'!$D$60</f>
        <v>0</v>
      </c>
    </row>
    <row r="19" spans="1:4" x14ac:dyDescent="0.2">
      <c r="A19" s="6" t="s">
        <v>90</v>
      </c>
      <c r="B19" s="10">
        <f>('Budget Adoption Format'!$B$64 + 'Budget Adoption Format'!$B$69)</f>
        <v>0</v>
      </c>
      <c r="C19" s="10">
        <f>('Budget Adoption Format'!$C$64 + 'Budget Adoption Format'!$C$69)</f>
        <v>0</v>
      </c>
      <c r="D19" s="23">
        <f>('Budget Adoption Format'!$D$64 + 'Budget Adoption Format'!$D$69)</f>
        <v>0</v>
      </c>
    </row>
    <row r="20" spans="1:4" x14ac:dyDescent="0.2">
      <c r="A20" s="4" t="s">
        <v>4</v>
      </c>
      <c r="B20" s="8" t="e">
        <f>SUM(B13:B19)</f>
        <v>#VALUE!</v>
      </c>
      <c r="C20" s="8">
        <f>SUM(C13:C19)</f>
        <v>0</v>
      </c>
      <c r="D20" s="33">
        <f>SUM(D13:D19)</f>
        <v>0</v>
      </c>
    </row>
    <row r="21" spans="1:4" x14ac:dyDescent="0.2">
      <c r="A21" s="4" t="s">
        <v>5</v>
      </c>
      <c r="B21" s="25"/>
      <c r="C21" s="25"/>
      <c r="D21" s="54"/>
    </row>
    <row r="22" spans="1:4" x14ac:dyDescent="0.2">
      <c r="A22" s="6" t="s">
        <v>91</v>
      </c>
      <c r="B22" s="10">
        <f>'Budget Adoption Format'!$B$78</f>
        <v>0</v>
      </c>
      <c r="C22" s="10">
        <f>'Budget Adoption Format'!$C$78</f>
        <v>0</v>
      </c>
      <c r="D22" s="23">
        <f>'Budget Adoption Format'!$D$78</f>
        <v>0</v>
      </c>
    </row>
    <row r="23" spans="1:4" x14ac:dyDescent="0.2">
      <c r="A23" s="6" t="s">
        <v>92</v>
      </c>
      <c r="B23" s="10">
        <f>'Budget Adoption Format'!$B$88</f>
        <v>0</v>
      </c>
      <c r="C23" s="10">
        <f>'Budget Adoption Format'!$C$88</f>
        <v>0</v>
      </c>
      <c r="D23" s="23">
        <f>'Budget Adoption Format'!$D$88</f>
        <v>0</v>
      </c>
    </row>
    <row r="24" spans="1:4" x14ac:dyDescent="0.2">
      <c r="A24" s="6" t="s">
        <v>93</v>
      </c>
      <c r="B24" s="10">
        <f>'Budget Adoption Format'!$B$92</f>
        <v>0</v>
      </c>
      <c r="C24" s="10">
        <f>'Budget Adoption Format'!$C$92</f>
        <v>0</v>
      </c>
      <c r="D24" s="23">
        <f>'Budget Adoption Format'!$D$92</f>
        <v>0</v>
      </c>
    </row>
    <row r="25" spans="1:4" ht="13.5" thickBot="1" x14ac:dyDescent="0.25">
      <c r="A25" s="5" t="s">
        <v>9</v>
      </c>
      <c r="B25" s="55">
        <f>SUM(B22:B24)</f>
        <v>0</v>
      </c>
      <c r="C25" s="55">
        <f>SUM(C22:C24)</f>
        <v>0</v>
      </c>
      <c r="D25" s="56">
        <f>SUM(D22:D24)</f>
        <v>0</v>
      </c>
    </row>
    <row r="26" spans="1:4" x14ac:dyDescent="0.2">
      <c r="A26" s="287"/>
      <c r="B26" s="287"/>
      <c r="C26" s="287"/>
      <c r="D26" s="287"/>
    </row>
    <row r="27" spans="1:4" ht="13.5" thickBot="1" x14ac:dyDescent="0.25">
      <c r="A27" s="293"/>
      <c r="B27" s="293"/>
      <c r="C27" s="293"/>
      <c r="D27" s="293"/>
    </row>
    <row r="28" spans="1:4" ht="22.5" x14ac:dyDescent="0.2">
      <c r="A28" s="75" t="s">
        <v>94</v>
      </c>
      <c r="B28" s="76" t="str">
        <f>+B9</f>
        <v>Audited 
2013-2014</v>
      </c>
      <c r="C28" s="76" t="str">
        <f>+C9</f>
        <v>Unaudited 
2014-2015</v>
      </c>
      <c r="D28" s="76" t="str">
        <f>+D9</f>
        <v>Budget 
2015-2016</v>
      </c>
    </row>
    <row r="29" spans="1:4" x14ac:dyDescent="0.2">
      <c r="A29" s="22" t="s">
        <v>10</v>
      </c>
      <c r="B29" s="70" t="str">
        <f>'Budget Adoption Format'!B97</f>
        <v>13-14 Annual</v>
      </c>
      <c r="C29" s="70" t="e">
        <f>'Budget Adoption Format'!C97</f>
        <v>#VALUE!</v>
      </c>
      <c r="D29" s="70" t="e">
        <f>'Budget Adoption Format'!D97</f>
        <v>#VALUE!</v>
      </c>
    </row>
    <row r="30" spans="1:4" x14ac:dyDescent="0.2">
      <c r="A30" s="81" t="s">
        <v>11</v>
      </c>
      <c r="B30" s="70" t="e">
        <f>'Budget Adoption Format'!$B$98</f>
        <v>#VALUE!</v>
      </c>
      <c r="C30" s="70" t="e">
        <f>'Budget Adoption Format'!$C$98</f>
        <v>#VALUE!</v>
      </c>
      <c r="D30" s="71" t="e">
        <f>'Budget Adoption Format'!$D$98</f>
        <v>#VALUE!</v>
      </c>
    </row>
    <row r="31" spans="1:4" x14ac:dyDescent="0.2">
      <c r="A31" s="81" t="s">
        <v>2</v>
      </c>
      <c r="B31" s="70" t="str">
        <f>'Budget Adoption Format'!$B$99</f>
        <v>13-14 Annual</v>
      </c>
      <c r="C31" s="70">
        <f>'Budget Adoption Format'!$C$99</f>
        <v>0</v>
      </c>
      <c r="D31" s="71">
        <f>'Budget Adoption Format'!$D$99</f>
        <v>0</v>
      </c>
    </row>
    <row r="32" spans="1:4" ht="13.5" thickBot="1" x14ac:dyDescent="0.25">
      <c r="A32" s="85" t="s">
        <v>5</v>
      </c>
      <c r="B32" s="86">
        <f>'Budget Adoption Format'!$B$103</f>
        <v>0</v>
      </c>
      <c r="C32" s="86">
        <f>'Budget Adoption Format'!$C$103</f>
        <v>0</v>
      </c>
      <c r="D32" s="87">
        <f>'Budget Adoption Format'!$D$103</f>
        <v>0</v>
      </c>
    </row>
    <row r="33" spans="1:4" x14ac:dyDescent="0.2">
      <c r="A33" s="286"/>
      <c r="B33" s="286"/>
      <c r="C33" s="286"/>
      <c r="D33" s="286"/>
    </row>
    <row r="34" spans="1:4" ht="13.5" thickBot="1" x14ac:dyDescent="0.25">
      <c r="A34" s="285"/>
      <c r="B34" s="285"/>
      <c r="C34" s="285"/>
      <c r="D34" s="285"/>
    </row>
    <row r="35" spans="1:4" ht="22.5" x14ac:dyDescent="0.2">
      <c r="A35" s="75" t="s">
        <v>95</v>
      </c>
      <c r="B35" s="76" t="str">
        <f>+B9</f>
        <v>Audited 
2013-2014</v>
      </c>
      <c r="C35" s="76" t="str">
        <f>+C9</f>
        <v>Unaudited 
2014-2015</v>
      </c>
      <c r="D35" s="76" t="str">
        <f>+D9</f>
        <v>Budget 
2015-2016</v>
      </c>
    </row>
    <row r="36" spans="1:4" x14ac:dyDescent="0.2">
      <c r="A36" s="22" t="s">
        <v>10</v>
      </c>
      <c r="B36" s="70" t="str">
        <f>'Budget Adoption Format'!$B$107</f>
        <v>13-14 Annual</v>
      </c>
      <c r="C36" s="70" t="e">
        <f>'Budget Adoption Format'!$C$107</f>
        <v>#VALUE!</v>
      </c>
      <c r="D36" s="71" t="e">
        <f>'Budget Adoption Format'!$D$107</f>
        <v>#VALUE!</v>
      </c>
    </row>
    <row r="37" spans="1:4" x14ac:dyDescent="0.2">
      <c r="A37" s="81" t="s">
        <v>11</v>
      </c>
      <c r="B37" s="70" t="e">
        <f>'Budget Adoption Format'!$B$108</f>
        <v>#VALUE!</v>
      </c>
      <c r="C37" s="70" t="e">
        <f>'Budget Adoption Format'!$C$108</f>
        <v>#VALUE!</v>
      </c>
      <c r="D37" s="71" t="e">
        <f>'Budget Adoption Format'!$D$108</f>
        <v>#VALUE!</v>
      </c>
    </row>
    <row r="38" spans="1:4" x14ac:dyDescent="0.2">
      <c r="A38" s="81" t="s">
        <v>2</v>
      </c>
      <c r="B38" s="70" t="str">
        <f>'Budget Adoption Format'!$B$109</f>
        <v>13-14 Annual</v>
      </c>
      <c r="C38" s="70">
        <f>'Budget Adoption Format'!$C$109</f>
        <v>0</v>
      </c>
      <c r="D38" s="71">
        <f>'Budget Adoption Format'!$D$109</f>
        <v>0</v>
      </c>
    </row>
    <row r="39" spans="1:4" ht="13.5" thickBot="1" x14ac:dyDescent="0.25">
      <c r="A39" s="85" t="s">
        <v>5</v>
      </c>
      <c r="B39" s="86">
        <f>'Budget Adoption Format'!$B$116</f>
        <v>0</v>
      </c>
      <c r="C39" s="86">
        <f>'Budget Adoption Format'!$C$116</f>
        <v>0</v>
      </c>
      <c r="D39" s="87">
        <f>'Budget Adoption Format'!$D$116</f>
        <v>0</v>
      </c>
    </row>
    <row r="40" spans="1:4" x14ac:dyDescent="0.2">
      <c r="A40" s="286"/>
      <c r="B40" s="286"/>
      <c r="C40" s="286"/>
      <c r="D40" s="286"/>
    </row>
    <row r="41" spans="1:4" ht="13.5" thickBot="1" x14ac:dyDescent="0.25">
      <c r="A41" s="285"/>
      <c r="B41" s="285"/>
      <c r="C41" s="285"/>
      <c r="D41" s="285"/>
    </row>
    <row r="42" spans="1:4" ht="22.5" x14ac:dyDescent="0.2">
      <c r="A42" s="75" t="s">
        <v>96</v>
      </c>
      <c r="B42" s="76" t="str">
        <f>+B9</f>
        <v>Audited 
2013-2014</v>
      </c>
      <c r="C42" s="76" t="str">
        <f>+C9</f>
        <v>Unaudited 
2014-2015</v>
      </c>
      <c r="D42" s="76" t="str">
        <f>+D9</f>
        <v>Budget 
2015-2016</v>
      </c>
    </row>
    <row r="43" spans="1:4" x14ac:dyDescent="0.2">
      <c r="A43" s="3" t="s">
        <v>10</v>
      </c>
      <c r="B43" s="10" t="str">
        <f>'Budget Adoption Format'!$B$121</f>
        <v>13-14 Annual</v>
      </c>
      <c r="C43" s="10" t="e">
        <f>'Budget Adoption Format'!$C$121</f>
        <v>#VALUE!</v>
      </c>
      <c r="D43" s="23" t="e">
        <f>'Budget Adoption Format'!$D$121</f>
        <v>#VALUE!</v>
      </c>
    </row>
    <row r="44" spans="1:4" x14ac:dyDescent="0.2">
      <c r="A44" s="81" t="s">
        <v>11</v>
      </c>
      <c r="B44" s="82" t="e">
        <f>'Budget Adoption Format'!$B$122</f>
        <v>#VALUE!</v>
      </c>
      <c r="C44" s="82" t="e">
        <f>'Budget Adoption Format'!$C$122</f>
        <v>#VALUE!</v>
      </c>
      <c r="D44" s="83" t="e">
        <f>'Budget Adoption Format'!$D$122</f>
        <v>#VALUE!</v>
      </c>
    </row>
    <row r="45" spans="1:4" x14ac:dyDescent="0.2">
      <c r="A45" s="81" t="s">
        <v>2</v>
      </c>
      <c r="B45" s="82" t="str">
        <f>'Budget Adoption Format'!$B$123</f>
        <v>13-14 Annual</v>
      </c>
      <c r="C45" s="82">
        <f>'Budget Adoption Format'!$C$123</f>
        <v>0</v>
      </c>
      <c r="D45" s="83">
        <f>'Budget Adoption Format'!$D$123</f>
        <v>0</v>
      </c>
    </row>
    <row r="46" spans="1:4" ht="13.5" thickBot="1" x14ac:dyDescent="0.25">
      <c r="A46" s="85" t="s">
        <v>5</v>
      </c>
      <c r="B46" s="88">
        <f>'Budget Adoption Format'!$B$128</f>
        <v>0</v>
      </c>
      <c r="C46" s="88">
        <f>'Budget Adoption Format'!$C$128</f>
        <v>0</v>
      </c>
      <c r="D46" s="89">
        <f>'Budget Adoption Format'!$D$128</f>
        <v>0</v>
      </c>
    </row>
    <row r="47" spans="1:4" x14ac:dyDescent="0.2">
      <c r="A47" s="286"/>
      <c r="B47" s="286"/>
      <c r="C47" s="286"/>
      <c r="D47" s="286"/>
    </row>
    <row r="48" spans="1:4" ht="13.5" thickBot="1" x14ac:dyDescent="0.25">
      <c r="A48" s="285"/>
      <c r="B48" s="285"/>
      <c r="C48" s="285"/>
      <c r="D48" s="285"/>
    </row>
    <row r="49" spans="1:4" ht="22.5" x14ac:dyDescent="0.2">
      <c r="A49" s="75" t="s">
        <v>97</v>
      </c>
      <c r="B49" s="76" t="str">
        <f>+B9</f>
        <v>Audited 
2013-2014</v>
      </c>
      <c r="C49" s="76" t="str">
        <f>+C9</f>
        <v>Unaudited 
2014-2015</v>
      </c>
      <c r="D49" s="76" t="str">
        <f>+D9</f>
        <v>Budget 
2015-2016</v>
      </c>
    </row>
    <row r="50" spans="1:4" x14ac:dyDescent="0.2">
      <c r="A50" s="22" t="s">
        <v>10</v>
      </c>
      <c r="B50" s="70" t="str">
        <f>'Budget Adoption Format'!$B$132</f>
        <v>13-14 Annual</v>
      </c>
      <c r="C50" s="70" t="e">
        <f>'Budget Adoption Format'!$C$132</f>
        <v>#VALUE!</v>
      </c>
      <c r="D50" s="71" t="e">
        <f>'Budget Adoption Format'!$D$132</f>
        <v>#VALUE!</v>
      </c>
    </row>
    <row r="51" spans="1:4" x14ac:dyDescent="0.2">
      <c r="A51" s="81" t="s">
        <v>11</v>
      </c>
      <c r="B51" s="82" t="e">
        <f>'Budget Adoption Format'!$B$133</f>
        <v>#VALUE!</v>
      </c>
      <c r="C51" s="82" t="e">
        <f>'Budget Adoption Format'!$C$133</f>
        <v>#VALUE!</v>
      </c>
      <c r="D51" s="83" t="e">
        <f>'Budget Adoption Format'!$D$133</f>
        <v>#VALUE!</v>
      </c>
    </row>
    <row r="52" spans="1:4" x14ac:dyDescent="0.2">
      <c r="A52" s="81" t="s">
        <v>2</v>
      </c>
      <c r="B52" s="82" t="str">
        <f>'Budget Adoption Format'!$B$134</f>
        <v>13-14 Annual</v>
      </c>
      <c r="C52" s="82">
        <f>'Budget Adoption Format'!$C$134</f>
        <v>0</v>
      </c>
      <c r="D52" s="83">
        <f>'Budget Adoption Format'!$D$134</f>
        <v>0</v>
      </c>
    </row>
    <row r="53" spans="1:4" ht="13.5" thickBot="1" x14ac:dyDescent="0.25">
      <c r="A53" s="85" t="s">
        <v>5</v>
      </c>
      <c r="B53" s="88">
        <f>'Budget Adoption Format'!$B$137</f>
        <v>0</v>
      </c>
      <c r="C53" s="88">
        <f>'Budget Adoption Format'!$C$137</f>
        <v>0</v>
      </c>
      <c r="D53" s="89">
        <f>'Budget Adoption Format'!$D$137</f>
        <v>0</v>
      </c>
    </row>
    <row r="54" spans="1:4" x14ac:dyDescent="0.2">
      <c r="A54" s="286"/>
      <c r="B54" s="286"/>
      <c r="C54" s="286"/>
      <c r="D54" s="286"/>
    </row>
    <row r="55" spans="1:4" ht="13.5" thickBot="1" x14ac:dyDescent="0.25">
      <c r="A55" s="285"/>
      <c r="B55" s="285"/>
      <c r="C55" s="285"/>
      <c r="D55" s="285"/>
    </row>
    <row r="56" spans="1:4" x14ac:dyDescent="0.2">
      <c r="A56" s="286"/>
      <c r="B56" s="286"/>
      <c r="C56" s="286"/>
      <c r="D56" s="286"/>
    </row>
    <row r="57" spans="1:4" ht="13.5" thickBot="1" x14ac:dyDescent="0.25">
      <c r="A57" s="285"/>
      <c r="B57" s="285"/>
      <c r="C57" s="285"/>
      <c r="D57" s="285"/>
    </row>
    <row r="58" spans="1:4" ht="22.5" x14ac:dyDescent="0.2">
      <c r="A58" s="75" t="s">
        <v>98</v>
      </c>
      <c r="B58" s="76" t="str">
        <f>+B9</f>
        <v>Audited 
2013-2014</v>
      </c>
      <c r="C58" s="76" t="str">
        <f>+C9</f>
        <v>Unaudited 
2014-2015</v>
      </c>
      <c r="D58" s="76" t="str">
        <f>+D9</f>
        <v>Budget 
2015-2016</v>
      </c>
    </row>
    <row r="59" spans="1:4" x14ac:dyDescent="0.2">
      <c r="A59" s="3" t="s">
        <v>10</v>
      </c>
      <c r="B59" s="52" t="str">
        <f>'Budget Adoption Format'!$B$141</f>
        <v>13-14 Annual</v>
      </c>
      <c r="C59" s="52" t="e">
        <f>'Budget Adoption Format'!$C$141</f>
        <v>#VALUE!</v>
      </c>
      <c r="D59" s="57" t="e">
        <f>'Budget Adoption Format'!$D$141</f>
        <v>#VALUE!</v>
      </c>
    </row>
    <row r="60" spans="1:4" x14ac:dyDescent="0.2">
      <c r="A60" s="4" t="s">
        <v>11</v>
      </c>
      <c r="B60" s="8" t="e">
        <f>'Budget Adoption Format'!$B$142</f>
        <v>#VALUE!</v>
      </c>
      <c r="C60" s="8" t="e">
        <f>'Budget Adoption Format'!$C$142</f>
        <v>#VALUE!</v>
      </c>
      <c r="D60" s="33" t="e">
        <f>'Budget Adoption Format'!$D$142</f>
        <v>#VALUE!</v>
      </c>
    </row>
    <row r="61" spans="1:4" x14ac:dyDescent="0.2">
      <c r="A61" s="4" t="s">
        <v>2</v>
      </c>
      <c r="B61" s="8" t="str">
        <f>'Budget Adoption Format'!$B$143</f>
        <v>13-14 Annual</v>
      </c>
      <c r="C61" s="8">
        <f>'Budget Adoption Format'!$C$143</f>
        <v>0</v>
      </c>
      <c r="D61" s="33">
        <f>'Budget Adoption Format'!$D$143</f>
        <v>0</v>
      </c>
    </row>
    <row r="62" spans="1:4" ht="13.5" thickBot="1" x14ac:dyDescent="0.25">
      <c r="A62" s="5" t="s">
        <v>5</v>
      </c>
      <c r="B62" s="55">
        <f>'Budget Adoption Format'!$B$147</f>
        <v>0</v>
      </c>
      <c r="C62" s="55">
        <f>'Budget Adoption Format'!$C$147</f>
        <v>0</v>
      </c>
      <c r="D62" s="56">
        <f>'Budget Adoption Format'!$D$147</f>
        <v>0</v>
      </c>
    </row>
    <row r="63" spans="1:4" x14ac:dyDescent="0.2">
      <c r="A63" s="287"/>
      <c r="B63" s="287"/>
      <c r="C63" s="287"/>
      <c r="D63" s="287"/>
    </row>
    <row r="64" spans="1:4" ht="13.5" thickBot="1" x14ac:dyDescent="0.25">
      <c r="A64" s="293"/>
      <c r="B64" s="293"/>
      <c r="C64" s="293"/>
      <c r="D64" s="293"/>
    </row>
    <row r="65" spans="1:4" ht="22.5" x14ac:dyDescent="0.2">
      <c r="A65" s="75" t="s">
        <v>99</v>
      </c>
      <c r="B65" s="76" t="str">
        <f>+B9</f>
        <v>Audited 
2013-2014</v>
      </c>
      <c r="C65" s="76" t="str">
        <f>+C9</f>
        <v>Unaudited 
2014-2015</v>
      </c>
      <c r="D65" s="76" t="str">
        <f>+D9</f>
        <v>Budget 
2015-2016</v>
      </c>
    </row>
    <row r="66" spans="1:4" x14ac:dyDescent="0.2">
      <c r="A66" s="22" t="s">
        <v>10</v>
      </c>
      <c r="B66" s="77" t="str">
        <f>'Budget Adoption Format'!$B$151</f>
        <v>13-14 Annual</v>
      </c>
      <c r="C66" s="77" t="e">
        <f>'Budget Adoption Format'!$C$151</f>
        <v>#VALUE!</v>
      </c>
      <c r="D66" s="90" t="e">
        <f>'Budget Adoption Format'!$D$151</f>
        <v>#VALUE!</v>
      </c>
    </row>
    <row r="67" spans="1:4" x14ac:dyDescent="0.2">
      <c r="A67" s="81" t="s">
        <v>11</v>
      </c>
      <c r="B67" s="82" t="e">
        <f>'Budget Adoption Format'!$B$152</f>
        <v>#VALUE!</v>
      </c>
      <c r="C67" s="82" t="e">
        <f>'Budget Adoption Format'!$C$152</f>
        <v>#VALUE!</v>
      </c>
      <c r="D67" s="83" t="e">
        <f>'Budget Adoption Format'!$D$152</f>
        <v>#VALUE!</v>
      </c>
    </row>
    <row r="68" spans="1:4" x14ac:dyDescent="0.2">
      <c r="A68" s="81" t="s">
        <v>2</v>
      </c>
      <c r="B68" s="82" t="str">
        <f>'Budget Adoption Format'!$B$153</f>
        <v>13-14 Annual</v>
      </c>
      <c r="C68" s="82">
        <f>'Budget Adoption Format'!$C$153</f>
        <v>0</v>
      </c>
      <c r="D68" s="83">
        <f>'Budget Adoption Format'!$D$153</f>
        <v>0</v>
      </c>
    </row>
    <row r="69" spans="1:4" ht="13.5" thickBot="1" x14ac:dyDescent="0.25">
      <c r="A69" s="85" t="s">
        <v>5</v>
      </c>
      <c r="B69" s="88">
        <f>'Budget Adoption Format'!$B$157</f>
        <v>0</v>
      </c>
      <c r="C69" s="88">
        <f>'Budget Adoption Format'!$C$157</f>
        <v>0</v>
      </c>
      <c r="D69" s="89">
        <f>'Budget Adoption Format'!$D$157</f>
        <v>0</v>
      </c>
    </row>
    <row r="70" spans="1:4" x14ac:dyDescent="0.2">
      <c r="A70" s="286"/>
      <c r="B70" s="286"/>
      <c r="C70" s="286"/>
      <c r="D70" s="286"/>
    </row>
    <row r="71" spans="1:4" x14ac:dyDescent="0.2">
      <c r="A71" s="265"/>
      <c r="B71" s="265"/>
      <c r="C71" s="265"/>
      <c r="D71" s="265"/>
    </row>
    <row r="72" spans="1:4" ht="13.5" thickBot="1" x14ac:dyDescent="0.25">
      <c r="A72" s="288" t="s">
        <v>128</v>
      </c>
      <c r="B72" s="289"/>
      <c r="C72" s="289"/>
      <c r="D72" s="289"/>
    </row>
    <row r="73" spans="1:4" ht="22.5" x14ac:dyDescent="0.2">
      <c r="A73" s="75" t="s">
        <v>100</v>
      </c>
      <c r="B73" s="91" t="str">
        <f>+B9</f>
        <v>Audited 
2013-2014</v>
      </c>
      <c r="C73" s="91" t="str">
        <f>+C9</f>
        <v>Unaudited 
2014-2015</v>
      </c>
      <c r="D73" s="91" t="str">
        <f>+D9</f>
        <v>Budget 
2015-2016</v>
      </c>
    </row>
    <row r="74" spans="1:4" x14ac:dyDescent="0.2">
      <c r="A74" s="92" t="s">
        <v>101</v>
      </c>
      <c r="B74" s="70">
        <f>B25+B32+B39+B46+B53+B62+B69</f>
        <v>0</v>
      </c>
      <c r="C74" s="93">
        <f>C25+C32+C39+C46+C53+C62+C69</f>
        <v>0</v>
      </c>
      <c r="D74" s="71">
        <f>D25+D32+D39+D46+D53+D62+D69</f>
        <v>0</v>
      </c>
    </row>
    <row r="75" spans="1:4" x14ac:dyDescent="0.2">
      <c r="A75" s="94" t="s">
        <v>160</v>
      </c>
      <c r="B75" s="70">
        <f>'Initial Data'!B21+'Initial Data'!C21+'Initial Data'!D21</f>
        <v>0</v>
      </c>
      <c r="C75" s="70">
        <f>'Initial Data'!E21+'Initial Data'!F21+'Initial Data'!G21</f>
        <v>0</v>
      </c>
      <c r="D75" s="70">
        <f>'Initial Data'!H21+'Initial Data'!I21+'Initial Data'!J21</f>
        <v>0</v>
      </c>
    </row>
    <row r="76" spans="1:4" x14ac:dyDescent="0.2">
      <c r="A76" s="34" t="s">
        <v>161</v>
      </c>
      <c r="B76" s="52" t="str">
        <f>'Budget Adoption Format'!$B$111</f>
        <v>13-14 Annual</v>
      </c>
      <c r="C76" s="52">
        <f>'Budget Adoption Format'!$C$111</f>
        <v>0</v>
      </c>
      <c r="D76" s="57">
        <f>'Budget Adoption Format'!$D$111</f>
        <v>0</v>
      </c>
    </row>
    <row r="77" spans="1:4" x14ac:dyDescent="0.2">
      <c r="A77" s="4" t="s">
        <v>102</v>
      </c>
      <c r="B77" s="8" t="e">
        <f>(B74-B75-B76)</f>
        <v>#VALUE!</v>
      </c>
      <c r="C77" s="8">
        <f>(C74-C75-C76)</f>
        <v>0</v>
      </c>
      <c r="D77" s="33">
        <f>(D74-D75-D76)</f>
        <v>0</v>
      </c>
    </row>
    <row r="78" spans="1:4" ht="26.25" thickBot="1" x14ac:dyDescent="0.25">
      <c r="A78" s="184" t="s">
        <v>103</v>
      </c>
      <c r="B78" s="58"/>
      <c r="C78" s="135" t="e">
        <f>((C77/B77)-1)</f>
        <v>#VALUE!</v>
      </c>
      <c r="D78" s="136" t="e">
        <f>((D77/C77)-1)</f>
        <v>#DIV/0!</v>
      </c>
    </row>
    <row r="79" spans="1:4" x14ac:dyDescent="0.2">
      <c r="B79" s="59"/>
      <c r="C79" s="59"/>
      <c r="D79" s="59"/>
    </row>
    <row r="80" spans="1:4" x14ac:dyDescent="0.2">
      <c r="A80" s="257"/>
      <c r="B80" s="257"/>
      <c r="C80" s="257"/>
      <c r="D80" s="257"/>
    </row>
    <row r="81" spans="1:5" ht="13.5" thickBot="1" x14ac:dyDescent="0.25">
      <c r="A81" s="297" t="s">
        <v>129</v>
      </c>
      <c r="B81" s="298"/>
      <c r="C81" s="298"/>
      <c r="D81" s="298"/>
    </row>
    <row r="82" spans="1:5" ht="22.5" x14ac:dyDescent="0.2">
      <c r="A82" s="75" t="s">
        <v>104</v>
      </c>
      <c r="B82" s="76" t="str">
        <f>+B9</f>
        <v>Audited 
2013-2014</v>
      </c>
      <c r="C82" s="76" t="str">
        <f>+C9</f>
        <v>Unaudited 
2014-2015</v>
      </c>
      <c r="D82" s="76" t="str">
        <f>+D9</f>
        <v>Budget 
2015-2016</v>
      </c>
    </row>
    <row r="83" spans="1:5" x14ac:dyDescent="0.2">
      <c r="A83" s="95" t="s">
        <v>105</v>
      </c>
      <c r="B83" s="73">
        <v>0</v>
      </c>
      <c r="C83" s="73">
        <v>0</v>
      </c>
      <c r="D83" s="73">
        <v>0</v>
      </c>
    </row>
    <row r="84" spans="1:5" x14ac:dyDescent="0.2">
      <c r="A84" s="96" t="s">
        <v>194</v>
      </c>
      <c r="B84" s="73">
        <v>0</v>
      </c>
      <c r="C84" s="73">
        <v>0</v>
      </c>
      <c r="D84" s="73">
        <v>0</v>
      </c>
    </row>
    <row r="85" spans="1:5" x14ac:dyDescent="0.2">
      <c r="A85" s="96" t="s">
        <v>195</v>
      </c>
      <c r="B85" s="73">
        <v>0</v>
      </c>
      <c r="C85" s="73">
        <v>0</v>
      </c>
      <c r="D85" s="73">
        <v>0</v>
      </c>
    </row>
    <row r="86" spans="1:5" x14ac:dyDescent="0.2">
      <c r="A86" s="95" t="s">
        <v>106</v>
      </c>
      <c r="B86" s="73">
        <v>0</v>
      </c>
      <c r="C86" s="73">
        <v>0</v>
      </c>
      <c r="D86" s="73">
        <v>0</v>
      </c>
    </row>
    <row r="87" spans="1:5" x14ac:dyDescent="0.2">
      <c r="A87" s="95" t="s">
        <v>107</v>
      </c>
      <c r="B87" s="73">
        <v>0</v>
      </c>
      <c r="C87" s="73">
        <v>0</v>
      </c>
      <c r="D87" s="73">
        <v>0</v>
      </c>
    </row>
    <row r="88" spans="1:5" x14ac:dyDescent="0.2">
      <c r="A88" s="97" t="s">
        <v>108</v>
      </c>
      <c r="B88" s="82">
        <f>SUM(B83:B87)</f>
        <v>0</v>
      </c>
      <c r="C88" s="82">
        <f>SUM(C83:C87)</f>
        <v>0</v>
      </c>
      <c r="D88" s="83">
        <f>SUM(D83:D87)</f>
        <v>0</v>
      </c>
    </row>
    <row r="89" spans="1:5" ht="26.25" thickBot="1" x14ac:dyDescent="0.25">
      <c r="A89" s="185" t="s">
        <v>168</v>
      </c>
      <c r="B89" s="88"/>
      <c r="C89" s="133" t="e">
        <f>((C88/B88)-1)</f>
        <v>#DIV/0!</v>
      </c>
      <c r="D89" s="134" t="e">
        <f>((D88/C88)-1)</f>
        <v>#DIV/0!</v>
      </c>
    </row>
    <row r="90" spans="1:5" x14ac:dyDescent="0.2">
      <c r="A90" s="31"/>
      <c r="B90" s="74"/>
      <c r="C90" s="74"/>
      <c r="D90" s="74"/>
      <c r="E90" s="12"/>
    </row>
    <row r="91" spans="1:5" x14ac:dyDescent="0.2">
      <c r="A91" s="32"/>
      <c r="B91" s="74"/>
      <c r="C91" s="74"/>
      <c r="D91" s="74"/>
      <c r="E91" s="12"/>
    </row>
    <row r="92" spans="1:5" ht="13.5" thickBot="1" x14ac:dyDescent="0.25">
      <c r="A92" s="299" t="s">
        <v>813</v>
      </c>
      <c r="B92" s="285"/>
      <c r="C92" s="285"/>
      <c r="D92" s="285"/>
      <c r="E92" s="49"/>
    </row>
    <row r="93" spans="1:5" x14ac:dyDescent="0.2">
      <c r="A93" s="98" t="s">
        <v>130</v>
      </c>
      <c r="B93" s="306" t="s">
        <v>131</v>
      </c>
      <c r="C93" s="307"/>
      <c r="D93" s="308"/>
      <c r="E93" s="49"/>
    </row>
    <row r="94" spans="1:5" x14ac:dyDescent="0.2">
      <c r="A94" s="99"/>
      <c r="B94" s="300"/>
      <c r="C94" s="301"/>
      <c r="D94" s="302"/>
      <c r="E94" s="50"/>
    </row>
    <row r="95" spans="1:5" x14ac:dyDescent="0.2">
      <c r="A95" s="36"/>
      <c r="B95" s="303"/>
      <c r="C95" s="304"/>
      <c r="D95" s="305"/>
      <c r="E95" s="50"/>
    </row>
    <row r="96" spans="1:5" x14ac:dyDescent="0.2">
      <c r="A96" s="36"/>
      <c r="B96" s="303"/>
      <c r="C96" s="304"/>
      <c r="D96" s="305"/>
      <c r="E96" s="50"/>
    </row>
    <row r="97" spans="1:5" x14ac:dyDescent="0.2">
      <c r="A97" s="36"/>
      <c r="B97" s="309"/>
      <c r="C97" s="310"/>
      <c r="D97" s="311"/>
      <c r="E97" s="50"/>
    </row>
    <row r="98" spans="1:5" x14ac:dyDescent="0.2">
      <c r="A98" s="7" t="s">
        <v>132</v>
      </c>
      <c r="B98" s="312" t="s">
        <v>131</v>
      </c>
      <c r="C98" s="313"/>
      <c r="D98" s="314"/>
      <c r="E98" s="49"/>
    </row>
    <row r="99" spans="1:5" x14ac:dyDescent="0.2">
      <c r="A99" s="36"/>
      <c r="B99" s="315"/>
      <c r="C99" s="316"/>
      <c r="D99" s="317"/>
      <c r="E99" s="50"/>
    </row>
    <row r="100" spans="1:5" x14ac:dyDescent="0.2">
      <c r="A100" s="36"/>
      <c r="B100" s="303"/>
      <c r="C100" s="304"/>
      <c r="D100" s="305"/>
      <c r="E100" s="50"/>
    </row>
    <row r="101" spans="1:5" x14ac:dyDescent="0.2">
      <c r="A101" s="36"/>
      <c r="B101" s="303"/>
      <c r="C101" s="304"/>
      <c r="D101" s="305"/>
      <c r="E101" s="50"/>
    </row>
    <row r="102" spans="1:5" ht="13.5" thickBot="1" x14ac:dyDescent="0.25">
      <c r="A102" s="37"/>
      <c r="B102" s="294"/>
      <c r="C102" s="295"/>
      <c r="D102" s="296"/>
      <c r="E102" s="50"/>
    </row>
    <row r="103" spans="1:5" x14ac:dyDescent="0.2">
      <c r="A103" s="17"/>
      <c r="B103" s="18"/>
      <c r="C103" s="18"/>
      <c r="D103" s="18"/>
    </row>
    <row r="104" spans="1:5" x14ac:dyDescent="0.2">
      <c r="B104" s="59"/>
      <c r="C104" s="59"/>
      <c r="D104" s="59"/>
    </row>
    <row r="105" spans="1:5" x14ac:dyDescent="0.2">
      <c r="A105" s="186"/>
    </row>
    <row r="106" spans="1:5" ht="12.75" customHeight="1" x14ac:dyDescent="0.2">
      <c r="A106" s="187"/>
      <c r="B106" s="187"/>
      <c r="C106" s="187"/>
      <c r="D106" s="187"/>
    </row>
    <row r="107" spans="1:5" x14ac:dyDescent="0.2">
      <c r="A107" s="187"/>
      <c r="B107" s="187"/>
      <c r="C107" s="187"/>
      <c r="D107" s="187"/>
    </row>
    <row r="108" spans="1:5" x14ac:dyDescent="0.2">
      <c r="A108" s="187"/>
      <c r="B108" s="187"/>
      <c r="C108" s="187"/>
      <c r="D108" s="187"/>
    </row>
    <row r="109" spans="1:5" x14ac:dyDescent="0.2">
      <c r="A109" s="187"/>
      <c r="B109" s="187"/>
      <c r="C109" s="187"/>
      <c r="D109" s="187"/>
    </row>
    <row r="110" spans="1:5" x14ac:dyDescent="0.2">
      <c r="A110" s="187"/>
      <c r="B110" s="187"/>
      <c r="C110" s="187"/>
      <c r="D110" s="187"/>
    </row>
    <row r="111" spans="1:5" x14ac:dyDescent="0.2">
      <c r="A111" s="187"/>
      <c r="B111" s="187"/>
      <c r="C111" s="187"/>
      <c r="D111" s="187"/>
    </row>
    <row r="112" spans="1:5" x14ac:dyDescent="0.2">
      <c r="A112" s="187"/>
      <c r="B112" s="187"/>
      <c r="C112" s="187"/>
      <c r="D112" s="187"/>
    </row>
    <row r="113" spans="1:4" x14ac:dyDescent="0.2">
      <c r="A113" s="187"/>
      <c r="B113" s="187"/>
      <c r="C113" s="187"/>
      <c r="D113" s="187"/>
    </row>
    <row r="114" spans="1:4" x14ac:dyDescent="0.2">
      <c r="A114" s="187"/>
      <c r="B114" s="187"/>
      <c r="C114" s="187"/>
      <c r="D114" s="187"/>
    </row>
  </sheetData>
  <sheetProtection selectLockedCells="1" selectUnlockedCells="1"/>
  <mergeCells count="34">
    <mergeCell ref="B102:D102"/>
    <mergeCell ref="A64:D64"/>
    <mergeCell ref="A70:D70"/>
    <mergeCell ref="A71:D71"/>
    <mergeCell ref="A81:D81"/>
    <mergeCell ref="A80:D80"/>
    <mergeCell ref="A92:D92"/>
    <mergeCell ref="B94:D94"/>
    <mergeCell ref="B95:D95"/>
    <mergeCell ref="B100:D100"/>
    <mergeCell ref="B101:D101"/>
    <mergeCell ref="B96:D96"/>
    <mergeCell ref="B93:D93"/>
    <mergeCell ref="B97:D97"/>
    <mergeCell ref="B98:D98"/>
    <mergeCell ref="B99:D99"/>
    <mergeCell ref="A63:D63"/>
    <mergeCell ref="A34:D34"/>
    <mergeCell ref="A72:D72"/>
    <mergeCell ref="A4:D4"/>
    <mergeCell ref="A26:D26"/>
    <mergeCell ref="A27:D27"/>
    <mergeCell ref="A55:D55"/>
    <mergeCell ref="A54:D54"/>
    <mergeCell ref="A56:D56"/>
    <mergeCell ref="A40:D40"/>
    <mergeCell ref="A41:D41"/>
    <mergeCell ref="A47:D47"/>
    <mergeCell ref="A57:D57"/>
    <mergeCell ref="A2:D2"/>
    <mergeCell ref="A3:D3"/>
    <mergeCell ref="A5:D7"/>
    <mergeCell ref="A48:D48"/>
    <mergeCell ref="A33:D33"/>
  </mergeCells>
  <phoneticPr fontId="10" type="noConversion"/>
  <pageMargins left="0.25" right="0.25" top="1" bottom="1" header="0.5" footer="0.5"/>
  <pageSetup orientation="portrait" r:id="rId1"/>
  <headerFooter alignWithMargins="0"/>
  <rowBreaks count="2" manualBreakCount="2">
    <brk id="47" max="3" man="1"/>
    <brk id="70"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6" r:id="rId4" name="Drop Down 12">
              <controlPr locked="0" defaultSize="0" print="0" autoFill="0" autoLine="0" autoPict="0">
                <anchor moveWithCells="1">
                  <from>
                    <xdr:col>4</xdr:col>
                    <xdr:colOff>38100</xdr:colOff>
                    <xdr:row>3</xdr:row>
                    <xdr:rowOff>9525</xdr:rowOff>
                  </from>
                  <to>
                    <xdr:col>4</xdr:col>
                    <xdr:colOff>628650</xdr:colOff>
                    <xdr:row>4</xdr:row>
                    <xdr:rowOff>47625</xdr:rowOff>
                  </to>
                </anchor>
              </controlPr>
            </control>
          </mc:Choice>
        </mc:AlternateContent>
        <mc:AlternateContent xmlns:mc="http://schemas.openxmlformats.org/markup-compatibility/2006">
          <mc:Choice Requires="x14">
            <control shapeId="11277" r:id="rId5" name="Drop Down 13">
              <controlPr locked="0" defaultSize="0" print="0" autoFill="0" autoLine="0" autoPict="0">
                <anchor moveWithCells="1">
                  <from>
                    <xdr:col>4</xdr:col>
                    <xdr:colOff>28575</xdr:colOff>
                    <xdr:row>1</xdr:row>
                    <xdr:rowOff>85725</xdr:rowOff>
                  </from>
                  <to>
                    <xdr:col>7</xdr:col>
                    <xdr:colOff>123825</xdr:colOff>
                    <xdr:row>2</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51"/>
  <sheetViews>
    <sheetView showGridLines="0" zoomScaleNormal="100" workbookViewId="0">
      <selection sqref="A1:E1"/>
    </sheetView>
  </sheetViews>
  <sheetFormatPr defaultRowHeight="12.75" x14ac:dyDescent="0.2"/>
  <cols>
    <col min="1" max="1" width="51.28515625" customWidth="1"/>
    <col min="2" max="2" width="10" style="2" customWidth="1"/>
    <col min="3" max="4" width="12.28515625" style="2" customWidth="1"/>
    <col min="5" max="5" width="10.7109375" customWidth="1"/>
  </cols>
  <sheetData>
    <row r="1" spans="1:5" s="1" customFormat="1" x14ac:dyDescent="0.2">
      <c r="A1" s="318" t="str">
        <f>'Initial Data'!A1</f>
        <v>Date: August, 2015</v>
      </c>
      <c r="B1" s="318"/>
      <c r="C1" s="318"/>
      <c r="D1" s="318"/>
      <c r="E1" s="318"/>
    </row>
    <row r="2" spans="1:5" s="1" customFormat="1" x14ac:dyDescent="0.2">
      <c r="A2" s="319" t="s">
        <v>138</v>
      </c>
      <c r="B2" s="254"/>
      <c r="C2" s="254"/>
      <c r="D2" s="254"/>
      <c r="E2" s="254"/>
    </row>
    <row r="3" spans="1:5" s="1" customFormat="1" x14ac:dyDescent="0.2">
      <c r="A3" s="320" t="s">
        <v>139</v>
      </c>
      <c r="B3" s="321"/>
      <c r="C3" s="321"/>
      <c r="D3" s="321"/>
      <c r="E3" s="321"/>
    </row>
    <row r="4" spans="1:5" s="1" customFormat="1" x14ac:dyDescent="0.2">
      <c r="A4" s="320" t="s">
        <v>140</v>
      </c>
      <c r="B4" s="321"/>
      <c r="C4" s="321"/>
      <c r="D4" s="321"/>
      <c r="E4" s="321"/>
    </row>
    <row r="5" spans="1:5" s="1" customFormat="1" x14ac:dyDescent="0.2">
      <c r="A5" s="325"/>
      <c r="B5" s="325"/>
      <c r="C5" s="325"/>
      <c r="D5" s="325"/>
      <c r="E5" s="325"/>
    </row>
    <row r="6" spans="1:5" s="1" customFormat="1" ht="12.75" customHeight="1" x14ac:dyDescent="0.2">
      <c r="A6" s="326" t="s">
        <v>189</v>
      </c>
      <c r="B6" s="327"/>
      <c r="C6" s="327"/>
      <c r="D6" s="327"/>
      <c r="E6" s="327"/>
    </row>
    <row r="7" spans="1:5" s="1" customFormat="1" x14ac:dyDescent="0.2">
      <c r="A7" s="327"/>
      <c r="B7" s="327"/>
      <c r="C7" s="327"/>
      <c r="D7" s="327"/>
      <c r="E7" s="327"/>
    </row>
    <row r="8" spans="1:5" s="1" customFormat="1" x14ac:dyDescent="0.2">
      <c r="A8" s="327"/>
      <c r="B8" s="327"/>
      <c r="C8" s="327"/>
      <c r="D8" s="327"/>
      <c r="E8" s="327"/>
    </row>
    <row r="9" spans="1:5" s="1" customFormat="1" x14ac:dyDescent="0.2">
      <c r="A9" s="327"/>
      <c r="B9" s="327"/>
      <c r="C9" s="327"/>
      <c r="D9" s="327"/>
      <c r="E9" s="327"/>
    </row>
    <row r="10" spans="1:5" s="1" customFormat="1" x14ac:dyDescent="0.2">
      <c r="A10" s="326" t="s">
        <v>188</v>
      </c>
      <c r="B10" s="326"/>
      <c r="C10" s="326"/>
      <c r="D10" s="326"/>
      <c r="E10" s="326"/>
    </row>
    <row r="11" spans="1:5" s="1" customFormat="1" x14ac:dyDescent="0.2">
      <c r="A11" s="325" t="s">
        <v>141</v>
      </c>
      <c r="B11" s="325"/>
      <c r="C11" s="325"/>
      <c r="D11" s="325"/>
      <c r="E11" s="325"/>
    </row>
    <row r="12" spans="1:5" s="1" customFormat="1" x14ac:dyDescent="0.2">
      <c r="A12" s="322"/>
      <c r="B12" s="322"/>
      <c r="C12" s="322"/>
      <c r="D12" s="322"/>
      <c r="E12" s="322"/>
    </row>
    <row r="13" spans="1:5" s="1" customFormat="1" ht="12.75" customHeight="1" x14ac:dyDescent="0.2">
      <c r="A13" s="328" t="s">
        <v>169</v>
      </c>
      <c r="B13" s="326"/>
      <c r="C13" s="326"/>
      <c r="D13" s="326"/>
      <c r="E13" s="326"/>
    </row>
    <row r="14" spans="1:5" s="1" customFormat="1" x14ac:dyDescent="0.2">
      <c r="A14" s="11"/>
      <c r="B14" s="11"/>
      <c r="C14" s="11"/>
      <c r="D14" s="11"/>
      <c r="E14" s="11"/>
    </row>
    <row r="15" spans="1:5" s="1" customFormat="1" ht="13.5" thickBot="1" x14ac:dyDescent="0.25">
      <c r="A15" s="19"/>
      <c r="B15" s="19"/>
      <c r="C15" s="19"/>
      <c r="D15" s="19"/>
      <c r="E15" s="19"/>
    </row>
    <row r="16" spans="1:5" s="1" customFormat="1" x14ac:dyDescent="0.2">
      <c r="B16" s="11"/>
      <c r="C16" s="11"/>
      <c r="D16" s="11"/>
      <c r="E16" s="11"/>
    </row>
    <row r="17" spans="1:5" ht="15.75" x14ac:dyDescent="0.25">
      <c r="A17" s="323" t="s">
        <v>142</v>
      </c>
      <c r="B17" s="324"/>
      <c r="C17" s="324"/>
      <c r="D17" s="324"/>
      <c r="E17" s="324"/>
    </row>
    <row r="18" spans="1:5" ht="15.75" x14ac:dyDescent="0.25">
      <c r="A18" s="323" t="s">
        <v>143</v>
      </c>
      <c r="B18" s="324"/>
      <c r="C18" s="324"/>
      <c r="D18" s="324"/>
      <c r="E18" s="324"/>
    </row>
    <row r="19" spans="1:5" x14ac:dyDescent="0.2">
      <c r="A19" s="324"/>
      <c r="B19" s="329"/>
      <c r="C19" s="329"/>
      <c r="D19" s="329"/>
      <c r="E19" s="324"/>
    </row>
    <row r="20" spans="1:5" ht="12.75" customHeight="1" x14ac:dyDescent="0.2">
      <c r="A20" s="327" t="s">
        <v>190</v>
      </c>
      <c r="B20" s="327"/>
      <c r="C20" s="327"/>
      <c r="D20" s="327"/>
      <c r="E20" s="327"/>
    </row>
    <row r="21" spans="1:5" x14ac:dyDescent="0.2">
      <c r="A21" s="327"/>
      <c r="B21" s="327"/>
      <c r="C21" s="327"/>
      <c r="D21" s="327"/>
      <c r="E21" s="327"/>
    </row>
    <row r="22" spans="1:5" x14ac:dyDescent="0.2">
      <c r="A22" s="327"/>
      <c r="B22" s="327"/>
      <c r="C22" s="327"/>
      <c r="D22" s="327"/>
      <c r="E22" s="327"/>
    </row>
    <row r="23" spans="1:5" x14ac:dyDescent="0.2">
      <c r="A23" s="255"/>
      <c r="B23" s="330"/>
      <c r="C23" s="330"/>
      <c r="D23" s="330"/>
      <c r="E23" s="255"/>
    </row>
    <row r="24" spans="1:5" x14ac:dyDescent="0.2">
      <c r="A24" s="325"/>
      <c r="B24" s="325"/>
      <c r="C24" s="325"/>
      <c r="D24" s="325"/>
      <c r="E24" s="325"/>
    </row>
    <row r="25" spans="1:5" x14ac:dyDescent="0.2">
      <c r="A25" s="322"/>
      <c r="B25" s="322"/>
      <c r="C25" s="322"/>
      <c r="D25" s="322"/>
      <c r="E25" s="322"/>
    </row>
    <row r="26" spans="1:5" ht="12.75" customHeight="1" x14ac:dyDescent="0.2">
      <c r="A26" s="328" t="s">
        <v>169</v>
      </c>
      <c r="B26" s="326"/>
      <c r="C26" s="326"/>
      <c r="D26" s="326"/>
      <c r="E26" s="326"/>
    </row>
    <row r="27" spans="1:5" x14ac:dyDescent="0.2">
      <c r="A27" s="11"/>
      <c r="B27" s="11"/>
      <c r="C27" s="11"/>
      <c r="D27" s="11"/>
      <c r="E27" s="11"/>
    </row>
    <row r="29" spans="1:5" ht="13.5" thickBot="1" x14ac:dyDescent="0.25">
      <c r="A29" s="20"/>
      <c r="B29" s="21"/>
      <c r="C29" s="21"/>
      <c r="D29" s="21"/>
      <c r="E29" s="20"/>
    </row>
    <row r="31" spans="1:5" ht="12.75" customHeight="1" x14ac:dyDescent="0.2">
      <c r="A31" s="255" t="s">
        <v>0</v>
      </c>
      <c r="B31" s="255"/>
      <c r="C31" s="255"/>
      <c r="D31" s="255"/>
      <c r="E31" s="255"/>
    </row>
    <row r="32" spans="1:5" x14ac:dyDescent="0.2">
      <c r="A32" s="255"/>
      <c r="B32" s="255"/>
      <c r="C32" s="255"/>
      <c r="D32" s="255"/>
      <c r="E32" s="255"/>
    </row>
    <row r="33" spans="1:5" x14ac:dyDescent="0.2">
      <c r="A33" s="255"/>
      <c r="B33" s="255"/>
      <c r="C33" s="255"/>
      <c r="D33" s="255"/>
      <c r="E33" s="255"/>
    </row>
    <row r="35" spans="1:5" ht="12.75" customHeight="1" x14ac:dyDescent="0.2">
      <c r="A35" s="255" t="s">
        <v>191</v>
      </c>
      <c r="B35" s="255"/>
      <c r="C35" s="255"/>
      <c r="D35" s="255"/>
      <c r="E35" s="255"/>
    </row>
    <row r="36" spans="1:5" x14ac:dyDescent="0.2">
      <c r="A36" s="255"/>
      <c r="B36" s="255"/>
      <c r="C36" s="255"/>
      <c r="D36" s="255"/>
      <c r="E36" s="255"/>
    </row>
    <row r="37" spans="1:5" x14ac:dyDescent="0.2">
      <c r="A37" s="255"/>
      <c r="B37" s="255"/>
      <c r="C37" s="255"/>
      <c r="D37" s="255"/>
      <c r="E37" s="255"/>
    </row>
    <row r="38" spans="1:5" x14ac:dyDescent="0.2">
      <c r="A38" s="255"/>
      <c r="B38" s="255"/>
      <c r="C38" s="255"/>
      <c r="D38" s="255"/>
      <c r="E38" s="255"/>
    </row>
    <row r="40" spans="1:5" ht="12.75" customHeight="1" x14ac:dyDescent="0.2">
      <c r="A40" s="255" t="s">
        <v>1</v>
      </c>
      <c r="B40" s="255"/>
      <c r="C40" s="255"/>
      <c r="D40" s="255"/>
      <c r="E40" s="255"/>
    </row>
    <row r="41" spans="1:5" x14ac:dyDescent="0.2">
      <c r="A41" s="255"/>
      <c r="B41" s="255"/>
      <c r="C41" s="255"/>
      <c r="D41" s="255"/>
      <c r="E41" s="255"/>
    </row>
    <row r="43" spans="1:5" s="26" customFormat="1" x14ac:dyDescent="0.2">
      <c r="B43" s="30"/>
      <c r="C43" s="30"/>
      <c r="D43" s="30"/>
    </row>
    <row r="44" spans="1:5" s="26" customFormat="1" x14ac:dyDescent="0.2">
      <c r="B44" s="30"/>
      <c r="C44" s="30"/>
      <c r="D44" s="30"/>
    </row>
    <row r="45" spans="1:5" s="26" customFormat="1" x14ac:dyDescent="0.2">
      <c r="B45" s="30"/>
      <c r="C45" s="30"/>
      <c r="D45" s="30"/>
    </row>
    <row r="46" spans="1:5" s="26" customFormat="1" ht="15.75" x14ac:dyDescent="0.25">
      <c r="A46" s="29"/>
      <c r="B46" s="27"/>
      <c r="C46" s="27"/>
      <c r="D46" s="27"/>
      <c r="E46" s="27"/>
    </row>
    <row r="47" spans="1:5" s="26" customFormat="1" x14ac:dyDescent="0.2"/>
    <row r="48" spans="1:5" s="26" customFormat="1" x14ac:dyDescent="0.2"/>
    <row r="49" spans="1:4" s="26" customFormat="1" x14ac:dyDescent="0.2"/>
    <row r="50" spans="1:4" s="26" customFormat="1" x14ac:dyDescent="0.2"/>
    <row r="51" spans="1:4" s="26" customFormat="1" ht="13.5" customHeight="1" x14ac:dyDescent="0.2">
      <c r="A51" s="28"/>
      <c r="B51" s="27"/>
      <c r="C51" s="27"/>
      <c r="D51" s="27"/>
    </row>
  </sheetData>
  <mergeCells count="21">
    <mergeCell ref="A19:E19"/>
    <mergeCell ref="A20:E22"/>
    <mergeCell ref="A23:E23"/>
    <mergeCell ref="A35:E38"/>
    <mergeCell ref="A40:E41"/>
    <mergeCell ref="A24:E24"/>
    <mergeCell ref="A25:E25"/>
    <mergeCell ref="A26:E26"/>
    <mergeCell ref="A31:E33"/>
    <mergeCell ref="A17:E17"/>
    <mergeCell ref="A18:E18"/>
    <mergeCell ref="A5:E5"/>
    <mergeCell ref="A6:E9"/>
    <mergeCell ref="A10:E10"/>
    <mergeCell ref="A11:E11"/>
    <mergeCell ref="A13:E13"/>
    <mergeCell ref="A1:E1"/>
    <mergeCell ref="A2:E2"/>
    <mergeCell ref="A3:E3"/>
    <mergeCell ref="A4:E4"/>
    <mergeCell ref="A12:E12"/>
  </mergeCells>
  <phoneticPr fontId="10" type="noConversion"/>
  <pageMargins left="0.25" right="0.25" top="1" bottom="1" header="0.5" footer="0.5"/>
  <pageSetup orientation="portrait" r:id="rId1"/>
  <headerFooter alignWithMargins="0"/>
  <rowBreaks count="2" manualBreakCount="2">
    <brk id="15" max="4" man="1"/>
    <brk id="29"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58"/>
  <sheetViews>
    <sheetView zoomScaleNormal="100" workbookViewId="0"/>
  </sheetViews>
  <sheetFormatPr defaultRowHeight="12.75" x14ac:dyDescent="0.2"/>
  <cols>
    <col min="1" max="1" width="31" bestFit="1" customWidth="1"/>
    <col min="2" max="2" width="10.85546875" customWidth="1"/>
    <col min="3" max="4" width="14.140625" style="53" bestFit="1" customWidth="1"/>
    <col min="5" max="5" width="25.7109375" style="53" customWidth="1"/>
  </cols>
  <sheetData>
    <row r="1" spans="1:5" x14ac:dyDescent="0.2">
      <c r="A1" s="72" t="str">
        <f>'Initial Data'!A1</f>
        <v>Date: August, 2015</v>
      </c>
    </row>
    <row r="2" spans="1:5" x14ac:dyDescent="0.2">
      <c r="A2" s="331" t="s">
        <v>133</v>
      </c>
      <c r="B2" s="324"/>
      <c r="C2" s="324"/>
      <c r="D2" s="324"/>
      <c r="E2" s="324"/>
    </row>
    <row r="3" spans="1:5" x14ac:dyDescent="0.2">
      <c r="A3" s="13"/>
      <c r="B3" s="13"/>
      <c r="C3" s="60"/>
      <c r="D3" s="60"/>
      <c r="E3" s="60"/>
    </row>
    <row r="4" spans="1:5" x14ac:dyDescent="0.2">
      <c r="A4" s="331" t="s">
        <v>134</v>
      </c>
      <c r="B4" s="324"/>
      <c r="C4" s="324"/>
      <c r="D4" s="324"/>
      <c r="E4" s="324"/>
    </row>
    <row r="5" spans="1:5" x14ac:dyDescent="0.2">
      <c r="A5" s="45"/>
      <c r="B5" s="13"/>
      <c r="C5" s="60"/>
      <c r="D5" s="60"/>
      <c r="E5" s="60"/>
    </row>
    <row r="6" spans="1:5" ht="12.75" customHeight="1" x14ac:dyDescent="0.2">
      <c r="A6" s="256" t="s">
        <v>187</v>
      </c>
      <c r="B6" s="256"/>
      <c r="C6" s="256"/>
      <c r="D6" s="256"/>
      <c r="E6" s="256"/>
    </row>
    <row r="7" spans="1:5" x14ac:dyDescent="0.2">
      <c r="A7" s="15"/>
      <c r="B7" s="13"/>
      <c r="C7" s="60"/>
      <c r="D7" s="60"/>
      <c r="E7" s="60"/>
    </row>
    <row r="8" spans="1:5" x14ac:dyDescent="0.2">
      <c r="A8" s="263" t="s">
        <v>135</v>
      </c>
      <c r="B8" s="324"/>
      <c r="C8" s="324"/>
      <c r="D8" s="324"/>
      <c r="E8" s="324"/>
    </row>
    <row r="9" spans="1:5" x14ac:dyDescent="0.2">
      <c r="A9" s="332" t="s">
        <v>136</v>
      </c>
      <c r="B9" s="333"/>
      <c r="C9" s="333"/>
      <c r="D9" s="333"/>
      <c r="E9" s="333"/>
    </row>
    <row r="10" spans="1:5" x14ac:dyDescent="0.2">
      <c r="A10" s="16"/>
      <c r="B10" s="16"/>
      <c r="C10" s="61"/>
      <c r="D10" s="61"/>
      <c r="E10" s="61"/>
    </row>
    <row r="11" spans="1:5" ht="12.75" customHeight="1" x14ac:dyDescent="0.2">
      <c r="A11" s="335" t="s">
        <v>192</v>
      </c>
      <c r="B11" s="327"/>
      <c r="C11" s="327"/>
      <c r="D11" s="327"/>
      <c r="E11" s="327"/>
    </row>
    <row r="12" spans="1:5" x14ac:dyDescent="0.2">
      <c r="A12" s="327"/>
      <c r="B12" s="327"/>
      <c r="C12" s="327"/>
      <c r="D12" s="327"/>
      <c r="E12" s="327"/>
    </row>
    <row r="13" spans="1:5" x14ac:dyDescent="0.2">
      <c r="A13" s="327"/>
      <c r="B13" s="327"/>
      <c r="C13" s="327"/>
      <c r="D13" s="327"/>
      <c r="E13" s="327"/>
    </row>
    <row r="14" spans="1:5" x14ac:dyDescent="0.2">
      <c r="A14" s="327"/>
      <c r="B14" s="327"/>
      <c r="C14" s="327"/>
      <c r="D14" s="327"/>
      <c r="E14" s="327"/>
    </row>
    <row r="15" spans="1:5" ht="13.5" thickBot="1" x14ac:dyDescent="0.25">
      <c r="B15" s="2"/>
      <c r="C15" s="59"/>
      <c r="D15" s="59"/>
    </row>
    <row r="16" spans="1:5" x14ac:dyDescent="0.2">
      <c r="A16" s="46" t="s">
        <v>84</v>
      </c>
      <c r="B16" s="9"/>
      <c r="C16" s="62"/>
      <c r="D16" s="62"/>
      <c r="E16" s="63"/>
    </row>
    <row r="17" spans="1:5" ht="51" x14ac:dyDescent="0.2">
      <c r="A17" s="47" t="s">
        <v>109</v>
      </c>
      <c r="B17" s="48" t="s">
        <v>110</v>
      </c>
      <c r="C17" s="64" t="s">
        <v>118</v>
      </c>
      <c r="D17" s="64" t="s">
        <v>119</v>
      </c>
      <c r="E17" s="65" t="s">
        <v>120</v>
      </c>
    </row>
    <row r="18" spans="1:5" x14ac:dyDescent="0.2">
      <c r="A18" s="38" t="s">
        <v>111</v>
      </c>
      <c r="B18" s="39"/>
      <c r="C18" s="25" t="s">
        <v>23</v>
      </c>
      <c r="D18" s="25"/>
      <c r="E18" s="66"/>
    </row>
    <row r="19" spans="1:5" x14ac:dyDescent="0.2">
      <c r="A19" s="40" t="s">
        <v>3</v>
      </c>
      <c r="B19" s="41" t="s">
        <v>186</v>
      </c>
      <c r="C19" s="35">
        <v>0</v>
      </c>
      <c r="D19" s="35">
        <v>0</v>
      </c>
      <c r="E19" s="67">
        <f>(D19-C19)</f>
        <v>0</v>
      </c>
    </row>
    <row r="20" spans="1:5" x14ac:dyDescent="0.2">
      <c r="A20" s="40" t="s">
        <v>112</v>
      </c>
      <c r="B20" s="41" t="s">
        <v>186</v>
      </c>
      <c r="C20" s="35">
        <v>0</v>
      </c>
      <c r="D20" s="35">
        <v>0</v>
      </c>
      <c r="E20" s="67">
        <f>(D20-C20)</f>
        <v>0</v>
      </c>
    </row>
    <row r="21" spans="1:5" x14ac:dyDescent="0.2">
      <c r="A21" s="38" t="s">
        <v>113</v>
      </c>
      <c r="B21" s="42"/>
      <c r="C21" s="51">
        <v>0</v>
      </c>
      <c r="D21" s="51">
        <v>0</v>
      </c>
      <c r="E21" s="67">
        <f>(D21-C21)</f>
        <v>0</v>
      </c>
    </row>
    <row r="22" spans="1:5" x14ac:dyDescent="0.2">
      <c r="A22" s="38" t="s">
        <v>114</v>
      </c>
      <c r="B22" s="39"/>
      <c r="C22" s="25"/>
      <c r="D22" s="25"/>
      <c r="E22" s="66"/>
    </row>
    <row r="23" spans="1:5" x14ac:dyDescent="0.2">
      <c r="A23" s="40" t="s">
        <v>6</v>
      </c>
      <c r="B23" s="41" t="s">
        <v>186</v>
      </c>
      <c r="C23" s="35">
        <v>0</v>
      </c>
      <c r="D23" s="35">
        <v>0</v>
      </c>
      <c r="E23" s="67">
        <f>(D23-C23)</f>
        <v>0</v>
      </c>
    </row>
    <row r="24" spans="1:5" x14ac:dyDescent="0.2">
      <c r="A24" s="40" t="s">
        <v>7</v>
      </c>
      <c r="B24" s="41" t="s">
        <v>186</v>
      </c>
      <c r="C24" s="35">
        <v>0</v>
      </c>
      <c r="D24" s="35">
        <v>0</v>
      </c>
      <c r="E24" s="67">
        <f>(D24-C24)</f>
        <v>0</v>
      </c>
    </row>
    <row r="25" spans="1:5" x14ac:dyDescent="0.2">
      <c r="A25" s="40" t="s">
        <v>8</v>
      </c>
      <c r="B25" s="41" t="s">
        <v>186</v>
      </c>
      <c r="C25" s="35">
        <v>0</v>
      </c>
      <c r="D25" s="35">
        <v>0</v>
      </c>
      <c r="E25" s="67">
        <f>(D25-C25)</f>
        <v>0</v>
      </c>
    </row>
    <row r="26" spans="1:5" x14ac:dyDescent="0.2">
      <c r="A26" s="38" t="s">
        <v>115</v>
      </c>
      <c r="B26" s="42"/>
      <c r="C26" s="51">
        <v>0</v>
      </c>
      <c r="D26" s="51">
        <v>0</v>
      </c>
      <c r="E26" s="67">
        <f>(D26-C26)</f>
        <v>0</v>
      </c>
    </row>
    <row r="27" spans="1:5" x14ac:dyDescent="0.2">
      <c r="A27" s="38" t="s">
        <v>116</v>
      </c>
      <c r="B27" s="39"/>
      <c r="C27" s="25"/>
      <c r="D27" s="25"/>
      <c r="E27" s="66"/>
    </row>
    <row r="28" spans="1:5" x14ac:dyDescent="0.2">
      <c r="A28" s="194" t="s">
        <v>788</v>
      </c>
      <c r="B28" s="41" t="s">
        <v>186</v>
      </c>
      <c r="C28" s="35">
        <v>0</v>
      </c>
      <c r="D28" s="35">
        <v>0</v>
      </c>
      <c r="E28" s="67">
        <f>(D28-C28)</f>
        <v>0</v>
      </c>
    </row>
    <row r="29" spans="1:5" ht="13.5" thickBot="1" x14ac:dyDescent="0.25">
      <c r="A29" s="43" t="s">
        <v>117</v>
      </c>
      <c r="B29" s="44" t="s">
        <v>186</v>
      </c>
      <c r="C29" s="68">
        <v>0</v>
      </c>
      <c r="D29" s="68">
        <v>0</v>
      </c>
      <c r="E29" s="69">
        <f>(D29-C29)</f>
        <v>0</v>
      </c>
    </row>
    <row r="30" spans="1:5" x14ac:dyDescent="0.2">
      <c r="B30" s="2"/>
      <c r="C30" s="59"/>
      <c r="D30" s="59"/>
    </row>
    <row r="31" spans="1:5" x14ac:dyDescent="0.2">
      <c r="B31" s="2"/>
      <c r="C31" s="59"/>
      <c r="D31" s="59"/>
    </row>
    <row r="32" spans="1:5" x14ac:dyDescent="0.2">
      <c r="B32" s="2"/>
      <c r="C32" s="59"/>
      <c r="D32" s="59"/>
    </row>
    <row r="33" spans="1:5" x14ac:dyDescent="0.2">
      <c r="B33" s="2"/>
      <c r="C33" s="59"/>
      <c r="D33" s="59"/>
    </row>
    <row r="34" spans="1:5" x14ac:dyDescent="0.2">
      <c r="A34" s="256"/>
      <c r="B34" s="256"/>
      <c r="C34" s="256"/>
      <c r="D34" s="256"/>
      <c r="E34" s="256"/>
    </row>
    <row r="35" spans="1:5" x14ac:dyDescent="0.2">
      <c r="B35" s="2"/>
      <c r="C35" s="59"/>
      <c r="D35" s="59"/>
    </row>
    <row r="36" spans="1:5" x14ac:dyDescent="0.2">
      <c r="A36" s="331" t="s">
        <v>133</v>
      </c>
      <c r="B36" s="324"/>
      <c r="C36" s="324"/>
      <c r="D36" s="324"/>
      <c r="E36" s="324"/>
    </row>
    <row r="37" spans="1:5" x14ac:dyDescent="0.2">
      <c r="A37" s="331" t="s">
        <v>137</v>
      </c>
      <c r="B37" s="324"/>
      <c r="C37" s="324"/>
      <c r="D37" s="324"/>
      <c r="E37" s="324"/>
    </row>
    <row r="38" spans="1:5" x14ac:dyDescent="0.2">
      <c r="A38" s="45"/>
      <c r="B38" s="13"/>
      <c r="C38" s="60"/>
      <c r="D38" s="60"/>
      <c r="E38" s="60"/>
    </row>
    <row r="39" spans="1:5" ht="12.75" customHeight="1" x14ac:dyDescent="0.2">
      <c r="A39" s="256" t="s">
        <v>187</v>
      </c>
      <c r="B39" s="256"/>
      <c r="C39" s="256"/>
      <c r="D39" s="256"/>
      <c r="E39" s="256"/>
    </row>
    <row r="40" spans="1:5" x14ac:dyDescent="0.2">
      <c r="B40" s="2"/>
      <c r="C40" s="59"/>
      <c r="D40" s="59"/>
    </row>
    <row r="41" spans="1:5" x14ac:dyDescent="0.2">
      <c r="A41" s="263" t="s">
        <v>135</v>
      </c>
      <c r="B41" s="324"/>
      <c r="C41" s="324"/>
      <c r="D41" s="324"/>
      <c r="E41" s="324"/>
    </row>
    <row r="42" spans="1:5" x14ac:dyDescent="0.2">
      <c r="A42" s="336" t="s">
        <v>171</v>
      </c>
      <c r="B42" s="337"/>
      <c r="C42" s="337"/>
      <c r="D42" s="337"/>
      <c r="E42" s="337"/>
    </row>
    <row r="43" spans="1:5" x14ac:dyDescent="0.2">
      <c r="A43" s="14"/>
      <c r="B43" s="13"/>
      <c r="C43" s="60"/>
      <c r="D43" s="60"/>
      <c r="E43" s="60"/>
    </row>
    <row r="44" spans="1:5" x14ac:dyDescent="0.2">
      <c r="A44" s="14"/>
      <c r="B44" s="13"/>
      <c r="C44" s="60"/>
      <c r="D44" s="60"/>
      <c r="E44" s="60"/>
    </row>
    <row r="45" spans="1:5" ht="12.75" customHeight="1" x14ac:dyDescent="0.2">
      <c r="A45" s="334" t="s">
        <v>193</v>
      </c>
      <c r="B45" s="335"/>
      <c r="C45" s="335"/>
      <c r="D45" s="335"/>
      <c r="E45" s="335"/>
    </row>
    <row r="46" spans="1:5" x14ac:dyDescent="0.2">
      <c r="A46" s="335"/>
      <c r="B46" s="335"/>
      <c r="C46" s="335"/>
      <c r="D46" s="335"/>
      <c r="E46" s="335"/>
    </row>
    <row r="47" spans="1:5" x14ac:dyDescent="0.2">
      <c r="A47" s="335"/>
      <c r="B47" s="335"/>
      <c r="C47" s="335"/>
      <c r="D47" s="335"/>
      <c r="E47" s="335"/>
    </row>
    <row r="48" spans="1:5" x14ac:dyDescent="0.2">
      <c r="A48" s="14"/>
      <c r="B48" s="13"/>
      <c r="C48" s="60"/>
      <c r="D48" s="60"/>
      <c r="E48" s="60"/>
    </row>
    <row r="49" spans="1:5" ht="13.5" thickBot="1" x14ac:dyDescent="0.25">
      <c r="B49" s="2"/>
      <c r="C49" s="59"/>
      <c r="D49" s="59"/>
    </row>
    <row r="50" spans="1:5" x14ac:dyDescent="0.2">
      <c r="A50" s="46" t="s">
        <v>84</v>
      </c>
      <c r="B50" s="9"/>
      <c r="C50" s="62"/>
      <c r="D50" s="62"/>
      <c r="E50" s="63"/>
    </row>
    <row r="51" spans="1:5" ht="51" x14ac:dyDescent="0.2">
      <c r="A51" s="47" t="s">
        <v>109</v>
      </c>
      <c r="B51" s="48" t="s">
        <v>110</v>
      </c>
      <c r="C51" s="64" t="s">
        <v>118</v>
      </c>
      <c r="D51" s="64" t="s">
        <v>119</v>
      </c>
      <c r="E51" s="65" t="s">
        <v>120</v>
      </c>
    </row>
    <row r="52" spans="1:5" x14ac:dyDescent="0.2">
      <c r="A52" s="38" t="s">
        <v>114</v>
      </c>
      <c r="B52" s="39"/>
      <c r="C52" s="25"/>
      <c r="D52" s="25"/>
      <c r="E52" s="66"/>
    </row>
    <row r="53" spans="1:5" x14ac:dyDescent="0.2">
      <c r="A53" s="40" t="s">
        <v>6</v>
      </c>
      <c r="B53" s="41" t="s">
        <v>186</v>
      </c>
      <c r="C53" s="35">
        <v>0</v>
      </c>
      <c r="D53" s="35">
        <v>0</v>
      </c>
      <c r="E53" s="67">
        <f>(D53-C53)</f>
        <v>0</v>
      </c>
    </row>
    <row r="54" spans="1:5" x14ac:dyDescent="0.2">
      <c r="A54" s="40" t="s">
        <v>7</v>
      </c>
      <c r="B54" s="41" t="s">
        <v>186</v>
      </c>
      <c r="C54" s="35">
        <v>0</v>
      </c>
      <c r="D54" s="35">
        <v>0</v>
      </c>
      <c r="E54" s="67">
        <f>(D54-C54)</f>
        <v>0</v>
      </c>
    </row>
    <row r="55" spans="1:5" x14ac:dyDescent="0.2">
      <c r="A55" s="38" t="s">
        <v>115</v>
      </c>
      <c r="B55" s="42"/>
      <c r="C55" s="51">
        <v>0</v>
      </c>
      <c r="D55" s="51">
        <v>0</v>
      </c>
      <c r="E55" s="67">
        <f>(D55-C55)</f>
        <v>0</v>
      </c>
    </row>
    <row r="56" spans="1:5" x14ac:dyDescent="0.2">
      <c r="A56" s="38" t="s">
        <v>116</v>
      </c>
      <c r="B56" s="39"/>
      <c r="C56" s="25"/>
      <c r="D56" s="25"/>
      <c r="E56" s="66"/>
    </row>
    <row r="57" spans="1:5" x14ac:dyDescent="0.2">
      <c r="A57" s="194" t="str">
        <f>+A28</f>
        <v>Fund Balance, Restricted</v>
      </c>
      <c r="B57" s="41" t="s">
        <v>186</v>
      </c>
      <c r="C57" s="35">
        <v>0</v>
      </c>
      <c r="D57" s="35">
        <v>0</v>
      </c>
      <c r="E57" s="67">
        <f>(D57-C57)</f>
        <v>0</v>
      </c>
    </row>
    <row r="58" spans="1:5" ht="13.5" thickBot="1" x14ac:dyDescent="0.25">
      <c r="A58" s="43" t="s">
        <v>117</v>
      </c>
      <c r="B58" s="44" t="s">
        <v>186</v>
      </c>
      <c r="C58" s="68">
        <v>0</v>
      </c>
      <c r="D58" s="68">
        <v>0</v>
      </c>
      <c r="E58" s="69">
        <f>(D58-C58)</f>
        <v>0</v>
      </c>
    </row>
  </sheetData>
  <sheetProtection selectLockedCells="1"/>
  <mergeCells count="13">
    <mergeCell ref="A45:E47"/>
    <mergeCell ref="A11:E14"/>
    <mergeCell ref="A36:E36"/>
    <mergeCell ref="A37:E37"/>
    <mergeCell ref="A41:E41"/>
    <mergeCell ref="A34:E34"/>
    <mergeCell ref="A39:E39"/>
    <mergeCell ref="A42:E42"/>
    <mergeCell ref="A2:E2"/>
    <mergeCell ref="A4:E4"/>
    <mergeCell ref="A8:E8"/>
    <mergeCell ref="A9:E9"/>
    <mergeCell ref="A6:E6"/>
  </mergeCells>
  <phoneticPr fontId="10" type="noConversion"/>
  <pageMargins left="0.5" right="0.5" top="0.75" bottom="0.75" header="0.5" footer="0.5"/>
  <pageSetup orientation="portrait" r:id="rId1"/>
  <headerFooter alignWithMargins="0"/>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31"/>
  <sheetViews>
    <sheetView zoomScale="105" zoomScaleNormal="105" workbookViewId="0">
      <pane xSplit="2" topLeftCell="DD1" activePane="topRight" state="frozen"/>
      <selection pane="topRight" activeCell="DI1" sqref="DI1:DI65536"/>
    </sheetView>
  </sheetViews>
  <sheetFormatPr defaultRowHeight="12.75" x14ac:dyDescent="0.2"/>
  <cols>
    <col min="1" max="1" width="5" style="243" bestFit="1" customWidth="1"/>
    <col min="2" max="2" width="25.7109375" style="243" bestFit="1" customWidth="1"/>
    <col min="3" max="42" width="12.42578125" style="243" bestFit="1" customWidth="1"/>
    <col min="43" max="60" width="12.28515625" style="243" bestFit="1" customWidth="1"/>
    <col min="61" max="72" width="12.42578125" style="243" bestFit="1" customWidth="1"/>
    <col min="73" max="87" width="12.28515625" style="243" bestFit="1" customWidth="1"/>
    <col min="88" max="88" width="12.42578125" style="243" bestFit="1" customWidth="1"/>
    <col min="89" max="89" width="12.28515625" style="243" bestFit="1" customWidth="1"/>
    <col min="90" max="90" width="12.140625" style="243" bestFit="1" customWidth="1"/>
    <col min="91" max="95" width="12.28515625" style="243" bestFit="1" customWidth="1"/>
    <col min="96" max="98" width="12.42578125" style="243" bestFit="1" customWidth="1"/>
    <col min="99" max="100" width="12.28515625" style="243" bestFit="1" customWidth="1"/>
    <col min="101" max="103" width="12.42578125" style="243" bestFit="1" customWidth="1"/>
    <col min="104" max="106" width="12.28515625" style="243" bestFit="1" customWidth="1"/>
    <col min="107" max="108" width="12.140625" style="243" bestFit="1" customWidth="1"/>
    <col min="109" max="112" width="12.28515625" style="243" bestFit="1" customWidth="1"/>
    <col min="114" max="16384" width="9.140625" style="243"/>
  </cols>
  <sheetData>
    <row r="1" spans="1:112" x14ac:dyDescent="0.2">
      <c r="A1" s="241">
        <v>1</v>
      </c>
      <c r="B1" s="242" t="s">
        <v>225</v>
      </c>
      <c r="C1" s="242" t="s">
        <v>226</v>
      </c>
      <c r="D1" s="242" t="s">
        <v>227</v>
      </c>
      <c r="E1" s="242" t="s">
        <v>228</v>
      </c>
      <c r="F1" s="242" t="s">
        <v>229</v>
      </c>
      <c r="G1" s="242" t="s">
        <v>230</v>
      </c>
      <c r="H1" s="242" t="s">
        <v>231</v>
      </c>
      <c r="I1" s="242" t="s">
        <v>232</v>
      </c>
      <c r="J1" s="242" t="s">
        <v>233</v>
      </c>
      <c r="K1" s="242" t="s">
        <v>234</v>
      </c>
      <c r="L1" s="242" t="s">
        <v>235</v>
      </c>
      <c r="M1" s="242" t="s">
        <v>236</v>
      </c>
      <c r="N1" s="242" t="s">
        <v>237</v>
      </c>
      <c r="O1" s="242" t="s">
        <v>238</v>
      </c>
      <c r="P1" s="242" t="s">
        <v>239</v>
      </c>
      <c r="Q1" s="242" t="s">
        <v>240</v>
      </c>
      <c r="R1" s="242" t="s">
        <v>241</v>
      </c>
      <c r="S1" s="242" t="s">
        <v>242</v>
      </c>
      <c r="T1" s="242" t="s">
        <v>243</v>
      </c>
      <c r="U1" s="242" t="s">
        <v>244</v>
      </c>
      <c r="V1" s="242" t="s">
        <v>245</v>
      </c>
      <c r="W1" s="242" t="s">
        <v>246</v>
      </c>
      <c r="X1" s="242" t="s">
        <v>247</v>
      </c>
      <c r="Y1" s="242" t="s">
        <v>248</v>
      </c>
      <c r="Z1" s="242" t="s">
        <v>249</v>
      </c>
      <c r="AA1" s="242" t="s">
        <v>250</v>
      </c>
      <c r="AB1" s="242" t="s">
        <v>251</v>
      </c>
      <c r="AC1" s="242" t="s">
        <v>252</v>
      </c>
      <c r="AD1" s="242" t="s">
        <v>253</v>
      </c>
      <c r="AE1" s="242" t="s">
        <v>254</v>
      </c>
      <c r="AF1" s="242" t="s">
        <v>255</v>
      </c>
      <c r="AG1" s="242" t="s">
        <v>256</v>
      </c>
      <c r="AH1" s="242" t="s">
        <v>257</v>
      </c>
      <c r="AI1" s="242" t="s">
        <v>258</v>
      </c>
      <c r="AJ1" s="242" t="s">
        <v>259</v>
      </c>
      <c r="AK1" s="242" t="s">
        <v>260</v>
      </c>
      <c r="AL1" s="242" t="s">
        <v>261</v>
      </c>
      <c r="AM1" s="242" t="s">
        <v>262</v>
      </c>
      <c r="AN1" s="242" t="s">
        <v>263</v>
      </c>
      <c r="AO1" s="242" t="s">
        <v>264</v>
      </c>
      <c r="AP1" s="242" t="s">
        <v>265</v>
      </c>
      <c r="AQ1" s="242" t="s">
        <v>266</v>
      </c>
      <c r="AR1" s="242" t="s">
        <v>267</v>
      </c>
      <c r="AS1" s="242" t="s">
        <v>268</v>
      </c>
      <c r="AT1" s="242" t="s">
        <v>269</v>
      </c>
      <c r="AU1" s="242" t="s">
        <v>270</v>
      </c>
      <c r="AV1" s="242" t="s">
        <v>271</v>
      </c>
      <c r="AW1" s="242" t="s">
        <v>272</v>
      </c>
      <c r="AX1" s="242" t="s">
        <v>273</v>
      </c>
      <c r="AY1" s="242" t="s">
        <v>274</v>
      </c>
      <c r="AZ1" s="242" t="s">
        <v>275</v>
      </c>
      <c r="BA1" s="242" t="s">
        <v>276</v>
      </c>
      <c r="BB1" s="242" t="s">
        <v>277</v>
      </c>
      <c r="BC1" s="242" t="s">
        <v>278</v>
      </c>
      <c r="BD1" s="242" t="s">
        <v>279</v>
      </c>
      <c r="BE1" s="242" t="s">
        <v>280</v>
      </c>
      <c r="BF1" s="242" t="s">
        <v>281</v>
      </c>
      <c r="BG1" s="242" t="s">
        <v>282</v>
      </c>
      <c r="BH1" s="242" t="s">
        <v>283</v>
      </c>
      <c r="BI1" s="248" t="s">
        <v>793</v>
      </c>
      <c r="BJ1" s="248" t="s">
        <v>794</v>
      </c>
      <c r="BK1" s="248" t="s">
        <v>795</v>
      </c>
      <c r="BL1" s="248" t="s">
        <v>796</v>
      </c>
      <c r="BM1" s="248" t="s">
        <v>797</v>
      </c>
      <c r="BN1" s="248" t="s">
        <v>798</v>
      </c>
      <c r="BO1" s="248" t="s">
        <v>799</v>
      </c>
      <c r="BP1" s="248" t="s">
        <v>800</v>
      </c>
      <c r="BQ1" s="248" t="s">
        <v>801</v>
      </c>
      <c r="BR1" s="248" t="s">
        <v>802</v>
      </c>
      <c r="BS1" s="242" t="s">
        <v>284</v>
      </c>
      <c r="BT1" s="242" t="s">
        <v>285</v>
      </c>
      <c r="BU1" s="242" t="s">
        <v>710</v>
      </c>
      <c r="BV1" s="242" t="s">
        <v>711</v>
      </c>
      <c r="BW1" s="242" t="s">
        <v>712</v>
      </c>
      <c r="BX1" s="242" t="s">
        <v>713</v>
      </c>
      <c r="BY1" s="242" t="s">
        <v>714</v>
      </c>
      <c r="BZ1" s="242" t="s">
        <v>715</v>
      </c>
      <c r="CA1" s="242" t="s">
        <v>716</v>
      </c>
      <c r="CB1" s="242" t="s">
        <v>717</v>
      </c>
      <c r="CC1" s="242" t="s">
        <v>718</v>
      </c>
      <c r="CD1" s="242" t="s">
        <v>719</v>
      </c>
      <c r="CE1" s="242" t="s">
        <v>721</v>
      </c>
      <c r="CF1" s="242" t="s">
        <v>722</v>
      </c>
      <c r="CG1" s="242" t="s">
        <v>720</v>
      </c>
      <c r="CH1" s="242" t="s">
        <v>723</v>
      </c>
      <c r="CI1" s="242" t="s">
        <v>750</v>
      </c>
      <c r="CJ1" s="242" t="s">
        <v>724</v>
      </c>
      <c r="CK1" s="242" t="s">
        <v>725</v>
      </c>
      <c r="CL1" s="242" t="s">
        <v>726</v>
      </c>
      <c r="CM1" s="242" t="s">
        <v>727</v>
      </c>
      <c r="CN1" s="242" t="s">
        <v>728</v>
      </c>
      <c r="CO1" s="242" t="s">
        <v>729</v>
      </c>
      <c r="CP1" s="242" t="s">
        <v>730</v>
      </c>
      <c r="CQ1" s="242" t="s">
        <v>731</v>
      </c>
      <c r="CR1" s="242" t="s">
        <v>732</v>
      </c>
      <c r="CS1" s="242" t="s">
        <v>733</v>
      </c>
      <c r="CT1" s="242" t="s">
        <v>734</v>
      </c>
      <c r="CU1" s="242" t="s">
        <v>735</v>
      </c>
      <c r="CV1" s="242" t="s">
        <v>736</v>
      </c>
      <c r="CW1" s="242" t="s">
        <v>737</v>
      </c>
      <c r="CX1" s="242" t="s">
        <v>738</v>
      </c>
      <c r="CY1" s="242" t="s">
        <v>739</v>
      </c>
      <c r="CZ1" s="242" t="s">
        <v>740</v>
      </c>
      <c r="DA1" s="242" t="s">
        <v>741</v>
      </c>
      <c r="DB1" s="242" t="s">
        <v>742</v>
      </c>
      <c r="DC1" s="242" t="s">
        <v>743</v>
      </c>
      <c r="DD1" s="242" t="s">
        <v>744</v>
      </c>
      <c r="DE1" s="242" t="s">
        <v>745</v>
      </c>
      <c r="DF1" s="242" t="s">
        <v>746</v>
      </c>
      <c r="DG1" s="242" t="s">
        <v>747</v>
      </c>
      <c r="DH1" s="242" t="s">
        <v>748</v>
      </c>
    </row>
    <row r="2" spans="1:112" x14ac:dyDescent="0.2">
      <c r="A2" s="244" t="s">
        <v>286</v>
      </c>
      <c r="B2" s="244" t="s">
        <v>287</v>
      </c>
      <c r="C2" s="245" t="s">
        <v>830</v>
      </c>
      <c r="D2" s="245" t="s">
        <v>830</v>
      </c>
      <c r="E2" s="245" t="s">
        <v>830</v>
      </c>
      <c r="F2" s="245" t="s">
        <v>830</v>
      </c>
      <c r="G2" s="245" t="s">
        <v>830</v>
      </c>
      <c r="H2" s="245" t="s">
        <v>830</v>
      </c>
      <c r="I2" s="245" t="s">
        <v>830</v>
      </c>
      <c r="J2" s="245" t="s">
        <v>830</v>
      </c>
      <c r="K2" s="245" t="s">
        <v>830</v>
      </c>
      <c r="L2" s="245" t="s">
        <v>830</v>
      </c>
      <c r="M2" s="245" t="s">
        <v>830</v>
      </c>
      <c r="N2" s="245" t="s">
        <v>830</v>
      </c>
      <c r="O2" s="245" t="s">
        <v>830</v>
      </c>
      <c r="P2" s="245" t="s">
        <v>830</v>
      </c>
      <c r="Q2" s="245" t="s">
        <v>830</v>
      </c>
      <c r="R2" s="245" t="s">
        <v>830</v>
      </c>
      <c r="S2" s="245" t="s">
        <v>830</v>
      </c>
      <c r="T2" s="245" t="s">
        <v>830</v>
      </c>
      <c r="U2" s="245" t="s">
        <v>830</v>
      </c>
      <c r="V2" s="245" t="s">
        <v>830</v>
      </c>
      <c r="W2" s="245" t="s">
        <v>830</v>
      </c>
      <c r="X2" s="245" t="s">
        <v>830</v>
      </c>
      <c r="Y2" s="245" t="s">
        <v>830</v>
      </c>
      <c r="Z2" s="245" t="s">
        <v>830</v>
      </c>
      <c r="AA2" s="245" t="s">
        <v>830</v>
      </c>
      <c r="AB2" s="245" t="s">
        <v>830</v>
      </c>
      <c r="AC2" s="245" t="s">
        <v>830</v>
      </c>
      <c r="AD2" s="245" t="s">
        <v>830</v>
      </c>
      <c r="AE2" s="245" t="s">
        <v>830</v>
      </c>
      <c r="AF2" s="245" t="s">
        <v>830</v>
      </c>
      <c r="AG2" s="245" t="s">
        <v>830</v>
      </c>
      <c r="AH2" s="245" t="s">
        <v>830</v>
      </c>
      <c r="AI2" s="245" t="s">
        <v>830</v>
      </c>
      <c r="AJ2" s="245" t="s">
        <v>830</v>
      </c>
      <c r="AK2" s="245" t="s">
        <v>830</v>
      </c>
      <c r="AL2" s="245" t="s">
        <v>830</v>
      </c>
      <c r="AM2" s="245" t="s">
        <v>830</v>
      </c>
      <c r="AN2" s="245" t="s">
        <v>830</v>
      </c>
      <c r="AO2" s="245" t="s">
        <v>830</v>
      </c>
      <c r="AP2" s="245" t="s">
        <v>830</v>
      </c>
      <c r="AQ2" s="245" t="s">
        <v>830</v>
      </c>
      <c r="AR2" s="245" t="s">
        <v>830</v>
      </c>
      <c r="AS2" s="245" t="s">
        <v>830</v>
      </c>
      <c r="AT2" s="245" t="s">
        <v>830</v>
      </c>
      <c r="AU2" s="245" t="s">
        <v>830</v>
      </c>
      <c r="AV2" s="245" t="s">
        <v>830</v>
      </c>
      <c r="AW2" s="245" t="s">
        <v>830</v>
      </c>
      <c r="AX2" s="245" t="s">
        <v>830</v>
      </c>
      <c r="AY2" s="245" t="s">
        <v>830</v>
      </c>
      <c r="AZ2" s="245" t="s">
        <v>830</v>
      </c>
      <c r="BA2" s="245" t="s">
        <v>830</v>
      </c>
      <c r="BB2" s="245" t="s">
        <v>830</v>
      </c>
      <c r="BC2" s="245" t="s">
        <v>830</v>
      </c>
      <c r="BD2" s="245" t="s">
        <v>830</v>
      </c>
      <c r="BE2" s="245" t="s">
        <v>830</v>
      </c>
      <c r="BF2" s="245" t="s">
        <v>830</v>
      </c>
      <c r="BG2" s="245" t="s">
        <v>830</v>
      </c>
      <c r="BH2" s="245" t="s">
        <v>830</v>
      </c>
      <c r="BI2" s="245" t="s">
        <v>830</v>
      </c>
      <c r="BJ2" s="245" t="s">
        <v>830</v>
      </c>
      <c r="BK2" s="245" t="s">
        <v>830</v>
      </c>
      <c r="BL2" s="245" t="s">
        <v>830</v>
      </c>
      <c r="BM2" s="245" t="s">
        <v>830</v>
      </c>
      <c r="BN2" s="245" t="s">
        <v>830</v>
      </c>
      <c r="BO2" s="245" t="s">
        <v>830</v>
      </c>
      <c r="BP2" s="245" t="s">
        <v>830</v>
      </c>
      <c r="BQ2" s="245" t="s">
        <v>830</v>
      </c>
      <c r="BR2" s="245" t="s">
        <v>830</v>
      </c>
      <c r="BS2" s="245" t="s">
        <v>830</v>
      </c>
      <c r="BT2" s="245" t="s">
        <v>830</v>
      </c>
      <c r="BU2" s="245" t="s">
        <v>830</v>
      </c>
      <c r="BV2" s="245" t="s">
        <v>830</v>
      </c>
      <c r="BW2" s="245" t="s">
        <v>830</v>
      </c>
      <c r="BX2" s="245" t="s">
        <v>830</v>
      </c>
      <c r="BY2" s="245" t="s">
        <v>830</v>
      </c>
      <c r="BZ2" s="245" t="s">
        <v>830</v>
      </c>
      <c r="CA2" s="245" t="s">
        <v>830</v>
      </c>
      <c r="CB2" s="245" t="s">
        <v>830</v>
      </c>
      <c r="CC2" s="245" t="s">
        <v>830</v>
      </c>
      <c r="CD2" s="245" t="s">
        <v>830</v>
      </c>
      <c r="CE2" s="245" t="s">
        <v>830</v>
      </c>
      <c r="CF2" s="245" t="s">
        <v>830</v>
      </c>
      <c r="CG2" s="245" t="s">
        <v>830</v>
      </c>
      <c r="CH2" s="245" t="s">
        <v>830</v>
      </c>
      <c r="CI2" s="245" t="s">
        <v>830</v>
      </c>
      <c r="CJ2" s="245" t="s">
        <v>830</v>
      </c>
      <c r="CK2" s="245" t="s">
        <v>830</v>
      </c>
      <c r="CL2" s="245" t="s">
        <v>830</v>
      </c>
      <c r="CM2" s="245" t="s">
        <v>830</v>
      </c>
      <c r="CN2" s="245" t="s">
        <v>830</v>
      </c>
      <c r="CO2" s="245" t="s">
        <v>830</v>
      </c>
      <c r="CP2" s="245" t="s">
        <v>830</v>
      </c>
      <c r="CQ2" s="245" t="s">
        <v>830</v>
      </c>
      <c r="CR2" s="245" t="s">
        <v>830</v>
      </c>
      <c r="CS2" s="245" t="s">
        <v>830</v>
      </c>
      <c r="CT2" s="245" t="s">
        <v>830</v>
      </c>
      <c r="CU2" s="245" t="s">
        <v>830</v>
      </c>
      <c r="CV2" s="245" t="s">
        <v>830</v>
      </c>
      <c r="CW2" s="245" t="s">
        <v>830</v>
      </c>
      <c r="CX2" s="245" t="s">
        <v>830</v>
      </c>
      <c r="CY2" s="245" t="s">
        <v>830</v>
      </c>
      <c r="CZ2" s="245" t="s">
        <v>830</v>
      </c>
      <c r="DA2" s="245" t="s">
        <v>830</v>
      </c>
      <c r="DB2" s="245" t="s">
        <v>830</v>
      </c>
      <c r="DC2" s="245" t="s">
        <v>830</v>
      </c>
      <c r="DD2" s="245" t="s">
        <v>830</v>
      </c>
      <c r="DE2" s="245" t="s">
        <v>830</v>
      </c>
      <c r="DF2" s="245" t="s">
        <v>830</v>
      </c>
      <c r="DG2" s="245" t="s">
        <v>830</v>
      </c>
      <c r="DH2" s="245" t="s">
        <v>830</v>
      </c>
    </row>
    <row r="3" spans="1:112" x14ac:dyDescent="0.2">
      <c r="A3" s="242">
        <v>7</v>
      </c>
      <c r="B3" s="242" t="s">
        <v>288</v>
      </c>
      <c r="C3" s="242">
        <v>0</v>
      </c>
      <c r="D3" s="242">
        <v>1174127.29</v>
      </c>
      <c r="E3" s="242">
        <v>0</v>
      </c>
      <c r="F3" s="242">
        <v>184.28</v>
      </c>
      <c r="G3" s="242">
        <v>17526.02</v>
      </c>
      <c r="H3" s="242">
        <v>36500.629999999997</v>
      </c>
      <c r="I3" s="242">
        <v>40685.379999999997</v>
      </c>
      <c r="J3" s="242">
        <v>0</v>
      </c>
      <c r="K3" s="242">
        <v>538903.47</v>
      </c>
      <c r="L3" s="242">
        <v>0</v>
      </c>
      <c r="M3" s="242">
        <v>0</v>
      </c>
      <c r="N3" s="242">
        <v>0</v>
      </c>
      <c r="O3" s="242">
        <v>0</v>
      </c>
      <c r="P3" s="242">
        <v>51774.270000000004</v>
      </c>
      <c r="Q3" s="242">
        <v>0</v>
      </c>
      <c r="R3" s="242">
        <v>0</v>
      </c>
      <c r="S3" s="242">
        <v>0</v>
      </c>
      <c r="T3" s="242">
        <v>0</v>
      </c>
      <c r="U3" s="242">
        <v>88480</v>
      </c>
      <c r="V3" s="242">
        <v>5348867</v>
      </c>
      <c r="W3" s="242">
        <v>0</v>
      </c>
      <c r="X3" s="242">
        <v>0</v>
      </c>
      <c r="Y3" s="242">
        <v>332469.68</v>
      </c>
      <c r="Z3" s="242">
        <v>0</v>
      </c>
      <c r="AA3" s="242">
        <v>11808</v>
      </c>
      <c r="AB3" s="242">
        <v>0</v>
      </c>
      <c r="AC3" s="242">
        <v>0</v>
      </c>
      <c r="AD3" s="242">
        <v>13090</v>
      </c>
      <c r="AE3" s="242">
        <v>148057</v>
      </c>
      <c r="AF3" s="242">
        <v>0</v>
      </c>
      <c r="AG3" s="242">
        <v>636.97</v>
      </c>
      <c r="AH3" s="242">
        <v>14784</v>
      </c>
      <c r="AI3" s="242">
        <v>0</v>
      </c>
      <c r="AJ3" s="242">
        <v>0</v>
      </c>
      <c r="AK3" s="242">
        <v>0</v>
      </c>
      <c r="AL3" s="242">
        <v>0</v>
      </c>
      <c r="AM3" s="242">
        <v>27275</v>
      </c>
      <c r="AN3" s="242">
        <v>136537.71</v>
      </c>
      <c r="AO3" s="242">
        <v>0</v>
      </c>
      <c r="AP3" s="242">
        <v>1111.42</v>
      </c>
      <c r="AQ3" s="242">
        <v>1319885.32</v>
      </c>
      <c r="AR3" s="242">
        <v>1288864.75</v>
      </c>
      <c r="AS3" s="242">
        <v>360181.88</v>
      </c>
      <c r="AT3" s="242">
        <v>147090.01</v>
      </c>
      <c r="AU3" s="242">
        <v>193153.63</v>
      </c>
      <c r="AV3" s="242">
        <v>0</v>
      </c>
      <c r="AW3" s="242">
        <v>75908.350000000006</v>
      </c>
      <c r="AX3" s="242">
        <v>264766.49</v>
      </c>
      <c r="AY3" s="242">
        <v>187714.26</v>
      </c>
      <c r="AZ3" s="242">
        <v>413199.82</v>
      </c>
      <c r="BA3" s="242">
        <v>1525722.43</v>
      </c>
      <c r="BB3" s="242">
        <v>341475.04</v>
      </c>
      <c r="BC3" s="242">
        <v>88581.81</v>
      </c>
      <c r="BD3" s="242">
        <v>98292</v>
      </c>
      <c r="BE3" s="242">
        <v>1828</v>
      </c>
      <c r="BF3" s="242">
        <v>1161437.95</v>
      </c>
      <c r="BG3" s="242">
        <v>358472.94</v>
      </c>
      <c r="BH3" s="242">
        <v>9000</v>
      </c>
      <c r="BI3" s="242">
        <v>0</v>
      </c>
      <c r="BJ3" s="242">
        <v>0</v>
      </c>
      <c r="BK3" s="242">
        <v>0</v>
      </c>
      <c r="BL3" s="242">
        <v>0</v>
      </c>
      <c r="BM3" s="242">
        <v>517165</v>
      </c>
      <c r="BN3" s="242">
        <v>517165</v>
      </c>
      <c r="BO3" s="242">
        <v>0</v>
      </c>
      <c r="BP3" s="242">
        <v>0</v>
      </c>
      <c r="BQ3" s="242">
        <v>1931032.33</v>
      </c>
      <c r="BR3" s="242">
        <v>2078275.77</v>
      </c>
      <c r="BS3" s="242">
        <v>2448197.33</v>
      </c>
      <c r="BT3" s="242">
        <v>2595440.77</v>
      </c>
      <c r="BU3" s="242">
        <v>0</v>
      </c>
      <c r="BV3" s="242">
        <v>0</v>
      </c>
      <c r="BW3" s="242">
        <v>810027.21</v>
      </c>
      <c r="BX3" s="242">
        <v>43435.75</v>
      </c>
      <c r="BY3" s="242">
        <v>147353.87</v>
      </c>
      <c r="BZ3" s="242">
        <v>619237.59</v>
      </c>
      <c r="CA3" s="242">
        <v>0</v>
      </c>
      <c r="CB3" s="242">
        <v>0</v>
      </c>
      <c r="CC3" s="242">
        <v>1152486.3700000001</v>
      </c>
      <c r="CD3" s="242">
        <v>1152486.3700000001</v>
      </c>
      <c r="CE3" s="242">
        <v>0</v>
      </c>
      <c r="CF3" s="242">
        <v>0</v>
      </c>
      <c r="CG3" s="242">
        <v>0</v>
      </c>
      <c r="CH3" s="242">
        <v>0</v>
      </c>
      <c r="CI3" s="242">
        <v>0</v>
      </c>
      <c r="CJ3" s="242">
        <v>8301167</v>
      </c>
      <c r="CK3" s="242">
        <v>0</v>
      </c>
      <c r="CL3" s="242">
        <v>0</v>
      </c>
      <c r="CM3" s="242">
        <v>0</v>
      </c>
      <c r="CN3" s="242">
        <v>0</v>
      </c>
      <c r="CO3" s="242">
        <v>0</v>
      </c>
      <c r="CP3" s="242">
        <v>0</v>
      </c>
      <c r="CQ3" s="242">
        <v>0</v>
      </c>
      <c r="CR3" s="242">
        <v>149594.26999999999</v>
      </c>
      <c r="CS3" s="242">
        <v>152928.16</v>
      </c>
      <c r="CT3" s="242">
        <v>531479.4</v>
      </c>
      <c r="CU3" s="242">
        <v>528145.51</v>
      </c>
      <c r="CV3" s="242">
        <v>0</v>
      </c>
      <c r="CW3" s="242">
        <v>17883.95</v>
      </c>
      <c r="CX3" s="242">
        <v>21664.510000000002</v>
      </c>
      <c r="CY3" s="242">
        <v>13871.970000000001</v>
      </c>
      <c r="CZ3" s="242">
        <v>0</v>
      </c>
      <c r="DA3" s="242">
        <v>10091.41</v>
      </c>
      <c r="DB3" s="242">
        <v>0</v>
      </c>
      <c r="DC3" s="242">
        <v>0</v>
      </c>
      <c r="DD3" s="242">
        <v>0</v>
      </c>
      <c r="DE3" s="242">
        <v>115177.26000000001</v>
      </c>
      <c r="DF3" s="242">
        <v>101475.31</v>
      </c>
      <c r="DG3" s="242">
        <v>13701.95</v>
      </c>
      <c r="DH3" s="242">
        <v>0</v>
      </c>
    </row>
    <row r="4" spans="1:112" x14ac:dyDescent="0.2">
      <c r="A4" s="242">
        <v>14</v>
      </c>
      <c r="B4" s="242" t="s">
        <v>289</v>
      </c>
      <c r="C4" s="242">
        <v>0</v>
      </c>
      <c r="D4" s="242">
        <v>11979447.539999999</v>
      </c>
      <c r="E4" s="242">
        <v>0</v>
      </c>
      <c r="F4" s="242">
        <v>119255</v>
      </c>
      <c r="G4" s="242">
        <v>26312.670000000002</v>
      </c>
      <c r="H4" s="242">
        <v>261.64</v>
      </c>
      <c r="I4" s="242">
        <v>41639.68</v>
      </c>
      <c r="J4" s="242">
        <v>0</v>
      </c>
      <c r="K4" s="242">
        <v>110246</v>
      </c>
      <c r="L4" s="242">
        <v>0</v>
      </c>
      <c r="M4" s="242">
        <v>0</v>
      </c>
      <c r="N4" s="242">
        <v>0</v>
      </c>
      <c r="O4" s="242">
        <v>0</v>
      </c>
      <c r="P4" s="242">
        <v>9962.14</v>
      </c>
      <c r="Q4" s="242">
        <v>0</v>
      </c>
      <c r="R4" s="242">
        <v>0</v>
      </c>
      <c r="S4" s="242">
        <v>0</v>
      </c>
      <c r="T4" s="242">
        <v>99910.3</v>
      </c>
      <c r="U4" s="242">
        <v>364204</v>
      </c>
      <c r="V4" s="242">
        <v>4514301</v>
      </c>
      <c r="W4" s="242">
        <v>12720</v>
      </c>
      <c r="X4" s="242">
        <v>0</v>
      </c>
      <c r="Y4" s="242">
        <v>662912.1</v>
      </c>
      <c r="Z4" s="242">
        <v>100635.37</v>
      </c>
      <c r="AA4" s="242">
        <v>21322</v>
      </c>
      <c r="AB4" s="242">
        <v>25209.45</v>
      </c>
      <c r="AC4" s="242">
        <v>0</v>
      </c>
      <c r="AD4" s="242">
        <v>310893.97000000003</v>
      </c>
      <c r="AE4" s="242">
        <v>694068</v>
      </c>
      <c r="AF4" s="242">
        <v>0</v>
      </c>
      <c r="AG4" s="242">
        <v>0</v>
      </c>
      <c r="AH4" s="242">
        <v>97411</v>
      </c>
      <c r="AI4" s="242">
        <v>0</v>
      </c>
      <c r="AJ4" s="242">
        <v>0</v>
      </c>
      <c r="AK4" s="242">
        <v>26742.78</v>
      </c>
      <c r="AL4" s="242">
        <v>0</v>
      </c>
      <c r="AM4" s="242">
        <v>0</v>
      </c>
      <c r="AN4" s="242">
        <v>24058.09</v>
      </c>
      <c r="AO4" s="242">
        <v>0</v>
      </c>
      <c r="AP4" s="242">
        <v>12713.85</v>
      </c>
      <c r="AQ4" s="242">
        <v>4409094.49</v>
      </c>
      <c r="AR4" s="242">
        <v>3236613.46</v>
      </c>
      <c r="AS4" s="242">
        <v>623415.52</v>
      </c>
      <c r="AT4" s="242">
        <v>510290.58</v>
      </c>
      <c r="AU4" s="242">
        <v>237801.92</v>
      </c>
      <c r="AV4" s="242">
        <v>168324.95</v>
      </c>
      <c r="AW4" s="242">
        <v>608804.17000000004</v>
      </c>
      <c r="AX4" s="242">
        <v>580917.38</v>
      </c>
      <c r="AY4" s="242">
        <v>375161.2</v>
      </c>
      <c r="AZ4" s="242">
        <v>1080088.8500000001</v>
      </c>
      <c r="BA4" s="242">
        <v>3443198.12</v>
      </c>
      <c r="BB4" s="242">
        <v>436019.91000000003</v>
      </c>
      <c r="BC4" s="242">
        <v>251955.15</v>
      </c>
      <c r="BD4" s="242">
        <v>11776.02</v>
      </c>
      <c r="BE4" s="242">
        <v>19298</v>
      </c>
      <c r="BF4" s="242">
        <v>2031623.94</v>
      </c>
      <c r="BG4" s="242">
        <v>521952.27</v>
      </c>
      <c r="BH4" s="242">
        <v>135.28</v>
      </c>
      <c r="BI4" s="242">
        <v>292069.39</v>
      </c>
      <c r="BJ4" s="242">
        <v>301489.52</v>
      </c>
      <c r="BK4" s="242">
        <v>0</v>
      </c>
      <c r="BL4" s="242">
        <v>0</v>
      </c>
      <c r="BM4" s="242">
        <v>0</v>
      </c>
      <c r="BN4" s="242">
        <v>0</v>
      </c>
      <c r="BO4" s="242">
        <v>0</v>
      </c>
      <c r="BP4" s="242">
        <v>0</v>
      </c>
      <c r="BQ4" s="242">
        <v>3233614.7</v>
      </c>
      <c r="BR4" s="242">
        <v>3931949.94</v>
      </c>
      <c r="BS4" s="242">
        <v>3525684.09</v>
      </c>
      <c r="BT4" s="242">
        <v>4233439.46</v>
      </c>
      <c r="BU4" s="242">
        <v>19409.57</v>
      </c>
      <c r="BV4" s="242">
        <v>172543.89</v>
      </c>
      <c r="BW4" s="242">
        <v>3333058.29</v>
      </c>
      <c r="BX4" s="242">
        <v>2409831.14</v>
      </c>
      <c r="BY4" s="242">
        <v>605716.21</v>
      </c>
      <c r="BZ4" s="242">
        <v>164376.62</v>
      </c>
      <c r="CA4" s="242">
        <v>221977.79</v>
      </c>
      <c r="CB4" s="242">
        <v>138606.29</v>
      </c>
      <c r="CC4" s="242">
        <v>1684649</v>
      </c>
      <c r="CD4" s="242">
        <v>1563250</v>
      </c>
      <c r="CE4" s="242">
        <v>0</v>
      </c>
      <c r="CF4" s="242">
        <v>0</v>
      </c>
      <c r="CG4" s="242">
        <v>0</v>
      </c>
      <c r="CH4" s="242">
        <v>204770.5</v>
      </c>
      <c r="CI4" s="242">
        <v>0</v>
      </c>
      <c r="CJ4" s="242">
        <v>5990500</v>
      </c>
      <c r="CK4" s="242">
        <v>877022.34</v>
      </c>
      <c r="CL4" s="242">
        <v>238991.69</v>
      </c>
      <c r="CM4" s="242">
        <v>960.53</v>
      </c>
      <c r="CN4" s="242">
        <v>0</v>
      </c>
      <c r="CO4" s="242">
        <v>638991.18000000005</v>
      </c>
      <c r="CP4" s="242">
        <v>0</v>
      </c>
      <c r="CQ4" s="242">
        <v>0</v>
      </c>
      <c r="CR4" s="242">
        <v>137956.96</v>
      </c>
      <c r="CS4" s="242">
        <v>125379.62</v>
      </c>
      <c r="CT4" s="242">
        <v>1124204.97</v>
      </c>
      <c r="CU4" s="242">
        <v>1136782.31</v>
      </c>
      <c r="CV4" s="242">
        <v>0</v>
      </c>
      <c r="CW4" s="242">
        <v>13647.89</v>
      </c>
      <c r="CX4" s="242">
        <v>0</v>
      </c>
      <c r="CY4" s="242">
        <v>233009.74</v>
      </c>
      <c r="CZ4" s="242">
        <v>40553.910000000003</v>
      </c>
      <c r="DA4" s="242">
        <v>206103.72</v>
      </c>
      <c r="DB4" s="242">
        <v>0</v>
      </c>
      <c r="DC4" s="242">
        <v>0</v>
      </c>
      <c r="DD4" s="242">
        <v>0</v>
      </c>
      <c r="DE4" s="242">
        <v>0</v>
      </c>
      <c r="DF4" s="242">
        <v>0</v>
      </c>
      <c r="DG4" s="242">
        <v>0</v>
      </c>
      <c r="DH4" s="242">
        <v>0</v>
      </c>
    </row>
    <row r="5" spans="1:112" x14ac:dyDescent="0.2">
      <c r="A5" s="242">
        <v>63</v>
      </c>
      <c r="B5" s="242" t="s">
        <v>290</v>
      </c>
      <c r="C5" s="242">
        <v>0</v>
      </c>
      <c r="D5" s="242">
        <v>2176364</v>
      </c>
      <c r="E5" s="242">
        <v>982</v>
      </c>
      <c r="F5" s="242">
        <v>490</v>
      </c>
      <c r="G5" s="242">
        <v>22081</v>
      </c>
      <c r="H5" s="242">
        <v>279</v>
      </c>
      <c r="I5" s="242">
        <v>29152</v>
      </c>
      <c r="J5" s="242">
        <v>0</v>
      </c>
      <c r="K5" s="242">
        <v>100518</v>
      </c>
      <c r="L5" s="242">
        <v>0</v>
      </c>
      <c r="M5" s="242">
        <v>0</v>
      </c>
      <c r="N5" s="242">
        <v>0</v>
      </c>
      <c r="O5" s="242">
        <v>0</v>
      </c>
      <c r="P5" s="242">
        <v>1125</v>
      </c>
      <c r="Q5" s="242">
        <v>0</v>
      </c>
      <c r="R5" s="242">
        <v>0</v>
      </c>
      <c r="S5" s="242">
        <v>0</v>
      </c>
      <c r="T5" s="242">
        <v>0</v>
      </c>
      <c r="U5" s="242">
        <v>54319.5</v>
      </c>
      <c r="V5" s="242">
        <v>2346523</v>
      </c>
      <c r="W5" s="242">
        <v>3520</v>
      </c>
      <c r="X5" s="242">
        <v>0</v>
      </c>
      <c r="Y5" s="242">
        <v>0</v>
      </c>
      <c r="Z5" s="242">
        <v>0</v>
      </c>
      <c r="AA5" s="242">
        <v>108699</v>
      </c>
      <c r="AB5" s="242">
        <v>0</v>
      </c>
      <c r="AC5" s="242">
        <v>0</v>
      </c>
      <c r="AD5" s="242">
        <v>230049</v>
      </c>
      <c r="AE5" s="242">
        <v>50768</v>
      </c>
      <c r="AF5" s="242">
        <v>0</v>
      </c>
      <c r="AG5" s="242">
        <v>0</v>
      </c>
      <c r="AH5" s="242">
        <v>0</v>
      </c>
      <c r="AI5" s="242">
        <v>22365</v>
      </c>
      <c r="AJ5" s="242">
        <v>0</v>
      </c>
      <c r="AK5" s="242">
        <v>2345</v>
      </c>
      <c r="AL5" s="242">
        <v>0</v>
      </c>
      <c r="AM5" s="242">
        <v>0</v>
      </c>
      <c r="AN5" s="242">
        <v>8556</v>
      </c>
      <c r="AO5" s="242">
        <v>93307</v>
      </c>
      <c r="AP5" s="242">
        <v>3478.5</v>
      </c>
      <c r="AQ5" s="242">
        <v>677817</v>
      </c>
      <c r="AR5" s="242">
        <v>1123634</v>
      </c>
      <c r="AS5" s="242">
        <v>290302</v>
      </c>
      <c r="AT5" s="242">
        <v>140313</v>
      </c>
      <c r="AU5" s="242">
        <v>184722</v>
      </c>
      <c r="AV5" s="242">
        <v>29842</v>
      </c>
      <c r="AW5" s="242">
        <v>134524</v>
      </c>
      <c r="AX5" s="242">
        <v>401150</v>
      </c>
      <c r="AY5" s="242">
        <v>321465</v>
      </c>
      <c r="AZ5" s="242">
        <v>264426</v>
      </c>
      <c r="BA5" s="242">
        <v>653928</v>
      </c>
      <c r="BB5" s="242">
        <v>35608</v>
      </c>
      <c r="BC5" s="242">
        <v>44899</v>
      </c>
      <c r="BD5" s="242">
        <v>11689</v>
      </c>
      <c r="BE5" s="242">
        <v>0</v>
      </c>
      <c r="BF5" s="242">
        <v>577929</v>
      </c>
      <c r="BG5" s="242">
        <v>517134</v>
      </c>
      <c r="BH5" s="242">
        <v>0</v>
      </c>
      <c r="BI5" s="242">
        <v>53038</v>
      </c>
      <c r="BJ5" s="242">
        <v>70286</v>
      </c>
      <c r="BK5" s="242">
        <v>0</v>
      </c>
      <c r="BL5" s="242">
        <v>0</v>
      </c>
      <c r="BM5" s="242">
        <v>0</v>
      </c>
      <c r="BN5" s="242">
        <v>0</v>
      </c>
      <c r="BO5" s="242">
        <v>600000</v>
      </c>
      <c r="BP5" s="242">
        <v>490618</v>
      </c>
      <c r="BQ5" s="242">
        <v>62327</v>
      </c>
      <c r="BR5" s="242">
        <v>0</v>
      </c>
      <c r="BS5" s="242">
        <v>715365</v>
      </c>
      <c r="BT5" s="242">
        <v>560904</v>
      </c>
      <c r="BU5" s="242">
        <v>0</v>
      </c>
      <c r="BV5" s="242">
        <v>0</v>
      </c>
      <c r="BW5" s="242">
        <v>776998</v>
      </c>
      <c r="BX5" s="242">
        <v>598251</v>
      </c>
      <c r="BY5" s="242">
        <v>168702</v>
      </c>
      <c r="BZ5" s="242">
        <v>10045</v>
      </c>
      <c r="CA5" s="242">
        <v>90494</v>
      </c>
      <c r="CB5" s="242">
        <v>75522</v>
      </c>
      <c r="CC5" s="242">
        <v>421381</v>
      </c>
      <c r="CD5" s="242">
        <v>436353</v>
      </c>
      <c r="CE5" s="242">
        <v>0</v>
      </c>
      <c r="CF5" s="242">
        <v>0</v>
      </c>
      <c r="CG5" s="242">
        <v>0</v>
      </c>
      <c r="CH5" s="242">
        <v>0</v>
      </c>
      <c r="CI5" s="242">
        <v>0</v>
      </c>
      <c r="CJ5" s="242">
        <v>1980000</v>
      </c>
      <c r="CK5" s="242">
        <v>0</v>
      </c>
      <c r="CL5" s="242">
        <v>0</v>
      </c>
      <c r="CM5" s="242">
        <v>60000</v>
      </c>
      <c r="CN5" s="242">
        <v>60000</v>
      </c>
      <c r="CO5" s="242">
        <v>0</v>
      </c>
      <c r="CP5" s="242">
        <v>0</v>
      </c>
      <c r="CQ5" s="242">
        <v>0</v>
      </c>
      <c r="CR5" s="242">
        <v>36223.89</v>
      </c>
      <c r="CS5" s="242">
        <v>35526</v>
      </c>
      <c r="CT5" s="242">
        <v>150751</v>
      </c>
      <c r="CU5" s="242">
        <v>151448.89000000001</v>
      </c>
      <c r="CV5" s="242">
        <v>0</v>
      </c>
      <c r="CW5" s="242">
        <v>10472</v>
      </c>
      <c r="CX5" s="242">
        <v>18556</v>
      </c>
      <c r="CY5" s="242">
        <v>24775</v>
      </c>
      <c r="CZ5" s="242">
        <v>16691</v>
      </c>
      <c r="DA5" s="242">
        <v>0</v>
      </c>
      <c r="DB5" s="242">
        <v>0</v>
      </c>
      <c r="DC5" s="242">
        <v>0</v>
      </c>
      <c r="DD5" s="242">
        <v>0</v>
      </c>
      <c r="DE5" s="242">
        <v>0</v>
      </c>
      <c r="DF5" s="242">
        <v>0</v>
      </c>
      <c r="DG5" s="242">
        <v>0</v>
      </c>
      <c r="DH5" s="242">
        <v>0</v>
      </c>
    </row>
    <row r="6" spans="1:112" x14ac:dyDescent="0.2">
      <c r="A6" s="242">
        <v>70</v>
      </c>
      <c r="B6" s="242" t="s">
        <v>291</v>
      </c>
      <c r="C6" s="242">
        <v>6883.3600000000006</v>
      </c>
      <c r="D6" s="242">
        <v>2767422.2</v>
      </c>
      <c r="E6" s="242">
        <v>0</v>
      </c>
      <c r="F6" s="242">
        <v>0</v>
      </c>
      <c r="G6" s="242">
        <v>14084</v>
      </c>
      <c r="H6" s="242">
        <v>19575.580000000002</v>
      </c>
      <c r="I6" s="242">
        <v>25231.05</v>
      </c>
      <c r="J6" s="242">
        <v>0</v>
      </c>
      <c r="K6" s="242">
        <v>64850</v>
      </c>
      <c r="L6" s="242">
        <v>0</v>
      </c>
      <c r="M6" s="242">
        <v>0</v>
      </c>
      <c r="N6" s="242">
        <v>0</v>
      </c>
      <c r="O6" s="242">
        <v>0</v>
      </c>
      <c r="P6" s="242">
        <v>7038.6100000000006</v>
      </c>
      <c r="Q6" s="242">
        <v>0</v>
      </c>
      <c r="R6" s="242">
        <v>0</v>
      </c>
      <c r="S6" s="242">
        <v>0</v>
      </c>
      <c r="T6" s="242">
        <v>0</v>
      </c>
      <c r="U6" s="242">
        <v>84278.5</v>
      </c>
      <c r="V6" s="242">
        <v>3230937</v>
      </c>
      <c r="W6" s="242">
        <v>5120</v>
      </c>
      <c r="X6" s="242">
        <v>0</v>
      </c>
      <c r="Y6" s="242">
        <v>156098.57</v>
      </c>
      <c r="Z6" s="242">
        <v>3855.98</v>
      </c>
      <c r="AA6" s="242">
        <v>165071</v>
      </c>
      <c r="AB6" s="242">
        <v>0</v>
      </c>
      <c r="AC6" s="242">
        <v>0</v>
      </c>
      <c r="AD6" s="242">
        <v>28384</v>
      </c>
      <c r="AE6" s="242">
        <v>142192</v>
      </c>
      <c r="AF6" s="242">
        <v>0</v>
      </c>
      <c r="AG6" s="242">
        <v>0</v>
      </c>
      <c r="AH6" s="242">
        <v>15091</v>
      </c>
      <c r="AI6" s="242">
        <v>0</v>
      </c>
      <c r="AJ6" s="242">
        <v>0</v>
      </c>
      <c r="AK6" s="242">
        <v>0</v>
      </c>
      <c r="AL6" s="242">
        <v>0</v>
      </c>
      <c r="AM6" s="242">
        <v>0</v>
      </c>
      <c r="AN6" s="242">
        <v>0</v>
      </c>
      <c r="AO6" s="242">
        <v>0</v>
      </c>
      <c r="AP6" s="242">
        <v>1194.55</v>
      </c>
      <c r="AQ6" s="242">
        <v>1555516.7</v>
      </c>
      <c r="AR6" s="242">
        <v>1316663.19</v>
      </c>
      <c r="AS6" s="242">
        <v>270208.19</v>
      </c>
      <c r="AT6" s="242">
        <v>137070.83000000002</v>
      </c>
      <c r="AU6" s="242">
        <v>191466.55000000002</v>
      </c>
      <c r="AV6" s="242">
        <v>226</v>
      </c>
      <c r="AW6" s="242">
        <v>158347.86000000002</v>
      </c>
      <c r="AX6" s="242">
        <v>192578.46</v>
      </c>
      <c r="AY6" s="242">
        <v>262103.9</v>
      </c>
      <c r="AZ6" s="242">
        <v>276043.97000000003</v>
      </c>
      <c r="BA6" s="242">
        <v>1158215.8600000001</v>
      </c>
      <c r="BB6" s="242">
        <v>423504.29000000004</v>
      </c>
      <c r="BC6" s="242">
        <v>45068.81</v>
      </c>
      <c r="BD6" s="242">
        <v>0</v>
      </c>
      <c r="BE6" s="242">
        <v>0</v>
      </c>
      <c r="BF6" s="242">
        <v>482284.79999999999</v>
      </c>
      <c r="BG6" s="242">
        <v>252484.29</v>
      </c>
      <c r="BH6" s="242">
        <v>0</v>
      </c>
      <c r="BI6" s="242">
        <v>0</v>
      </c>
      <c r="BJ6" s="242">
        <v>0</v>
      </c>
      <c r="BK6" s="242">
        <v>0</v>
      </c>
      <c r="BL6" s="242">
        <v>0</v>
      </c>
      <c r="BM6" s="242">
        <v>400000</v>
      </c>
      <c r="BN6" s="242">
        <v>400000</v>
      </c>
      <c r="BO6" s="242">
        <v>0</v>
      </c>
      <c r="BP6" s="242">
        <v>0</v>
      </c>
      <c r="BQ6" s="242">
        <v>2334824.98</v>
      </c>
      <c r="BR6" s="242">
        <v>2350348.6800000002</v>
      </c>
      <c r="BS6" s="242">
        <v>2734824.98</v>
      </c>
      <c r="BT6" s="242">
        <v>2750348.68</v>
      </c>
      <c r="BU6" s="242">
        <v>23448.45</v>
      </c>
      <c r="BV6" s="242">
        <v>50157.66</v>
      </c>
      <c r="BW6" s="242">
        <v>948607.54</v>
      </c>
      <c r="BX6" s="242">
        <v>634747.6</v>
      </c>
      <c r="BY6" s="242">
        <v>280267.37</v>
      </c>
      <c r="BZ6" s="242">
        <v>6883.3600000000006</v>
      </c>
      <c r="CA6" s="242">
        <v>35741.020000000004</v>
      </c>
      <c r="CB6" s="242">
        <v>27016.89</v>
      </c>
      <c r="CC6" s="242">
        <v>336143.37</v>
      </c>
      <c r="CD6" s="242">
        <v>344867.5</v>
      </c>
      <c r="CE6" s="242">
        <v>0</v>
      </c>
      <c r="CF6" s="242">
        <v>0</v>
      </c>
      <c r="CG6" s="242">
        <v>0</v>
      </c>
      <c r="CH6" s="242">
        <v>0</v>
      </c>
      <c r="CI6" s="242">
        <v>0</v>
      </c>
      <c r="CJ6" s="242">
        <v>705000</v>
      </c>
      <c r="CK6" s="242">
        <v>0</v>
      </c>
      <c r="CL6" s="242">
        <v>0</v>
      </c>
      <c r="CM6" s="242">
        <v>0</v>
      </c>
      <c r="CN6" s="242">
        <v>0</v>
      </c>
      <c r="CO6" s="242">
        <v>0</v>
      </c>
      <c r="CP6" s="242">
        <v>0</v>
      </c>
      <c r="CQ6" s="242">
        <v>0</v>
      </c>
      <c r="CR6" s="242">
        <v>61323.71</v>
      </c>
      <c r="CS6" s="242">
        <v>87650.91</v>
      </c>
      <c r="CT6" s="242">
        <v>252859.42</v>
      </c>
      <c r="CU6" s="242">
        <v>226532.22</v>
      </c>
      <c r="CV6" s="242">
        <v>0</v>
      </c>
      <c r="CW6" s="242">
        <v>15968.91</v>
      </c>
      <c r="CX6" s="242">
        <v>38304.79</v>
      </c>
      <c r="CY6" s="242">
        <v>119354.5</v>
      </c>
      <c r="CZ6" s="242">
        <v>1000</v>
      </c>
      <c r="DA6" s="242">
        <v>96018.62</v>
      </c>
      <c r="DB6" s="242">
        <v>0</v>
      </c>
      <c r="DC6" s="242">
        <v>0</v>
      </c>
      <c r="DD6" s="242">
        <v>0</v>
      </c>
      <c r="DE6" s="242">
        <v>0</v>
      </c>
      <c r="DF6" s="242">
        <v>0</v>
      </c>
      <c r="DG6" s="242">
        <v>0</v>
      </c>
      <c r="DH6" s="242">
        <v>0</v>
      </c>
    </row>
    <row r="7" spans="1:112" x14ac:dyDescent="0.2">
      <c r="A7" s="242">
        <v>84</v>
      </c>
      <c r="B7" s="242" t="s">
        <v>292</v>
      </c>
      <c r="C7" s="242">
        <v>0</v>
      </c>
      <c r="D7" s="242">
        <v>1544568.53</v>
      </c>
      <c r="E7" s="242">
        <v>0</v>
      </c>
      <c r="F7" s="242">
        <v>681.76</v>
      </c>
      <c r="G7" s="242">
        <v>11725.9</v>
      </c>
      <c r="H7" s="242">
        <v>409.57</v>
      </c>
      <c r="I7" s="242">
        <v>5739.21</v>
      </c>
      <c r="J7" s="242">
        <v>0</v>
      </c>
      <c r="K7" s="242">
        <v>287682</v>
      </c>
      <c r="L7" s="242">
        <v>0</v>
      </c>
      <c r="M7" s="242">
        <v>0</v>
      </c>
      <c r="N7" s="242">
        <v>0</v>
      </c>
      <c r="O7" s="242">
        <v>0</v>
      </c>
      <c r="P7" s="242">
        <v>3094.1800000000003</v>
      </c>
      <c r="Q7" s="242">
        <v>0</v>
      </c>
      <c r="R7" s="242">
        <v>0</v>
      </c>
      <c r="S7" s="242">
        <v>0</v>
      </c>
      <c r="T7" s="242">
        <v>0</v>
      </c>
      <c r="U7" s="242">
        <v>106590</v>
      </c>
      <c r="V7" s="242">
        <v>859174</v>
      </c>
      <c r="W7" s="242">
        <v>2720</v>
      </c>
      <c r="X7" s="242">
        <v>0</v>
      </c>
      <c r="Y7" s="242">
        <v>56763.12</v>
      </c>
      <c r="Z7" s="242">
        <v>1171.52</v>
      </c>
      <c r="AA7" s="242">
        <v>53877</v>
      </c>
      <c r="AB7" s="242">
        <v>0</v>
      </c>
      <c r="AC7" s="242">
        <v>0</v>
      </c>
      <c r="AD7" s="242">
        <v>43415.24</v>
      </c>
      <c r="AE7" s="242">
        <v>69683.740000000005</v>
      </c>
      <c r="AF7" s="242">
        <v>0</v>
      </c>
      <c r="AG7" s="242">
        <v>0</v>
      </c>
      <c r="AH7" s="242">
        <v>2719</v>
      </c>
      <c r="AI7" s="242">
        <v>18987</v>
      </c>
      <c r="AJ7" s="242">
        <v>0</v>
      </c>
      <c r="AK7" s="242">
        <v>10950</v>
      </c>
      <c r="AL7" s="242">
        <v>0</v>
      </c>
      <c r="AM7" s="242">
        <v>0</v>
      </c>
      <c r="AN7" s="242">
        <v>0</v>
      </c>
      <c r="AO7" s="242">
        <v>0</v>
      </c>
      <c r="AP7" s="242">
        <v>67.320000000000007</v>
      </c>
      <c r="AQ7" s="242">
        <v>628665.28</v>
      </c>
      <c r="AR7" s="242">
        <v>614969.35</v>
      </c>
      <c r="AS7" s="242">
        <v>129804.93000000001</v>
      </c>
      <c r="AT7" s="242">
        <v>78524.259999999995</v>
      </c>
      <c r="AU7" s="242">
        <v>87167.01</v>
      </c>
      <c r="AV7" s="242">
        <v>0</v>
      </c>
      <c r="AW7" s="242">
        <v>75685.83</v>
      </c>
      <c r="AX7" s="242">
        <v>77720.3</v>
      </c>
      <c r="AY7" s="242">
        <v>120160.90000000001</v>
      </c>
      <c r="AZ7" s="242">
        <v>183365.39</v>
      </c>
      <c r="BA7" s="242">
        <v>607098.82999999996</v>
      </c>
      <c r="BB7" s="242">
        <v>15852.1</v>
      </c>
      <c r="BC7" s="242">
        <v>43336.81</v>
      </c>
      <c r="BD7" s="242">
        <v>0</v>
      </c>
      <c r="BE7" s="242">
        <v>21733.84</v>
      </c>
      <c r="BF7" s="242">
        <v>263984.75</v>
      </c>
      <c r="BG7" s="242">
        <v>104778.73</v>
      </c>
      <c r="BH7" s="242">
        <v>3163.5</v>
      </c>
      <c r="BI7" s="242">
        <v>0</v>
      </c>
      <c r="BJ7" s="242">
        <v>0</v>
      </c>
      <c r="BK7" s="242">
        <v>0</v>
      </c>
      <c r="BL7" s="242">
        <v>0</v>
      </c>
      <c r="BM7" s="242">
        <v>0</v>
      </c>
      <c r="BN7" s="242">
        <v>0</v>
      </c>
      <c r="BO7" s="242">
        <v>0</v>
      </c>
      <c r="BP7" s="242">
        <v>0</v>
      </c>
      <c r="BQ7" s="242">
        <v>795303.75</v>
      </c>
      <c r="BR7" s="242">
        <v>819311.03</v>
      </c>
      <c r="BS7" s="242">
        <v>795303.75</v>
      </c>
      <c r="BT7" s="242">
        <v>819311.03</v>
      </c>
      <c r="BU7" s="242">
        <v>52087.23</v>
      </c>
      <c r="BV7" s="242">
        <v>66982.3</v>
      </c>
      <c r="BW7" s="242">
        <v>419479.32</v>
      </c>
      <c r="BX7" s="242">
        <v>289421.91000000003</v>
      </c>
      <c r="BY7" s="242">
        <v>79518.930000000008</v>
      </c>
      <c r="BZ7" s="242">
        <v>35643.410000000003</v>
      </c>
      <c r="CA7" s="242">
        <v>0</v>
      </c>
      <c r="CB7" s="242">
        <v>0</v>
      </c>
      <c r="CC7" s="242">
        <v>32527.200000000001</v>
      </c>
      <c r="CD7" s="242">
        <v>0</v>
      </c>
      <c r="CE7" s="242">
        <v>0</v>
      </c>
      <c r="CF7" s="242">
        <v>0</v>
      </c>
      <c r="CG7" s="242">
        <v>0</v>
      </c>
      <c r="CH7" s="242">
        <v>32527.200000000001</v>
      </c>
      <c r="CI7" s="242">
        <v>0</v>
      </c>
      <c r="CJ7" s="242">
        <v>282669.3</v>
      </c>
      <c r="CK7" s="242">
        <v>0</v>
      </c>
      <c r="CL7" s="242">
        <v>0</v>
      </c>
      <c r="CM7" s="242">
        <v>0</v>
      </c>
      <c r="CN7" s="242">
        <v>0</v>
      </c>
      <c r="CO7" s="242">
        <v>0</v>
      </c>
      <c r="CP7" s="242">
        <v>0</v>
      </c>
      <c r="CQ7" s="242">
        <v>0</v>
      </c>
      <c r="CR7" s="242">
        <v>6768.25</v>
      </c>
      <c r="CS7" s="242">
        <v>13622.83</v>
      </c>
      <c r="CT7" s="242">
        <v>147564.31</v>
      </c>
      <c r="CU7" s="242">
        <v>140709.73000000001</v>
      </c>
      <c r="CV7" s="242">
        <v>0</v>
      </c>
      <c r="CW7" s="242">
        <v>0</v>
      </c>
      <c r="CX7" s="242">
        <v>0</v>
      </c>
      <c r="CY7" s="242">
        <v>0</v>
      </c>
      <c r="CZ7" s="242">
        <v>0</v>
      </c>
      <c r="DA7" s="242">
        <v>0</v>
      </c>
      <c r="DB7" s="242">
        <v>0</v>
      </c>
      <c r="DC7" s="242">
        <v>0</v>
      </c>
      <c r="DD7" s="242">
        <v>0</v>
      </c>
      <c r="DE7" s="242">
        <v>68614.97</v>
      </c>
      <c r="DF7" s="242">
        <v>68614.97</v>
      </c>
      <c r="DG7" s="242">
        <v>0</v>
      </c>
      <c r="DH7" s="242">
        <v>0</v>
      </c>
    </row>
    <row r="8" spans="1:112" x14ac:dyDescent="0.2">
      <c r="A8" s="242">
        <v>91</v>
      </c>
      <c r="B8" s="242" t="s">
        <v>293</v>
      </c>
      <c r="C8" s="242">
        <v>0</v>
      </c>
      <c r="D8" s="242">
        <v>1363590.56</v>
      </c>
      <c r="E8" s="242">
        <v>0</v>
      </c>
      <c r="F8" s="242">
        <v>9257.92</v>
      </c>
      <c r="G8" s="242">
        <v>15850.32</v>
      </c>
      <c r="H8" s="242">
        <v>1097.83</v>
      </c>
      <c r="I8" s="242">
        <v>15566.65</v>
      </c>
      <c r="J8" s="242">
        <v>0</v>
      </c>
      <c r="K8" s="242">
        <v>408628</v>
      </c>
      <c r="L8" s="242">
        <v>0</v>
      </c>
      <c r="M8" s="242">
        <v>0</v>
      </c>
      <c r="N8" s="242">
        <v>0</v>
      </c>
      <c r="O8" s="242">
        <v>0</v>
      </c>
      <c r="P8" s="242">
        <v>3285.9900000000002</v>
      </c>
      <c r="Q8" s="242">
        <v>0</v>
      </c>
      <c r="R8" s="242">
        <v>3226.2400000000002</v>
      </c>
      <c r="S8" s="242">
        <v>0</v>
      </c>
      <c r="T8" s="242">
        <v>0</v>
      </c>
      <c r="U8" s="242">
        <v>88881.5</v>
      </c>
      <c r="V8" s="242">
        <v>4234095</v>
      </c>
      <c r="W8" s="242">
        <v>8656</v>
      </c>
      <c r="X8" s="242">
        <v>0</v>
      </c>
      <c r="Y8" s="242">
        <v>225025.21</v>
      </c>
      <c r="Z8" s="242">
        <v>2017.39</v>
      </c>
      <c r="AA8" s="242">
        <v>144940</v>
      </c>
      <c r="AB8" s="242">
        <v>0</v>
      </c>
      <c r="AC8" s="242">
        <v>0</v>
      </c>
      <c r="AD8" s="242">
        <v>59568.800000000003</v>
      </c>
      <c r="AE8" s="242">
        <v>163574.86000000002</v>
      </c>
      <c r="AF8" s="242">
        <v>0</v>
      </c>
      <c r="AG8" s="242">
        <v>0</v>
      </c>
      <c r="AH8" s="242">
        <v>0</v>
      </c>
      <c r="AI8" s="242">
        <v>0</v>
      </c>
      <c r="AJ8" s="242">
        <v>0</v>
      </c>
      <c r="AK8" s="242">
        <v>30779.95</v>
      </c>
      <c r="AL8" s="242">
        <v>0</v>
      </c>
      <c r="AM8" s="242">
        <v>8326</v>
      </c>
      <c r="AN8" s="242">
        <v>14545.93</v>
      </c>
      <c r="AO8" s="242">
        <v>0</v>
      </c>
      <c r="AP8" s="242">
        <v>17348.72</v>
      </c>
      <c r="AQ8" s="242">
        <v>1354007.14</v>
      </c>
      <c r="AR8" s="242">
        <v>962559.93</v>
      </c>
      <c r="AS8" s="242">
        <v>491074.41000000003</v>
      </c>
      <c r="AT8" s="242">
        <v>217362.07</v>
      </c>
      <c r="AU8" s="242">
        <v>142765.84</v>
      </c>
      <c r="AV8" s="242">
        <v>649</v>
      </c>
      <c r="AW8" s="242">
        <v>166318.9</v>
      </c>
      <c r="AX8" s="242">
        <v>216413.08000000002</v>
      </c>
      <c r="AY8" s="242">
        <v>209400.55000000002</v>
      </c>
      <c r="AZ8" s="242">
        <v>336618.16000000003</v>
      </c>
      <c r="BA8" s="242">
        <v>1399273.94</v>
      </c>
      <c r="BB8" s="242">
        <v>88035.199999999997</v>
      </c>
      <c r="BC8" s="242">
        <v>109004.57</v>
      </c>
      <c r="BD8" s="242">
        <v>53373.04</v>
      </c>
      <c r="BE8" s="242">
        <v>350472.26</v>
      </c>
      <c r="BF8" s="242">
        <v>555845.39</v>
      </c>
      <c r="BG8" s="242">
        <v>168900.97</v>
      </c>
      <c r="BH8" s="242">
        <v>13465.6</v>
      </c>
      <c r="BI8" s="242">
        <v>0</v>
      </c>
      <c r="BJ8" s="242">
        <v>0</v>
      </c>
      <c r="BK8" s="242">
        <v>0</v>
      </c>
      <c r="BL8" s="242">
        <v>0</v>
      </c>
      <c r="BM8" s="242">
        <v>0</v>
      </c>
      <c r="BN8" s="242">
        <v>0</v>
      </c>
      <c r="BO8" s="242">
        <v>0</v>
      </c>
      <c r="BP8" s="242">
        <v>0</v>
      </c>
      <c r="BQ8" s="242">
        <v>1620262.35</v>
      </c>
      <c r="BR8" s="242">
        <v>1602985.17</v>
      </c>
      <c r="BS8" s="242">
        <v>1620262.35</v>
      </c>
      <c r="BT8" s="242">
        <v>1602985.17</v>
      </c>
      <c r="BU8" s="242">
        <v>0</v>
      </c>
      <c r="BV8" s="242">
        <v>0</v>
      </c>
      <c r="BW8" s="242">
        <v>947797.47</v>
      </c>
      <c r="BX8" s="242">
        <v>773299.25</v>
      </c>
      <c r="BY8" s="242">
        <v>111793.77</v>
      </c>
      <c r="BZ8" s="242">
        <v>62704.450000000004</v>
      </c>
      <c r="CA8" s="242">
        <v>283712.72000000003</v>
      </c>
      <c r="CB8" s="242">
        <v>269600.48</v>
      </c>
      <c r="CC8" s="242">
        <v>3501741.38</v>
      </c>
      <c r="CD8" s="242">
        <v>788796</v>
      </c>
      <c r="CE8" s="242">
        <v>2678352.08</v>
      </c>
      <c r="CF8" s="242">
        <v>0</v>
      </c>
      <c r="CG8" s="242">
        <v>0</v>
      </c>
      <c r="CH8" s="242">
        <v>48705.54</v>
      </c>
      <c r="CI8" s="242">
        <v>0</v>
      </c>
      <c r="CJ8" s="242">
        <v>9556516.3499999996</v>
      </c>
      <c r="CK8" s="242">
        <v>107606.61000000002</v>
      </c>
      <c r="CL8" s="242">
        <v>99287.52</v>
      </c>
      <c r="CM8" s="242">
        <v>13163.140000000001</v>
      </c>
      <c r="CN8" s="242">
        <v>0</v>
      </c>
      <c r="CO8" s="242">
        <v>21474.25</v>
      </c>
      <c r="CP8" s="242">
        <v>0</v>
      </c>
      <c r="CQ8" s="242">
        <v>7.98</v>
      </c>
      <c r="CR8" s="242">
        <v>60555.48</v>
      </c>
      <c r="CS8" s="242">
        <v>54997.64</v>
      </c>
      <c r="CT8" s="242">
        <v>361167</v>
      </c>
      <c r="CU8" s="242">
        <v>366724.84</v>
      </c>
      <c r="CV8" s="242">
        <v>0</v>
      </c>
      <c r="CW8" s="242">
        <v>10154.969999999999</v>
      </c>
      <c r="CX8" s="242">
        <v>3495.62</v>
      </c>
      <c r="CY8" s="242">
        <v>363</v>
      </c>
      <c r="CZ8" s="242">
        <v>0</v>
      </c>
      <c r="DA8" s="242">
        <v>7022.35</v>
      </c>
      <c r="DB8" s="242">
        <v>0</v>
      </c>
      <c r="DC8" s="242">
        <v>0</v>
      </c>
      <c r="DD8" s="242">
        <v>0</v>
      </c>
      <c r="DE8" s="242">
        <v>0</v>
      </c>
      <c r="DF8" s="242">
        <v>0</v>
      </c>
      <c r="DG8" s="242">
        <v>0</v>
      </c>
      <c r="DH8" s="242">
        <v>0</v>
      </c>
    </row>
    <row r="9" spans="1:112" x14ac:dyDescent="0.2">
      <c r="A9" s="242">
        <v>105</v>
      </c>
      <c r="B9" s="242" t="s">
        <v>294</v>
      </c>
      <c r="C9" s="242">
        <v>2265.41</v>
      </c>
      <c r="D9" s="242">
        <v>1183691.3999999999</v>
      </c>
      <c r="E9" s="242">
        <v>0</v>
      </c>
      <c r="F9" s="242">
        <v>0</v>
      </c>
      <c r="G9" s="242">
        <v>10043.58</v>
      </c>
      <c r="H9" s="242">
        <v>1126.46</v>
      </c>
      <c r="I9" s="242">
        <v>9349.98</v>
      </c>
      <c r="J9" s="242">
        <v>0</v>
      </c>
      <c r="K9" s="242">
        <v>212361</v>
      </c>
      <c r="L9" s="242">
        <v>0</v>
      </c>
      <c r="M9" s="242">
        <v>0</v>
      </c>
      <c r="N9" s="242">
        <v>0</v>
      </c>
      <c r="O9" s="242">
        <v>0</v>
      </c>
      <c r="P9" s="242">
        <v>7728.4000000000005</v>
      </c>
      <c r="Q9" s="242">
        <v>0</v>
      </c>
      <c r="R9" s="242">
        <v>0</v>
      </c>
      <c r="S9" s="242">
        <v>0</v>
      </c>
      <c r="T9" s="242">
        <v>0</v>
      </c>
      <c r="U9" s="242">
        <v>98256</v>
      </c>
      <c r="V9" s="242">
        <v>3131883</v>
      </c>
      <c r="W9" s="242">
        <v>4080</v>
      </c>
      <c r="X9" s="242">
        <v>0</v>
      </c>
      <c r="Y9" s="242">
        <v>107444.47</v>
      </c>
      <c r="Z9" s="242">
        <v>32494.82</v>
      </c>
      <c r="AA9" s="242">
        <v>116104</v>
      </c>
      <c r="AB9" s="242">
        <v>0</v>
      </c>
      <c r="AC9" s="242">
        <v>0</v>
      </c>
      <c r="AD9" s="242">
        <v>36814</v>
      </c>
      <c r="AE9" s="242">
        <v>93974</v>
      </c>
      <c r="AF9" s="242">
        <v>0</v>
      </c>
      <c r="AG9" s="242">
        <v>0</v>
      </c>
      <c r="AH9" s="242">
        <v>14174.1</v>
      </c>
      <c r="AI9" s="242">
        <v>10269</v>
      </c>
      <c r="AJ9" s="242">
        <v>0</v>
      </c>
      <c r="AK9" s="242">
        <v>71835.8</v>
      </c>
      <c r="AL9" s="242">
        <v>222529</v>
      </c>
      <c r="AM9" s="242">
        <v>0</v>
      </c>
      <c r="AN9" s="242">
        <v>53197.74</v>
      </c>
      <c r="AO9" s="242">
        <v>0</v>
      </c>
      <c r="AP9" s="242">
        <v>2991.8</v>
      </c>
      <c r="AQ9" s="242">
        <v>918464.89</v>
      </c>
      <c r="AR9" s="242">
        <v>1274629.78</v>
      </c>
      <c r="AS9" s="242">
        <v>235603.48</v>
      </c>
      <c r="AT9" s="242">
        <v>176872.59</v>
      </c>
      <c r="AU9" s="242">
        <v>120611.66</v>
      </c>
      <c r="AV9" s="242">
        <v>0</v>
      </c>
      <c r="AW9" s="242">
        <v>119132.61</v>
      </c>
      <c r="AX9" s="242">
        <v>114626.72</v>
      </c>
      <c r="AY9" s="242">
        <v>143623.07</v>
      </c>
      <c r="AZ9" s="242">
        <v>249741.30000000002</v>
      </c>
      <c r="BA9" s="242">
        <v>949318.58000000007</v>
      </c>
      <c r="BB9" s="242">
        <v>248525.61000000002</v>
      </c>
      <c r="BC9" s="242">
        <v>62662.22</v>
      </c>
      <c r="BD9" s="242">
        <v>81164.680000000008</v>
      </c>
      <c r="BE9" s="242">
        <v>0</v>
      </c>
      <c r="BF9" s="242">
        <v>359245.62</v>
      </c>
      <c r="BG9" s="242">
        <v>436174.7</v>
      </c>
      <c r="BH9" s="242">
        <v>0</v>
      </c>
      <c r="BI9" s="242">
        <v>0</v>
      </c>
      <c r="BJ9" s="242">
        <v>0</v>
      </c>
      <c r="BK9" s="242">
        <v>0</v>
      </c>
      <c r="BL9" s="242">
        <v>0</v>
      </c>
      <c r="BM9" s="242">
        <v>0</v>
      </c>
      <c r="BN9" s="242">
        <v>0</v>
      </c>
      <c r="BO9" s="242">
        <v>1408298.65</v>
      </c>
      <c r="BP9" s="242">
        <v>1340515.1000000001</v>
      </c>
      <c r="BQ9" s="242">
        <v>0</v>
      </c>
      <c r="BR9" s="242">
        <v>0</v>
      </c>
      <c r="BS9" s="242">
        <v>1408298.65</v>
      </c>
      <c r="BT9" s="242">
        <v>1340515.1000000001</v>
      </c>
      <c r="BU9" s="242">
        <v>0</v>
      </c>
      <c r="BV9" s="242">
        <v>0</v>
      </c>
      <c r="BW9" s="242">
        <v>613725.52</v>
      </c>
      <c r="BX9" s="242">
        <v>331888.40000000002</v>
      </c>
      <c r="BY9" s="242">
        <v>182620.26</v>
      </c>
      <c r="BZ9" s="242">
        <v>99216.86</v>
      </c>
      <c r="CA9" s="242">
        <v>41768.97</v>
      </c>
      <c r="CB9" s="242">
        <v>34562.78</v>
      </c>
      <c r="CC9" s="242">
        <v>449616.31</v>
      </c>
      <c r="CD9" s="242">
        <v>456822.5</v>
      </c>
      <c r="CE9" s="242">
        <v>0</v>
      </c>
      <c r="CF9" s="242">
        <v>0</v>
      </c>
      <c r="CG9" s="242">
        <v>0</v>
      </c>
      <c r="CH9" s="242">
        <v>0</v>
      </c>
      <c r="CI9" s="242">
        <v>0</v>
      </c>
      <c r="CJ9" s="242">
        <v>1842895.69</v>
      </c>
      <c r="CK9" s="242">
        <v>0</v>
      </c>
      <c r="CL9" s="242">
        <v>0</v>
      </c>
      <c r="CM9" s="242">
        <v>0</v>
      </c>
      <c r="CN9" s="242">
        <v>0</v>
      </c>
      <c r="CO9" s="242">
        <v>0</v>
      </c>
      <c r="CP9" s="242">
        <v>0</v>
      </c>
      <c r="CQ9" s="242">
        <v>0</v>
      </c>
      <c r="CR9" s="242">
        <v>0</v>
      </c>
      <c r="CS9" s="242">
        <v>0</v>
      </c>
      <c r="CT9" s="242">
        <v>239824.45</v>
      </c>
      <c r="CU9" s="242">
        <v>239824.45</v>
      </c>
      <c r="CV9" s="242">
        <v>0</v>
      </c>
      <c r="CW9" s="242">
        <v>5948.13</v>
      </c>
      <c r="CX9" s="242">
        <v>9449.89</v>
      </c>
      <c r="CY9" s="242">
        <v>5000</v>
      </c>
      <c r="CZ9" s="242">
        <v>0</v>
      </c>
      <c r="DA9" s="242">
        <v>1498.24</v>
      </c>
      <c r="DB9" s="242">
        <v>0</v>
      </c>
      <c r="DC9" s="242">
        <v>0</v>
      </c>
      <c r="DD9" s="242">
        <v>0</v>
      </c>
      <c r="DE9" s="242">
        <v>0</v>
      </c>
      <c r="DF9" s="242">
        <v>0</v>
      </c>
      <c r="DG9" s="242">
        <v>0</v>
      </c>
      <c r="DH9" s="242">
        <v>0</v>
      </c>
    </row>
    <row r="10" spans="1:112" x14ac:dyDescent="0.2">
      <c r="A10" s="242">
        <v>112</v>
      </c>
      <c r="B10" s="242" t="s">
        <v>295</v>
      </c>
      <c r="C10" s="242">
        <v>15362.78</v>
      </c>
      <c r="D10" s="242">
        <v>4691161.59</v>
      </c>
      <c r="E10" s="242">
        <v>0</v>
      </c>
      <c r="F10" s="242">
        <v>2439.77</v>
      </c>
      <c r="G10" s="242">
        <v>37710.07</v>
      </c>
      <c r="H10" s="242">
        <v>2231.0300000000002</v>
      </c>
      <c r="I10" s="242">
        <v>112989.98</v>
      </c>
      <c r="J10" s="242">
        <v>0</v>
      </c>
      <c r="K10" s="242">
        <v>1299603.57</v>
      </c>
      <c r="L10" s="242">
        <v>0</v>
      </c>
      <c r="M10" s="242">
        <v>0</v>
      </c>
      <c r="N10" s="242">
        <v>0</v>
      </c>
      <c r="O10" s="242">
        <v>0</v>
      </c>
      <c r="P10" s="242">
        <v>44538</v>
      </c>
      <c r="Q10" s="242">
        <v>0</v>
      </c>
      <c r="R10" s="242">
        <v>0</v>
      </c>
      <c r="S10" s="242">
        <v>79516</v>
      </c>
      <c r="T10" s="242">
        <v>0</v>
      </c>
      <c r="U10" s="242">
        <v>191857</v>
      </c>
      <c r="V10" s="242">
        <v>10560222</v>
      </c>
      <c r="W10" s="242">
        <v>9600</v>
      </c>
      <c r="X10" s="242">
        <v>0</v>
      </c>
      <c r="Y10" s="242">
        <v>488568.24</v>
      </c>
      <c r="Z10" s="242">
        <v>0</v>
      </c>
      <c r="AA10" s="242">
        <v>14267</v>
      </c>
      <c r="AB10" s="242">
        <v>0</v>
      </c>
      <c r="AC10" s="242">
        <v>0</v>
      </c>
      <c r="AD10" s="242">
        <v>20184.3</v>
      </c>
      <c r="AE10" s="242">
        <v>291626.52</v>
      </c>
      <c r="AF10" s="242">
        <v>0</v>
      </c>
      <c r="AG10" s="242">
        <v>0</v>
      </c>
      <c r="AH10" s="242">
        <v>0</v>
      </c>
      <c r="AI10" s="242">
        <v>0</v>
      </c>
      <c r="AJ10" s="242">
        <v>0</v>
      </c>
      <c r="AK10" s="242">
        <v>0</v>
      </c>
      <c r="AL10" s="242">
        <v>0</v>
      </c>
      <c r="AM10" s="242">
        <v>36666</v>
      </c>
      <c r="AN10" s="242">
        <v>16086.1</v>
      </c>
      <c r="AO10" s="242">
        <v>0</v>
      </c>
      <c r="AP10" s="242">
        <v>354.08</v>
      </c>
      <c r="AQ10" s="242">
        <v>3628952.39</v>
      </c>
      <c r="AR10" s="242">
        <v>3976766.9</v>
      </c>
      <c r="AS10" s="242">
        <v>380239.22000000003</v>
      </c>
      <c r="AT10" s="242">
        <v>388789.05</v>
      </c>
      <c r="AU10" s="242">
        <v>220357.68</v>
      </c>
      <c r="AV10" s="242">
        <v>97872.6</v>
      </c>
      <c r="AW10" s="242">
        <v>536066.24</v>
      </c>
      <c r="AX10" s="242">
        <v>1048290.5</v>
      </c>
      <c r="AY10" s="242">
        <v>381534.33</v>
      </c>
      <c r="AZ10" s="242">
        <v>751797.07000000007</v>
      </c>
      <c r="BA10" s="242">
        <v>2798425.97</v>
      </c>
      <c r="BB10" s="242">
        <v>88927.85</v>
      </c>
      <c r="BC10" s="242">
        <v>148250.20000000001</v>
      </c>
      <c r="BD10" s="242">
        <v>35556.94</v>
      </c>
      <c r="BE10" s="242">
        <v>388610.26</v>
      </c>
      <c r="BF10" s="242">
        <v>1475374.42</v>
      </c>
      <c r="BG10" s="242">
        <v>1106924.69</v>
      </c>
      <c r="BH10" s="242">
        <v>912.49</v>
      </c>
      <c r="BI10" s="242">
        <v>0</v>
      </c>
      <c r="BJ10" s="242">
        <v>0</v>
      </c>
      <c r="BK10" s="242">
        <v>0</v>
      </c>
      <c r="BL10" s="242">
        <v>0</v>
      </c>
      <c r="BM10" s="242">
        <v>0</v>
      </c>
      <c r="BN10" s="242">
        <v>0</v>
      </c>
      <c r="BO10" s="242">
        <v>0</v>
      </c>
      <c r="BP10" s="242">
        <v>0</v>
      </c>
      <c r="BQ10" s="242">
        <v>903543.9</v>
      </c>
      <c r="BR10" s="242">
        <v>1364879.1300000001</v>
      </c>
      <c r="BS10" s="242">
        <v>903543.9</v>
      </c>
      <c r="BT10" s="242">
        <v>1364879.1300000001</v>
      </c>
      <c r="BU10" s="242">
        <v>13433.470000000001</v>
      </c>
      <c r="BV10" s="242">
        <v>13453.07</v>
      </c>
      <c r="BW10" s="242">
        <v>2525011.25</v>
      </c>
      <c r="BX10" s="242">
        <v>1911098.3900000001</v>
      </c>
      <c r="BY10" s="242">
        <v>503184.94</v>
      </c>
      <c r="BZ10" s="242">
        <v>110708.32</v>
      </c>
      <c r="CA10" s="242">
        <v>15493.43</v>
      </c>
      <c r="CB10" s="242">
        <v>19409.07</v>
      </c>
      <c r="CC10" s="242">
        <v>299270.92</v>
      </c>
      <c r="CD10" s="242">
        <v>279992.5</v>
      </c>
      <c r="CE10" s="242">
        <v>0</v>
      </c>
      <c r="CF10" s="242">
        <v>0</v>
      </c>
      <c r="CG10" s="242">
        <v>0</v>
      </c>
      <c r="CH10" s="242">
        <v>0</v>
      </c>
      <c r="CI10" s="242">
        <v>15362.78</v>
      </c>
      <c r="CJ10" s="242">
        <v>1365000</v>
      </c>
      <c r="CK10" s="242">
        <v>0</v>
      </c>
      <c r="CL10" s="242">
        <v>0</v>
      </c>
      <c r="CM10" s="242">
        <v>0</v>
      </c>
      <c r="CN10" s="242">
        <v>0</v>
      </c>
      <c r="CO10" s="242">
        <v>0</v>
      </c>
      <c r="CP10" s="242">
        <v>0</v>
      </c>
      <c r="CQ10" s="242">
        <v>0</v>
      </c>
      <c r="CR10" s="242">
        <v>215331.51</v>
      </c>
      <c r="CS10" s="242">
        <v>235859.36000000002</v>
      </c>
      <c r="CT10" s="242">
        <v>643636.77</v>
      </c>
      <c r="CU10" s="242">
        <v>623108.92000000004</v>
      </c>
      <c r="CV10" s="242">
        <v>0</v>
      </c>
      <c r="CW10" s="242">
        <v>12696.710000000001</v>
      </c>
      <c r="CX10" s="242">
        <v>31286.39</v>
      </c>
      <c r="CY10" s="242">
        <v>80000</v>
      </c>
      <c r="CZ10" s="242">
        <v>1580.19</v>
      </c>
      <c r="DA10" s="242">
        <v>59830.130000000005</v>
      </c>
      <c r="DB10" s="242">
        <v>0</v>
      </c>
      <c r="DC10" s="242">
        <v>0</v>
      </c>
      <c r="DD10" s="242">
        <v>0</v>
      </c>
      <c r="DE10" s="242">
        <v>0</v>
      </c>
      <c r="DF10" s="242">
        <v>0</v>
      </c>
      <c r="DG10" s="242">
        <v>0</v>
      </c>
      <c r="DH10" s="242">
        <v>0</v>
      </c>
    </row>
    <row r="11" spans="1:112" x14ac:dyDescent="0.2">
      <c r="A11" s="242">
        <v>119</v>
      </c>
      <c r="B11" s="242" t="s">
        <v>296</v>
      </c>
      <c r="C11" s="242">
        <v>0</v>
      </c>
      <c r="D11" s="242">
        <v>7407208.96</v>
      </c>
      <c r="E11" s="242">
        <v>0</v>
      </c>
      <c r="F11" s="242">
        <v>16583.25</v>
      </c>
      <c r="G11" s="242">
        <v>65766.77</v>
      </c>
      <c r="H11" s="242">
        <v>2572.9900000000002</v>
      </c>
      <c r="I11" s="242">
        <v>106872.48</v>
      </c>
      <c r="J11" s="242">
        <v>0</v>
      </c>
      <c r="K11" s="242">
        <v>350183.04</v>
      </c>
      <c r="L11" s="242">
        <v>0</v>
      </c>
      <c r="M11" s="242">
        <v>0</v>
      </c>
      <c r="N11" s="242">
        <v>0</v>
      </c>
      <c r="O11" s="242">
        <v>0</v>
      </c>
      <c r="P11" s="242">
        <v>7917.18</v>
      </c>
      <c r="Q11" s="242">
        <v>0</v>
      </c>
      <c r="R11" s="242">
        <v>0</v>
      </c>
      <c r="S11" s="242">
        <v>0</v>
      </c>
      <c r="T11" s="242">
        <v>41572</v>
      </c>
      <c r="U11" s="242">
        <v>249596</v>
      </c>
      <c r="V11" s="242">
        <v>8824103</v>
      </c>
      <c r="W11" s="242">
        <v>11959.03</v>
      </c>
      <c r="X11" s="242">
        <v>0</v>
      </c>
      <c r="Y11" s="242">
        <v>429777.87</v>
      </c>
      <c r="Z11" s="242">
        <v>16010.9</v>
      </c>
      <c r="AA11" s="242">
        <v>6179</v>
      </c>
      <c r="AB11" s="242">
        <v>0</v>
      </c>
      <c r="AC11" s="242">
        <v>0</v>
      </c>
      <c r="AD11" s="242">
        <v>119365</v>
      </c>
      <c r="AE11" s="242">
        <v>202175</v>
      </c>
      <c r="AF11" s="242">
        <v>0</v>
      </c>
      <c r="AG11" s="242">
        <v>1197.49</v>
      </c>
      <c r="AH11" s="242">
        <v>91911</v>
      </c>
      <c r="AI11" s="242">
        <v>0</v>
      </c>
      <c r="AJ11" s="242">
        <v>0</v>
      </c>
      <c r="AK11" s="242">
        <v>34087.42</v>
      </c>
      <c r="AL11" s="242">
        <v>98164</v>
      </c>
      <c r="AM11" s="242">
        <v>0</v>
      </c>
      <c r="AN11" s="242">
        <v>56693.5</v>
      </c>
      <c r="AO11" s="242">
        <v>0</v>
      </c>
      <c r="AP11" s="242">
        <v>2822.66</v>
      </c>
      <c r="AQ11" s="242">
        <v>3857854.27</v>
      </c>
      <c r="AR11" s="242">
        <v>3761456.62</v>
      </c>
      <c r="AS11" s="242">
        <v>710791.13</v>
      </c>
      <c r="AT11" s="242">
        <v>405671</v>
      </c>
      <c r="AU11" s="242">
        <v>325202.34000000003</v>
      </c>
      <c r="AV11" s="242">
        <v>110862.52</v>
      </c>
      <c r="AW11" s="242">
        <v>515001.7</v>
      </c>
      <c r="AX11" s="242">
        <v>609734.31000000006</v>
      </c>
      <c r="AY11" s="242">
        <v>835974.05</v>
      </c>
      <c r="AZ11" s="242">
        <v>809112.12</v>
      </c>
      <c r="BA11" s="242">
        <v>3309879.24</v>
      </c>
      <c r="BB11" s="242">
        <v>239692.94</v>
      </c>
      <c r="BC11" s="242">
        <v>182609.32</v>
      </c>
      <c r="BD11" s="242">
        <v>43442.66</v>
      </c>
      <c r="BE11" s="242">
        <v>108522.38</v>
      </c>
      <c r="BF11" s="242">
        <v>1445269.83</v>
      </c>
      <c r="BG11" s="242">
        <v>802784.46</v>
      </c>
      <c r="BH11" s="242">
        <v>0</v>
      </c>
      <c r="BI11" s="242">
        <v>0</v>
      </c>
      <c r="BJ11" s="242">
        <v>0</v>
      </c>
      <c r="BK11" s="242">
        <v>0</v>
      </c>
      <c r="BL11" s="242">
        <v>0</v>
      </c>
      <c r="BM11" s="242">
        <v>0</v>
      </c>
      <c r="BN11" s="242">
        <v>0</v>
      </c>
      <c r="BO11" s="242">
        <v>0</v>
      </c>
      <c r="BP11" s="242">
        <v>0</v>
      </c>
      <c r="BQ11" s="242">
        <v>2871479.64</v>
      </c>
      <c r="BR11" s="242">
        <v>2940337.29</v>
      </c>
      <c r="BS11" s="242">
        <v>2871479.64</v>
      </c>
      <c r="BT11" s="242">
        <v>2940337.29</v>
      </c>
      <c r="BU11" s="242">
        <v>29126.75</v>
      </c>
      <c r="BV11" s="242">
        <v>26211.49</v>
      </c>
      <c r="BW11" s="242">
        <v>2432299.31</v>
      </c>
      <c r="BX11" s="242">
        <v>1806828.25</v>
      </c>
      <c r="BY11" s="242">
        <v>579897.24</v>
      </c>
      <c r="BZ11" s="242">
        <v>48489.08</v>
      </c>
      <c r="CA11" s="242">
        <v>1947548.3</v>
      </c>
      <c r="CB11" s="242">
        <v>1965816.02</v>
      </c>
      <c r="CC11" s="242">
        <v>2106880.85</v>
      </c>
      <c r="CD11" s="242">
        <v>1980408.1300000001</v>
      </c>
      <c r="CE11" s="242">
        <v>0</v>
      </c>
      <c r="CF11" s="242">
        <v>0</v>
      </c>
      <c r="CG11" s="242">
        <v>0</v>
      </c>
      <c r="CH11" s="242">
        <v>108205</v>
      </c>
      <c r="CI11" s="242">
        <v>0</v>
      </c>
      <c r="CJ11" s="242">
        <v>10888625.550000001</v>
      </c>
      <c r="CK11" s="242">
        <v>0</v>
      </c>
      <c r="CL11" s="242">
        <v>0</v>
      </c>
      <c r="CM11" s="242">
        <v>0</v>
      </c>
      <c r="CN11" s="242">
        <v>0</v>
      </c>
      <c r="CO11" s="242">
        <v>0</v>
      </c>
      <c r="CP11" s="242">
        <v>0</v>
      </c>
      <c r="CQ11" s="242">
        <v>0</v>
      </c>
      <c r="CR11" s="242">
        <v>17161.05</v>
      </c>
      <c r="CS11" s="242">
        <v>49008.65</v>
      </c>
      <c r="CT11" s="242">
        <v>906398.63</v>
      </c>
      <c r="CU11" s="242">
        <v>874551.03</v>
      </c>
      <c r="CV11" s="242">
        <v>0</v>
      </c>
      <c r="CW11" s="242">
        <v>83542.009999999995</v>
      </c>
      <c r="CX11" s="242">
        <v>102896.17</v>
      </c>
      <c r="CY11" s="242">
        <v>269143.93</v>
      </c>
      <c r="CZ11" s="242">
        <v>75971.11</v>
      </c>
      <c r="DA11" s="242">
        <v>173818.66</v>
      </c>
      <c r="DB11" s="242">
        <v>0</v>
      </c>
      <c r="DC11" s="242">
        <v>0</v>
      </c>
      <c r="DD11" s="242">
        <v>0</v>
      </c>
      <c r="DE11" s="242">
        <v>0</v>
      </c>
      <c r="DF11" s="242">
        <v>0</v>
      </c>
      <c r="DG11" s="242">
        <v>0</v>
      </c>
      <c r="DH11" s="242">
        <v>0</v>
      </c>
    </row>
    <row r="12" spans="1:112" x14ac:dyDescent="0.2">
      <c r="A12" s="242">
        <v>140</v>
      </c>
      <c r="B12" s="242" t="s">
        <v>297</v>
      </c>
      <c r="C12" s="242">
        <v>0</v>
      </c>
      <c r="D12" s="242">
        <v>8607756.8800000008</v>
      </c>
      <c r="E12" s="242">
        <v>300</v>
      </c>
      <c r="F12" s="242">
        <v>3384</v>
      </c>
      <c r="G12" s="242">
        <v>48987.75</v>
      </c>
      <c r="H12" s="242">
        <v>13073.28</v>
      </c>
      <c r="I12" s="242">
        <v>114835.31</v>
      </c>
      <c r="J12" s="242">
        <v>0</v>
      </c>
      <c r="K12" s="242">
        <v>243541</v>
      </c>
      <c r="L12" s="242">
        <v>0</v>
      </c>
      <c r="M12" s="242">
        <v>0</v>
      </c>
      <c r="N12" s="242">
        <v>0</v>
      </c>
      <c r="O12" s="242">
        <v>0</v>
      </c>
      <c r="P12" s="242">
        <v>9893.7199999999993</v>
      </c>
      <c r="Q12" s="242">
        <v>0</v>
      </c>
      <c r="R12" s="242">
        <v>0</v>
      </c>
      <c r="S12" s="242">
        <v>0</v>
      </c>
      <c r="T12" s="242">
        <v>0</v>
      </c>
      <c r="U12" s="242">
        <v>452614.5</v>
      </c>
      <c r="V12" s="242">
        <v>14918373</v>
      </c>
      <c r="W12" s="242">
        <v>29880</v>
      </c>
      <c r="X12" s="242">
        <v>0</v>
      </c>
      <c r="Y12" s="242">
        <v>616285.25</v>
      </c>
      <c r="Z12" s="242">
        <v>19394.86</v>
      </c>
      <c r="AA12" s="242">
        <v>29376</v>
      </c>
      <c r="AB12" s="242">
        <v>24819</v>
      </c>
      <c r="AC12" s="242">
        <v>0</v>
      </c>
      <c r="AD12" s="242">
        <v>261565.36000000002</v>
      </c>
      <c r="AE12" s="242">
        <v>574471.53</v>
      </c>
      <c r="AF12" s="242">
        <v>0</v>
      </c>
      <c r="AG12" s="242">
        <v>0</v>
      </c>
      <c r="AH12" s="242">
        <v>341620.11</v>
      </c>
      <c r="AI12" s="242">
        <v>0</v>
      </c>
      <c r="AJ12" s="242">
        <v>0</v>
      </c>
      <c r="AK12" s="242">
        <v>2507.98</v>
      </c>
      <c r="AL12" s="242">
        <v>0</v>
      </c>
      <c r="AM12" s="242">
        <v>66812</v>
      </c>
      <c r="AN12" s="242">
        <v>192187.04</v>
      </c>
      <c r="AO12" s="242">
        <v>0</v>
      </c>
      <c r="AP12" s="242">
        <v>10482.61</v>
      </c>
      <c r="AQ12" s="242">
        <v>5210384.3099999996</v>
      </c>
      <c r="AR12" s="242">
        <v>5213008.03</v>
      </c>
      <c r="AS12" s="242">
        <v>839005.06</v>
      </c>
      <c r="AT12" s="242">
        <v>722324.83</v>
      </c>
      <c r="AU12" s="242">
        <v>301398.56</v>
      </c>
      <c r="AV12" s="242">
        <v>6935.92</v>
      </c>
      <c r="AW12" s="242">
        <v>540594.03</v>
      </c>
      <c r="AX12" s="242">
        <v>1254968.74</v>
      </c>
      <c r="AY12" s="242">
        <v>421059.24</v>
      </c>
      <c r="AZ12" s="242">
        <v>1618972.65</v>
      </c>
      <c r="BA12" s="242">
        <v>5921378.5499999998</v>
      </c>
      <c r="BB12" s="242">
        <v>53507.16</v>
      </c>
      <c r="BC12" s="242">
        <v>201706.06</v>
      </c>
      <c r="BD12" s="242">
        <v>21074.99</v>
      </c>
      <c r="BE12" s="242">
        <v>253904.51</v>
      </c>
      <c r="BF12" s="242">
        <v>3010162.19</v>
      </c>
      <c r="BG12" s="242">
        <v>845123</v>
      </c>
      <c r="BH12" s="242">
        <v>198.3</v>
      </c>
      <c r="BI12" s="242">
        <v>0</v>
      </c>
      <c r="BJ12" s="242">
        <v>0</v>
      </c>
      <c r="BK12" s="242">
        <v>0</v>
      </c>
      <c r="BL12" s="242">
        <v>0</v>
      </c>
      <c r="BM12" s="242">
        <v>0</v>
      </c>
      <c r="BN12" s="242">
        <v>400000</v>
      </c>
      <c r="BO12" s="242">
        <v>126768</v>
      </c>
      <c r="BP12" s="242">
        <v>107882</v>
      </c>
      <c r="BQ12" s="242">
        <v>5590716.2999999998</v>
      </c>
      <c r="BR12" s="242">
        <v>5356057.3499999996</v>
      </c>
      <c r="BS12" s="242">
        <v>5717484.2999999998</v>
      </c>
      <c r="BT12" s="242">
        <v>5863939.3499999996</v>
      </c>
      <c r="BU12" s="242">
        <v>70926.59</v>
      </c>
      <c r="BV12" s="242">
        <v>94281.2</v>
      </c>
      <c r="BW12" s="242">
        <v>4978543.26</v>
      </c>
      <c r="BX12" s="242">
        <v>3696638.16</v>
      </c>
      <c r="BY12" s="242">
        <v>1233813.48</v>
      </c>
      <c r="BZ12" s="242">
        <v>24737.010000000002</v>
      </c>
      <c r="CA12" s="242">
        <v>30708.420000000002</v>
      </c>
      <c r="CB12" s="242">
        <v>30032.140000000003</v>
      </c>
      <c r="CC12" s="242">
        <v>244981.22</v>
      </c>
      <c r="CD12" s="242">
        <v>0</v>
      </c>
      <c r="CE12" s="242">
        <v>0</v>
      </c>
      <c r="CF12" s="242">
        <v>0</v>
      </c>
      <c r="CG12" s="242">
        <v>245657.5</v>
      </c>
      <c r="CH12" s="242">
        <v>0</v>
      </c>
      <c r="CI12" s="242">
        <v>0</v>
      </c>
      <c r="CJ12" s="242">
        <v>2570000</v>
      </c>
      <c r="CK12" s="242">
        <v>149110.1</v>
      </c>
      <c r="CL12" s="242">
        <v>0</v>
      </c>
      <c r="CM12" s="242">
        <v>404208.11</v>
      </c>
      <c r="CN12" s="242">
        <v>0</v>
      </c>
      <c r="CO12" s="242">
        <v>553318.21</v>
      </c>
      <c r="CP12" s="242">
        <v>0</v>
      </c>
      <c r="CQ12" s="242">
        <v>0</v>
      </c>
      <c r="CR12" s="242">
        <v>76565.69</v>
      </c>
      <c r="CS12" s="242">
        <v>117544.41</v>
      </c>
      <c r="CT12" s="242">
        <v>1222800.2</v>
      </c>
      <c r="CU12" s="242">
        <v>1181821.48</v>
      </c>
      <c r="CV12" s="242">
        <v>0</v>
      </c>
      <c r="CW12" s="242">
        <v>74359.930000000008</v>
      </c>
      <c r="CX12" s="242">
        <v>23699.61</v>
      </c>
      <c r="CY12" s="242">
        <v>373353.36</v>
      </c>
      <c r="CZ12" s="242">
        <v>167983.7</v>
      </c>
      <c r="DA12" s="242">
        <v>256029.13</v>
      </c>
      <c r="DB12" s="242">
        <v>0.85</v>
      </c>
      <c r="DC12" s="242">
        <v>0</v>
      </c>
      <c r="DD12" s="242">
        <v>0</v>
      </c>
      <c r="DE12" s="242">
        <v>0</v>
      </c>
      <c r="DF12" s="242">
        <v>0</v>
      </c>
      <c r="DG12" s="242">
        <v>0</v>
      </c>
      <c r="DH12" s="242">
        <v>0</v>
      </c>
    </row>
    <row r="13" spans="1:112" x14ac:dyDescent="0.2">
      <c r="A13" s="242">
        <v>147</v>
      </c>
      <c r="B13" s="242" t="s">
        <v>298</v>
      </c>
      <c r="C13" s="242">
        <v>0</v>
      </c>
      <c r="D13" s="242">
        <v>57463739.740000002</v>
      </c>
      <c r="E13" s="242">
        <v>21975.45</v>
      </c>
      <c r="F13" s="242">
        <v>0</v>
      </c>
      <c r="G13" s="242">
        <v>130982.06</v>
      </c>
      <c r="H13" s="242">
        <v>10053.460000000001</v>
      </c>
      <c r="I13" s="242">
        <v>679130.74</v>
      </c>
      <c r="J13" s="242">
        <v>0</v>
      </c>
      <c r="K13" s="242">
        <v>8834178.2599999998</v>
      </c>
      <c r="L13" s="242">
        <v>0</v>
      </c>
      <c r="M13" s="242">
        <v>0</v>
      </c>
      <c r="N13" s="242">
        <v>0</v>
      </c>
      <c r="O13" s="242">
        <v>0</v>
      </c>
      <c r="P13" s="242">
        <v>0</v>
      </c>
      <c r="Q13" s="242">
        <v>0</v>
      </c>
      <c r="R13" s="242">
        <v>0</v>
      </c>
      <c r="S13" s="242">
        <v>0</v>
      </c>
      <c r="T13" s="242">
        <v>0</v>
      </c>
      <c r="U13" s="242">
        <v>2035524.3</v>
      </c>
      <c r="V13" s="242">
        <v>75324388</v>
      </c>
      <c r="W13" s="242">
        <v>327434.97000000003</v>
      </c>
      <c r="X13" s="242">
        <v>95944</v>
      </c>
      <c r="Y13" s="242">
        <v>1502195.3</v>
      </c>
      <c r="Z13" s="242">
        <v>0</v>
      </c>
      <c r="AA13" s="242">
        <v>544774.93000000005</v>
      </c>
      <c r="AB13" s="242">
        <v>109478.53</v>
      </c>
      <c r="AC13" s="242">
        <v>0</v>
      </c>
      <c r="AD13" s="242">
        <v>2109074.52</v>
      </c>
      <c r="AE13" s="242">
        <v>1829570.6300000001</v>
      </c>
      <c r="AF13" s="242">
        <v>0</v>
      </c>
      <c r="AG13" s="242">
        <v>0</v>
      </c>
      <c r="AH13" s="242">
        <v>698674</v>
      </c>
      <c r="AI13" s="242">
        <v>0</v>
      </c>
      <c r="AJ13" s="242">
        <v>0</v>
      </c>
      <c r="AK13" s="242">
        <v>162449.33000000002</v>
      </c>
      <c r="AL13" s="242">
        <v>3175752.22</v>
      </c>
      <c r="AM13" s="242">
        <v>326430.38</v>
      </c>
      <c r="AN13" s="242">
        <v>26242.09</v>
      </c>
      <c r="AO13" s="242">
        <v>0</v>
      </c>
      <c r="AP13" s="242">
        <v>136954.65</v>
      </c>
      <c r="AQ13" s="242">
        <v>36102608.859999999</v>
      </c>
      <c r="AR13" s="242">
        <v>31019045.289999999</v>
      </c>
      <c r="AS13" s="242">
        <v>3358504.78</v>
      </c>
      <c r="AT13" s="242">
        <v>3207360.38</v>
      </c>
      <c r="AU13" s="242">
        <v>2136263.63</v>
      </c>
      <c r="AV13" s="242">
        <v>5782910.54</v>
      </c>
      <c r="AW13" s="242">
        <v>4711207.59</v>
      </c>
      <c r="AX13" s="242">
        <v>6476286.0599999996</v>
      </c>
      <c r="AY13" s="242">
        <v>1167299.54</v>
      </c>
      <c r="AZ13" s="242">
        <v>8292111.75</v>
      </c>
      <c r="BA13" s="242">
        <v>18566524.640000001</v>
      </c>
      <c r="BB13" s="242">
        <v>7646043.5599999996</v>
      </c>
      <c r="BC13" s="242">
        <v>852636.65</v>
      </c>
      <c r="BD13" s="242">
        <v>35376</v>
      </c>
      <c r="BE13" s="242">
        <v>4404097.03</v>
      </c>
      <c r="BF13" s="242">
        <v>18273322.59</v>
      </c>
      <c r="BG13" s="242">
        <v>3542464.86</v>
      </c>
      <c r="BH13" s="242">
        <v>21043.13</v>
      </c>
      <c r="BI13" s="242">
        <v>109979.8</v>
      </c>
      <c r="BJ13" s="242">
        <v>0</v>
      </c>
      <c r="BK13" s="242">
        <v>0</v>
      </c>
      <c r="BL13" s="242">
        <v>0</v>
      </c>
      <c r="BM13" s="242">
        <v>0</v>
      </c>
      <c r="BN13" s="242">
        <v>0</v>
      </c>
      <c r="BO13" s="242">
        <v>11427649.140000001</v>
      </c>
      <c r="BP13" s="242">
        <v>11747007.48</v>
      </c>
      <c r="BQ13" s="242">
        <v>6398860.6600000001</v>
      </c>
      <c r="BR13" s="242">
        <v>6139322.7999999998</v>
      </c>
      <c r="BS13" s="242">
        <v>17936489.600000001</v>
      </c>
      <c r="BT13" s="242">
        <v>17886330.280000001</v>
      </c>
      <c r="BU13" s="242">
        <v>386370.58</v>
      </c>
      <c r="BV13" s="242">
        <v>491078.73</v>
      </c>
      <c r="BW13" s="242">
        <v>28838356.670000002</v>
      </c>
      <c r="BX13" s="242">
        <v>21369741.850000001</v>
      </c>
      <c r="BY13" s="242">
        <v>6893517.2699999996</v>
      </c>
      <c r="BZ13" s="242">
        <v>470389.4</v>
      </c>
      <c r="CA13" s="242">
        <v>3604356.67</v>
      </c>
      <c r="CB13" s="242">
        <v>3526368.14</v>
      </c>
      <c r="CC13" s="242">
        <v>12145655.779999999</v>
      </c>
      <c r="CD13" s="242">
        <v>3292518.78</v>
      </c>
      <c r="CE13" s="242">
        <v>6976165.5300000003</v>
      </c>
      <c r="CF13" s="242">
        <v>0</v>
      </c>
      <c r="CG13" s="242">
        <v>0</v>
      </c>
      <c r="CH13" s="242">
        <v>1954960</v>
      </c>
      <c r="CI13" s="242">
        <v>0</v>
      </c>
      <c r="CJ13" s="242">
        <v>56020752.219999999</v>
      </c>
      <c r="CK13" s="242">
        <v>476305.91999999998</v>
      </c>
      <c r="CL13" s="242">
        <v>24190952.91</v>
      </c>
      <c r="CM13" s="242">
        <v>25687374.32</v>
      </c>
      <c r="CN13" s="242">
        <v>0</v>
      </c>
      <c r="CO13" s="242">
        <v>1972727.33</v>
      </c>
      <c r="CP13" s="242">
        <v>0</v>
      </c>
      <c r="CQ13" s="242">
        <v>0</v>
      </c>
      <c r="CR13" s="242">
        <v>1134814.96</v>
      </c>
      <c r="CS13" s="242">
        <v>953613.05</v>
      </c>
      <c r="CT13" s="242">
        <v>6013202.4699999997</v>
      </c>
      <c r="CU13" s="242">
        <v>6183151.8899999997</v>
      </c>
      <c r="CV13" s="242">
        <v>11252.49</v>
      </c>
      <c r="CW13" s="242">
        <v>957836.07000000007</v>
      </c>
      <c r="CX13" s="242">
        <v>1138293.95</v>
      </c>
      <c r="CY13" s="242">
        <v>1621340.96</v>
      </c>
      <c r="CZ13" s="242">
        <v>975435.08000000007</v>
      </c>
      <c r="DA13" s="242">
        <v>465448</v>
      </c>
      <c r="DB13" s="242">
        <v>0</v>
      </c>
      <c r="DC13" s="242">
        <v>0</v>
      </c>
      <c r="DD13" s="242">
        <v>0</v>
      </c>
      <c r="DE13" s="242">
        <v>0</v>
      </c>
      <c r="DF13" s="242">
        <v>0</v>
      </c>
      <c r="DG13" s="242">
        <v>0</v>
      </c>
      <c r="DH13" s="242">
        <v>0</v>
      </c>
    </row>
    <row r="14" spans="1:112" x14ac:dyDescent="0.2">
      <c r="A14" s="242">
        <v>154</v>
      </c>
      <c r="B14" s="242" t="s">
        <v>299</v>
      </c>
      <c r="C14" s="242">
        <v>0</v>
      </c>
      <c r="D14" s="242">
        <v>3145413.54</v>
      </c>
      <c r="E14" s="242">
        <v>11674</v>
      </c>
      <c r="F14" s="242">
        <v>6241.77</v>
      </c>
      <c r="G14" s="242">
        <v>42856</v>
      </c>
      <c r="H14" s="242">
        <v>1304.06</v>
      </c>
      <c r="I14" s="242">
        <v>36971.5</v>
      </c>
      <c r="J14" s="242">
        <v>0</v>
      </c>
      <c r="K14" s="242">
        <v>225189</v>
      </c>
      <c r="L14" s="242">
        <v>0</v>
      </c>
      <c r="M14" s="242">
        <v>0</v>
      </c>
      <c r="N14" s="242">
        <v>0</v>
      </c>
      <c r="O14" s="242">
        <v>0</v>
      </c>
      <c r="P14" s="242">
        <v>4897</v>
      </c>
      <c r="Q14" s="242">
        <v>0</v>
      </c>
      <c r="R14" s="242">
        <v>0</v>
      </c>
      <c r="S14" s="242">
        <v>0</v>
      </c>
      <c r="T14" s="242">
        <v>0</v>
      </c>
      <c r="U14" s="242">
        <v>185617</v>
      </c>
      <c r="V14" s="242">
        <v>8151125</v>
      </c>
      <c r="W14" s="242">
        <v>8400</v>
      </c>
      <c r="X14" s="242">
        <v>0</v>
      </c>
      <c r="Y14" s="242">
        <v>496677.26</v>
      </c>
      <c r="Z14" s="242">
        <v>26.38</v>
      </c>
      <c r="AA14" s="242">
        <v>13879</v>
      </c>
      <c r="AB14" s="242">
        <v>0</v>
      </c>
      <c r="AC14" s="242">
        <v>0</v>
      </c>
      <c r="AD14" s="242">
        <v>172432.85</v>
      </c>
      <c r="AE14" s="242">
        <v>216447.08000000002</v>
      </c>
      <c r="AF14" s="242">
        <v>0</v>
      </c>
      <c r="AG14" s="242">
        <v>0</v>
      </c>
      <c r="AH14" s="242">
        <v>64979.89</v>
      </c>
      <c r="AI14" s="242">
        <v>0</v>
      </c>
      <c r="AJ14" s="242">
        <v>0</v>
      </c>
      <c r="AK14" s="242">
        <v>1070.47</v>
      </c>
      <c r="AL14" s="242">
        <v>0</v>
      </c>
      <c r="AM14" s="242">
        <v>29936.86</v>
      </c>
      <c r="AN14" s="242">
        <v>16392.55</v>
      </c>
      <c r="AO14" s="242">
        <v>0</v>
      </c>
      <c r="AP14" s="242">
        <v>3366.4700000000003</v>
      </c>
      <c r="AQ14" s="242">
        <v>3806352.48</v>
      </c>
      <c r="AR14" s="242">
        <v>1993442.7</v>
      </c>
      <c r="AS14" s="242">
        <v>622707.51</v>
      </c>
      <c r="AT14" s="242">
        <v>364997.61</v>
      </c>
      <c r="AU14" s="242">
        <v>352074.26</v>
      </c>
      <c r="AV14" s="242">
        <v>1908.64</v>
      </c>
      <c r="AW14" s="242">
        <v>294505.2</v>
      </c>
      <c r="AX14" s="242">
        <v>782372.23</v>
      </c>
      <c r="AY14" s="242">
        <v>328664.34000000003</v>
      </c>
      <c r="AZ14" s="242">
        <v>603109.88</v>
      </c>
      <c r="BA14" s="242">
        <v>2306043.13</v>
      </c>
      <c r="BB14" s="242">
        <v>44051.66</v>
      </c>
      <c r="BC14" s="242">
        <v>123402.96</v>
      </c>
      <c r="BD14" s="242">
        <v>4694.95</v>
      </c>
      <c r="BE14" s="242">
        <v>0</v>
      </c>
      <c r="BF14" s="242">
        <v>1124451.4099999999</v>
      </c>
      <c r="BG14" s="242">
        <v>317141.03000000003</v>
      </c>
      <c r="BH14" s="242">
        <v>0</v>
      </c>
      <c r="BI14" s="242">
        <v>0</v>
      </c>
      <c r="BJ14" s="242">
        <v>0</v>
      </c>
      <c r="BK14" s="242">
        <v>0</v>
      </c>
      <c r="BL14" s="242">
        <v>0</v>
      </c>
      <c r="BM14" s="242">
        <v>0</v>
      </c>
      <c r="BN14" s="242">
        <v>0</v>
      </c>
      <c r="BO14" s="242">
        <v>0</v>
      </c>
      <c r="BP14" s="242">
        <v>0</v>
      </c>
      <c r="BQ14" s="242">
        <v>2361250.4500000002</v>
      </c>
      <c r="BR14" s="242">
        <v>2126228.14</v>
      </c>
      <c r="BS14" s="242">
        <v>2361250.4500000002</v>
      </c>
      <c r="BT14" s="242">
        <v>2126228.14</v>
      </c>
      <c r="BU14" s="242">
        <v>2633.57</v>
      </c>
      <c r="BV14" s="242">
        <v>2665.12</v>
      </c>
      <c r="BW14" s="242">
        <v>1890252.69</v>
      </c>
      <c r="BX14" s="242">
        <v>1396895.29</v>
      </c>
      <c r="BY14" s="242">
        <v>406585.93</v>
      </c>
      <c r="BZ14" s="242">
        <v>86739.92</v>
      </c>
      <c r="CA14" s="242">
        <v>90056.090000000011</v>
      </c>
      <c r="CB14" s="242">
        <v>90892.05</v>
      </c>
      <c r="CC14" s="242">
        <v>934081.12</v>
      </c>
      <c r="CD14" s="242">
        <v>933245.16</v>
      </c>
      <c r="CE14" s="242">
        <v>0</v>
      </c>
      <c r="CF14" s="242">
        <v>0</v>
      </c>
      <c r="CG14" s="242">
        <v>0</v>
      </c>
      <c r="CH14" s="242">
        <v>0</v>
      </c>
      <c r="CI14" s="242">
        <v>0</v>
      </c>
      <c r="CJ14" s="242">
        <v>3234819.95</v>
      </c>
      <c r="CK14" s="242">
        <v>4960.6000000000004</v>
      </c>
      <c r="CL14" s="242">
        <v>-90134.21</v>
      </c>
      <c r="CM14" s="242">
        <v>475820</v>
      </c>
      <c r="CN14" s="242">
        <v>0</v>
      </c>
      <c r="CO14" s="242">
        <v>570914.81000000006</v>
      </c>
      <c r="CP14" s="242">
        <v>0</v>
      </c>
      <c r="CQ14" s="242">
        <v>0</v>
      </c>
      <c r="CR14" s="242">
        <v>176592.24</v>
      </c>
      <c r="CS14" s="242">
        <v>197849.5</v>
      </c>
      <c r="CT14" s="242">
        <v>575073.57999999996</v>
      </c>
      <c r="CU14" s="242">
        <v>553816.32000000007</v>
      </c>
      <c r="CV14" s="242">
        <v>0</v>
      </c>
      <c r="CW14" s="242">
        <v>0</v>
      </c>
      <c r="CX14" s="242">
        <v>0</v>
      </c>
      <c r="CY14" s="242">
        <v>0</v>
      </c>
      <c r="CZ14" s="242">
        <v>0</v>
      </c>
      <c r="DA14" s="242">
        <v>0</v>
      </c>
      <c r="DB14" s="242">
        <v>0</v>
      </c>
      <c r="DC14" s="242">
        <v>0</v>
      </c>
      <c r="DD14" s="242">
        <v>0</v>
      </c>
      <c r="DE14" s="242">
        <v>0</v>
      </c>
      <c r="DF14" s="242">
        <v>0</v>
      </c>
      <c r="DG14" s="242">
        <v>0</v>
      </c>
      <c r="DH14" s="242">
        <v>0</v>
      </c>
    </row>
    <row r="15" spans="1:112" x14ac:dyDescent="0.2">
      <c r="A15" s="242">
        <v>161</v>
      </c>
      <c r="B15" s="242" t="s">
        <v>300</v>
      </c>
      <c r="C15" s="242">
        <v>0</v>
      </c>
      <c r="D15" s="242">
        <v>982936.59</v>
      </c>
      <c r="E15" s="242">
        <v>0</v>
      </c>
      <c r="F15" s="242">
        <v>268.5</v>
      </c>
      <c r="G15" s="242">
        <v>24947.440000000002</v>
      </c>
      <c r="H15" s="242">
        <v>4236.79</v>
      </c>
      <c r="I15" s="242">
        <v>19352.22</v>
      </c>
      <c r="J15" s="242">
        <v>0</v>
      </c>
      <c r="K15" s="242">
        <v>87267.91</v>
      </c>
      <c r="L15" s="242">
        <v>0</v>
      </c>
      <c r="M15" s="242">
        <v>0</v>
      </c>
      <c r="N15" s="242">
        <v>0</v>
      </c>
      <c r="O15" s="242">
        <v>0</v>
      </c>
      <c r="P15" s="242">
        <v>2226.2000000000003</v>
      </c>
      <c r="Q15" s="242">
        <v>0</v>
      </c>
      <c r="R15" s="242">
        <v>0</v>
      </c>
      <c r="S15" s="242">
        <v>0</v>
      </c>
      <c r="T15" s="242">
        <v>0</v>
      </c>
      <c r="U15" s="242">
        <v>53037.5</v>
      </c>
      <c r="V15" s="242">
        <v>2166740</v>
      </c>
      <c r="W15" s="242">
        <v>2880</v>
      </c>
      <c r="X15" s="242">
        <v>0</v>
      </c>
      <c r="Y15" s="242">
        <v>70953.89</v>
      </c>
      <c r="Z15" s="242">
        <v>0</v>
      </c>
      <c r="AA15" s="242">
        <v>80108</v>
      </c>
      <c r="AB15" s="242">
        <v>24749.58</v>
      </c>
      <c r="AC15" s="242">
        <v>0</v>
      </c>
      <c r="AD15" s="242">
        <v>12252</v>
      </c>
      <c r="AE15" s="242">
        <v>51537.47</v>
      </c>
      <c r="AF15" s="242">
        <v>0</v>
      </c>
      <c r="AG15" s="242">
        <v>0</v>
      </c>
      <c r="AH15" s="242">
        <v>35559</v>
      </c>
      <c r="AI15" s="242">
        <v>0</v>
      </c>
      <c r="AJ15" s="242">
        <v>0</v>
      </c>
      <c r="AK15" s="242">
        <v>0</v>
      </c>
      <c r="AL15" s="242">
        <v>0</v>
      </c>
      <c r="AM15" s="242">
        <v>0</v>
      </c>
      <c r="AN15" s="242">
        <v>7913.91</v>
      </c>
      <c r="AO15" s="242">
        <v>0</v>
      </c>
      <c r="AP15" s="242">
        <v>7585.42</v>
      </c>
      <c r="AQ15" s="242">
        <v>780943.64</v>
      </c>
      <c r="AR15" s="242">
        <v>678239.68</v>
      </c>
      <c r="AS15" s="242">
        <v>182512.15</v>
      </c>
      <c r="AT15" s="242">
        <v>78676.600000000006</v>
      </c>
      <c r="AU15" s="242">
        <v>78916.75</v>
      </c>
      <c r="AV15" s="242">
        <v>642.01</v>
      </c>
      <c r="AW15" s="242">
        <v>73082.37</v>
      </c>
      <c r="AX15" s="242">
        <v>96860.21</v>
      </c>
      <c r="AY15" s="242">
        <v>154268.75</v>
      </c>
      <c r="AZ15" s="242">
        <v>221422.22</v>
      </c>
      <c r="BA15" s="242">
        <v>743924.83</v>
      </c>
      <c r="BB15" s="242">
        <v>100231.94</v>
      </c>
      <c r="BC15" s="242">
        <v>39996.5</v>
      </c>
      <c r="BD15" s="242">
        <v>0</v>
      </c>
      <c r="BE15" s="242">
        <v>35928.39</v>
      </c>
      <c r="BF15" s="242">
        <v>183474.68</v>
      </c>
      <c r="BG15" s="242">
        <v>224519.56</v>
      </c>
      <c r="BH15" s="242">
        <v>0</v>
      </c>
      <c r="BI15" s="242">
        <v>13484.18</v>
      </c>
      <c r="BJ15" s="242">
        <v>14850.32</v>
      </c>
      <c r="BK15" s="242">
        <v>0</v>
      </c>
      <c r="BL15" s="242">
        <v>0</v>
      </c>
      <c r="BM15" s="242">
        <v>0</v>
      </c>
      <c r="BN15" s="242">
        <v>0</v>
      </c>
      <c r="BO15" s="242">
        <v>0</v>
      </c>
      <c r="BP15" s="242">
        <v>0</v>
      </c>
      <c r="BQ15" s="242">
        <v>1790065.9</v>
      </c>
      <c r="BR15" s="242">
        <v>1749611.9</v>
      </c>
      <c r="BS15" s="242">
        <v>1803550.08</v>
      </c>
      <c r="BT15" s="242">
        <v>1764462.22</v>
      </c>
      <c r="BU15" s="242">
        <v>0</v>
      </c>
      <c r="BV15" s="242">
        <v>0</v>
      </c>
      <c r="BW15" s="242">
        <v>352914.36</v>
      </c>
      <c r="BX15" s="242">
        <v>200076.04</v>
      </c>
      <c r="BY15" s="242">
        <v>71253.509999999995</v>
      </c>
      <c r="BZ15" s="242">
        <v>81584.81</v>
      </c>
      <c r="CA15" s="242">
        <v>54878.18</v>
      </c>
      <c r="CB15" s="242">
        <v>34931.68</v>
      </c>
      <c r="CC15" s="242">
        <v>1372836.19</v>
      </c>
      <c r="CD15" s="242">
        <v>504181.5</v>
      </c>
      <c r="CE15" s="242">
        <v>888601.19000000006</v>
      </c>
      <c r="CF15" s="242">
        <v>0</v>
      </c>
      <c r="CG15" s="242">
        <v>0</v>
      </c>
      <c r="CH15" s="242">
        <v>0</v>
      </c>
      <c r="CI15" s="242">
        <v>0</v>
      </c>
      <c r="CJ15" s="242">
        <v>888601.19000000006</v>
      </c>
      <c r="CK15" s="242">
        <v>0</v>
      </c>
      <c r="CL15" s="242">
        <v>0</v>
      </c>
      <c r="CM15" s="242">
        <v>0</v>
      </c>
      <c r="CN15" s="242">
        <v>0</v>
      </c>
      <c r="CO15" s="242">
        <v>0</v>
      </c>
      <c r="CP15" s="242">
        <v>0</v>
      </c>
      <c r="CQ15" s="242">
        <v>0</v>
      </c>
      <c r="CR15" s="242">
        <v>29789.57</v>
      </c>
      <c r="CS15" s="242">
        <v>21310.639999999999</v>
      </c>
      <c r="CT15" s="242">
        <v>155034.73000000001</v>
      </c>
      <c r="CU15" s="242">
        <v>163513.66</v>
      </c>
      <c r="CV15" s="242">
        <v>0</v>
      </c>
      <c r="CW15" s="242">
        <v>0</v>
      </c>
      <c r="CX15" s="242">
        <v>0</v>
      </c>
      <c r="CY15" s="242">
        <v>0</v>
      </c>
      <c r="CZ15" s="242">
        <v>0</v>
      </c>
      <c r="DA15" s="242">
        <v>0</v>
      </c>
      <c r="DB15" s="242">
        <v>0</v>
      </c>
      <c r="DC15" s="242">
        <v>0</v>
      </c>
      <c r="DD15" s="242">
        <v>0</v>
      </c>
      <c r="DE15" s="242">
        <v>0</v>
      </c>
      <c r="DF15" s="242">
        <v>0</v>
      </c>
      <c r="DG15" s="242">
        <v>0</v>
      </c>
      <c r="DH15" s="242">
        <v>0</v>
      </c>
    </row>
    <row r="16" spans="1:112" x14ac:dyDescent="0.2">
      <c r="A16" s="242">
        <v>2450</v>
      </c>
      <c r="B16" s="242" t="s">
        <v>301</v>
      </c>
      <c r="C16" s="242">
        <v>11158</v>
      </c>
      <c r="D16" s="242">
        <v>15854988.74</v>
      </c>
      <c r="E16" s="242">
        <v>826</v>
      </c>
      <c r="F16" s="242">
        <v>120935.57</v>
      </c>
      <c r="G16" s="242">
        <v>298708.76</v>
      </c>
      <c r="H16" s="242">
        <v>10802.300000000001</v>
      </c>
      <c r="I16" s="242">
        <v>650714.45000000007</v>
      </c>
      <c r="J16" s="242">
        <v>0</v>
      </c>
      <c r="K16" s="242">
        <v>1091005.8700000001</v>
      </c>
      <c r="L16" s="242">
        <v>0</v>
      </c>
      <c r="M16" s="242">
        <v>0</v>
      </c>
      <c r="N16" s="242">
        <v>0</v>
      </c>
      <c r="O16" s="242">
        <v>0</v>
      </c>
      <c r="P16" s="242">
        <v>14551.31</v>
      </c>
      <c r="Q16" s="242">
        <v>0</v>
      </c>
      <c r="R16" s="242">
        <v>0</v>
      </c>
      <c r="S16" s="242">
        <v>0</v>
      </c>
      <c r="T16" s="242">
        <v>0</v>
      </c>
      <c r="U16" s="242">
        <v>279983</v>
      </c>
      <c r="V16" s="242">
        <v>5689281</v>
      </c>
      <c r="W16" s="242">
        <v>11520</v>
      </c>
      <c r="X16" s="242">
        <v>0</v>
      </c>
      <c r="Y16" s="242">
        <v>0</v>
      </c>
      <c r="Z16" s="242">
        <v>1470.45</v>
      </c>
      <c r="AA16" s="242">
        <v>133963</v>
      </c>
      <c r="AB16" s="242">
        <v>32354.79</v>
      </c>
      <c r="AC16" s="242">
        <v>0</v>
      </c>
      <c r="AD16" s="242">
        <v>34619.050000000003</v>
      </c>
      <c r="AE16" s="242">
        <v>69892.040000000008</v>
      </c>
      <c r="AF16" s="242">
        <v>0</v>
      </c>
      <c r="AG16" s="242">
        <v>0</v>
      </c>
      <c r="AH16" s="242">
        <v>40853</v>
      </c>
      <c r="AI16" s="242">
        <v>0</v>
      </c>
      <c r="AJ16" s="242">
        <v>0</v>
      </c>
      <c r="AK16" s="242">
        <v>13075</v>
      </c>
      <c r="AL16" s="242">
        <v>0</v>
      </c>
      <c r="AM16" s="242">
        <v>56445.43</v>
      </c>
      <c r="AN16" s="242">
        <v>97987.1</v>
      </c>
      <c r="AO16" s="242">
        <v>0</v>
      </c>
      <c r="AP16" s="242">
        <v>20213.100000000002</v>
      </c>
      <c r="AQ16" s="242">
        <v>0</v>
      </c>
      <c r="AR16" s="242">
        <v>8361690.1699999999</v>
      </c>
      <c r="AS16" s="242">
        <v>1733589.16</v>
      </c>
      <c r="AT16" s="242">
        <v>638721.1</v>
      </c>
      <c r="AU16" s="242">
        <v>1244737.94</v>
      </c>
      <c r="AV16" s="242">
        <v>99424.19</v>
      </c>
      <c r="AW16" s="242">
        <v>1207222.97</v>
      </c>
      <c r="AX16" s="242">
        <v>1106708.33</v>
      </c>
      <c r="AY16" s="242">
        <v>436777.71</v>
      </c>
      <c r="AZ16" s="242">
        <v>1085900.47</v>
      </c>
      <c r="BA16" s="242">
        <v>5132028.8499999996</v>
      </c>
      <c r="BB16" s="242">
        <v>212555.9</v>
      </c>
      <c r="BC16" s="242">
        <v>287672.92</v>
      </c>
      <c r="BD16" s="242">
        <v>38178.21</v>
      </c>
      <c r="BE16" s="242">
        <v>284935.12</v>
      </c>
      <c r="BF16" s="242">
        <v>1628896.11</v>
      </c>
      <c r="BG16" s="242">
        <v>439887.71</v>
      </c>
      <c r="BH16" s="242">
        <v>17854.490000000002</v>
      </c>
      <c r="BI16" s="242">
        <v>0</v>
      </c>
      <c r="BJ16" s="242">
        <v>0</v>
      </c>
      <c r="BK16" s="242">
        <v>0</v>
      </c>
      <c r="BL16" s="242">
        <v>0</v>
      </c>
      <c r="BM16" s="242">
        <v>0</v>
      </c>
      <c r="BN16" s="242">
        <v>0</v>
      </c>
      <c r="BO16" s="242">
        <v>3903810</v>
      </c>
      <c r="BP16" s="242">
        <v>3953040</v>
      </c>
      <c r="BQ16" s="242">
        <v>2632714.48</v>
      </c>
      <c r="BR16" s="242">
        <v>3162051.09</v>
      </c>
      <c r="BS16" s="242">
        <v>6536524.4800000004</v>
      </c>
      <c r="BT16" s="242">
        <v>7115091.0899999999</v>
      </c>
      <c r="BU16" s="242">
        <v>405000.43</v>
      </c>
      <c r="BV16" s="242">
        <v>688719.53</v>
      </c>
      <c r="BW16" s="242">
        <v>4202116.49</v>
      </c>
      <c r="BX16" s="242">
        <v>2607961.25</v>
      </c>
      <c r="BY16" s="242">
        <v>998139.45000000007</v>
      </c>
      <c r="BZ16" s="242">
        <v>312296.69</v>
      </c>
      <c r="CA16" s="242">
        <v>217926.73</v>
      </c>
      <c r="CB16" s="242">
        <v>187535.24</v>
      </c>
      <c r="CC16" s="242">
        <v>1876233.51</v>
      </c>
      <c r="CD16" s="242">
        <v>1906625</v>
      </c>
      <c r="CE16" s="242">
        <v>0</v>
      </c>
      <c r="CF16" s="242">
        <v>0</v>
      </c>
      <c r="CG16" s="242">
        <v>0</v>
      </c>
      <c r="CH16" s="242">
        <v>0</v>
      </c>
      <c r="CI16" s="242">
        <v>0</v>
      </c>
      <c r="CJ16" s="242">
        <v>9501197.6400000006</v>
      </c>
      <c r="CK16" s="242">
        <v>258221.24000000002</v>
      </c>
      <c r="CL16" s="242">
        <v>90088.07</v>
      </c>
      <c r="CM16" s="242">
        <v>80148.930000000008</v>
      </c>
      <c r="CN16" s="242">
        <v>0</v>
      </c>
      <c r="CO16" s="242">
        <v>248282.1</v>
      </c>
      <c r="CP16" s="242">
        <v>0</v>
      </c>
      <c r="CQ16" s="242">
        <v>0</v>
      </c>
      <c r="CR16" s="242">
        <v>97896.19</v>
      </c>
      <c r="CS16" s="242">
        <v>120347.73</v>
      </c>
      <c r="CT16" s="242">
        <v>746479.33</v>
      </c>
      <c r="CU16" s="242">
        <v>724027.79</v>
      </c>
      <c r="CV16" s="242">
        <v>0</v>
      </c>
      <c r="CW16" s="242">
        <v>328543.45</v>
      </c>
      <c r="CX16" s="242">
        <v>313593.92</v>
      </c>
      <c r="CY16" s="242">
        <v>639456.89</v>
      </c>
      <c r="CZ16" s="242">
        <v>530695.32000000007</v>
      </c>
      <c r="DA16" s="242">
        <v>112553.1</v>
      </c>
      <c r="DB16" s="242">
        <v>11158</v>
      </c>
      <c r="DC16" s="242">
        <v>0</v>
      </c>
      <c r="DD16" s="242">
        <v>0</v>
      </c>
      <c r="DE16" s="242">
        <v>49414.78</v>
      </c>
      <c r="DF16" s="242">
        <v>0</v>
      </c>
      <c r="DG16" s="242">
        <v>49414.78</v>
      </c>
      <c r="DH16" s="242">
        <v>0</v>
      </c>
    </row>
    <row r="17" spans="1:112" x14ac:dyDescent="0.2">
      <c r="A17" s="242">
        <v>170</v>
      </c>
      <c r="B17" s="242" t="s">
        <v>302</v>
      </c>
      <c r="C17" s="242">
        <v>0</v>
      </c>
      <c r="D17" s="242">
        <v>5990139.2700000005</v>
      </c>
      <c r="E17" s="242">
        <v>427.13</v>
      </c>
      <c r="F17" s="242">
        <v>0</v>
      </c>
      <c r="G17" s="242">
        <v>42268.700000000004</v>
      </c>
      <c r="H17" s="242">
        <v>2545.09</v>
      </c>
      <c r="I17" s="242">
        <v>43009.46</v>
      </c>
      <c r="J17" s="242">
        <v>0</v>
      </c>
      <c r="K17" s="242">
        <v>362475</v>
      </c>
      <c r="L17" s="242">
        <v>0</v>
      </c>
      <c r="M17" s="242">
        <v>0</v>
      </c>
      <c r="N17" s="242">
        <v>0</v>
      </c>
      <c r="O17" s="242">
        <v>0</v>
      </c>
      <c r="P17" s="242">
        <v>5421.25</v>
      </c>
      <c r="Q17" s="242">
        <v>0</v>
      </c>
      <c r="R17" s="242">
        <v>0</v>
      </c>
      <c r="S17" s="242">
        <v>503.35</v>
      </c>
      <c r="T17" s="242">
        <v>0</v>
      </c>
      <c r="U17" s="242">
        <v>529092.5</v>
      </c>
      <c r="V17" s="242">
        <v>14459621</v>
      </c>
      <c r="W17" s="242">
        <v>31622.33</v>
      </c>
      <c r="X17" s="242">
        <v>0</v>
      </c>
      <c r="Y17" s="242">
        <v>922400.62</v>
      </c>
      <c r="Z17" s="242">
        <v>41891.480000000003</v>
      </c>
      <c r="AA17" s="242">
        <v>21465</v>
      </c>
      <c r="AB17" s="242">
        <v>22230.62</v>
      </c>
      <c r="AC17" s="242">
        <v>402936.87</v>
      </c>
      <c r="AD17" s="242">
        <v>602186.74</v>
      </c>
      <c r="AE17" s="242">
        <v>690245.01</v>
      </c>
      <c r="AF17" s="242">
        <v>0</v>
      </c>
      <c r="AG17" s="242">
        <v>0</v>
      </c>
      <c r="AH17" s="242">
        <v>0</v>
      </c>
      <c r="AI17" s="242">
        <v>0</v>
      </c>
      <c r="AJ17" s="242">
        <v>0</v>
      </c>
      <c r="AK17" s="242">
        <v>0</v>
      </c>
      <c r="AL17" s="242">
        <v>0</v>
      </c>
      <c r="AM17" s="242">
        <v>58954.32</v>
      </c>
      <c r="AN17" s="242">
        <v>237824.72</v>
      </c>
      <c r="AO17" s="242">
        <v>0</v>
      </c>
      <c r="AP17" s="242">
        <v>16348.210000000001</v>
      </c>
      <c r="AQ17" s="242">
        <v>5980927.8399999999</v>
      </c>
      <c r="AR17" s="242">
        <v>3192081.4</v>
      </c>
      <c r="AS17" s="242">
        <v>715990.15</v>
      </c>
      <c r="AT17" s="242">
        <v>589769.36</v>
      </c>
      <c r="AU17" s="242">
        <v>374167.17</v>
      </c>
      <c r="AV17" s="242">
        <v>57712.24</v>
      </c>
      <c r="AW17" s="242">
        <v>822540.14</v>
      </c>
      <c r="AX17" s="242">
        <v>1554834.34</v>
      </c>
      <c r="AY17" s="242">
        <v>445219.45</v>
      </c>
      <c r="AZ17" s="242">
        <v>1126992.5</v>
      </c>
      <c r="BA17" s="242">
        <v>4845979.17</v>
      </c>
      <c r="BB17" s="242">
        <v>351864.41000000003</v>
      </c>
      <c r="BC17" s="242">
        <v>204221.94</v>
      </c>
      <c r="BD17" s="242">
        <v>0</v>
      </c>
      <c r="BE17" s="242">
        <v>750315.52000000002</v>
      </c>
      <c r="BF17" s="242">
        <v>2460312.79</v>
      </c>
      <c r="BG17" s="242">
        <v>497760.99</v>
      </c>
      <c r="BH17" s="242">
        <v>848.66</v>
      </c>
      <c r="BI17" s="242">
        <v>0</v>
      </c>
      <c r="BJ17" s="242">
        <v>0</v>
      </c>
      <c r="BK17" s="242">
        <v>634308.62</v>
      </c>
      <c r="BL17" s="242">
        <v>634308.62</v>
      </c>
      <c r="BM17" s="242">
        <v>0</v>
      </c>
      <c r="BN17" s="242">
        <v>0</v>
      </c>
      <c r="BO17" s="242">
        <v>0</v>
      </c>
      <c r="BP17" s="242">
        <v>0</v>
      </c>
      <c r="BQ17" s="242">
        <v>4571290.07</v>
      </c>
      <c r="BR17" s="242">
        <v>5083360.67</v>
      </c>
      <c r="BS17" s="242">
        <v>5205598.6900000004</v>
      </c>
      <c r="BT17" s="242">
        <v>5717669.29</v>
      </c>
      <c r="BU17" s="242">
        <v>0</v>
      </c>
      <c r="BV17" s="242">
        <v>0</v>
      </c>
      <c r="BW17" s="242">
        <v>3656045.05</v>
      </c>
      <c r="BX17" s="242">
        <v>2639725.69</v>
      </c>
      <c r="BY17" s="242">
        <v>839946.71</v>
      </c>
      <c r="BZ17" s="242">
        <v>176372.65</v>
      </c>
      <c r="CA17" s="242">
        <v>111700.43000000001</v>
      </c>
      <c r="CB17" s="242">
        <v>111792.45</v>
      </c>
      <c r="CC17" s="242">
        <v>190709.52</v>
      </c>
      <c r="CD17" s="242">
        <v>0</v>
      </c>
      <c r="CE17" s="242">
        <v>0</v>
      </c>
      <c r="CF17" s="242">
        <v>0</v>
      </c>
      <c r="CG17" s="242">
        <v>0</v>
      </c>
      <c r="CH17" s="242">
        <v>190617.5</v>
      </c>
      <c r="CI17" s="242">
        <v>0</v>
      </c>
      <c r="CJ17" s="242">
        <v>2095000</v>
      </c>
      <c r="CK17" s="242">
        <v>30929.29</v>
      </c>
      <c r="CL17" s="242">
        <v>30954.78</v>
      </c>
      <c r="CM17" s="242">
        <v>25.490000000000002</v>
      </c>
      <c r="CN17" s="242">
        <v>0</v>
      </c>
      <c r="CO17" s="242">
        <v>0</v>
      </c>
      <c r="CP17" s="242">
        <v>0</v>
      </c>
      <c r="CQ17" s="242">
        <v>0</v>
      </c>
      <c r="CR17" s="242">
        <v>20055.04</v>
      </c>
      <c r="CS17" s="242">
        <v>34296.949999999997</v>
      </c>
      <c r="CT17" s="242">
        <v>1077443.78</v>
      </c>
      <c r="CU17" s="242">
        <v>1063201.8700000001</v>
      </c>
      <c r="CV17" s="242">
        <v>0</v>
      </c>
      <c r="CW17" s="242">
        <v>23074.19</v>
      </c>
      <c r="CX17" s="242">
        <v>2005.98</v>
      </c>
      <c r="CY17" s="242">
        <v>1860</v>
      </c>
      <c r="CZ17" s="242">
        <v>54.120000000000005</v>
      </c>
      <c r="DA17" s="242">
        <v>22874.09</v>
      </c>
      <c r="DB17" s="242">
        <v>0</v>
      </c>
      <c r="DC17" s="242">
        <v>0</v>
      </c>
      <c r="DD17" s="242">
        <v>0</v>
      </c>
      <c r="DE17" s="242">
        <v>0</v>
      </c>
      <c r="DF17" s="242">
        <v>0</v>
      </c>
      <c r="DG17" s="242">
        <v>0</v>
      </c>
      <c r="DH17" s="242">
        <v>0</v>
      </c>
    </row>
    <row r="18" spans="1:112" x14ac:dyDescent="0.2">
      <c r="A18" s="242">
        <v>182</v>
      </c>
      <c r="B18" s="242" t="s">
        <v>303</v>
      </c>
      <c r="C18" s="242">
        <v>0</v>
      </c>
      <c r="D18" s="242">
        <v>16469843</v>
      </c>
      <c r="E18" s="242">
        <v>4249.3500000000004</v>
      </c>
      <c r="F18" s="242">
        <v>3430.4900000000002</v>
      </c>
      <c r="G18" s="242">
        <v>48386.01</v>
      </c>
      <c r="H18" s="242">
        <v>7271.67</v>
      </c>
      <c r="I18" s="242">
        <v>144880.54</v>
      </c>
      <c r="J18" s="242">
        <v>0</v>
      </c>
      <c r="K18" s="242">
        <v>5704780.71</v>
      </c>
      <c r="L18" s="242">
        <v>0</v>
      </c>
      <c r="M18" s="242">
        <v>0</v>
      </c>
      <c r="N18" s="242">
        <v>0</v>
      </c>
      <c r="O18" s="242">
        <v>0</v>
      </c>
      <c r="P18" s="242">
        <v>24841.79</v>
      </c>
      <c r="Q18" s="242">
        <v>0</v>
      </c>
      <c r="R18" s="242">
        <v>0</v>
      </c>
      <c r="S18" s="242">
        <v>0</v>
      </c>
      <c r="T18" s="242">
        <v>0</v>
      </c>
      <c r="U18" s="242">
        <v>304243</v>
      </c>
      <c r="V18" s="242">
        <v>6629086</v>
      </c>
      <c r="W18" s="242">
        <v>19600.07</v>
      </c>
      <c r="X18" s="242">
        <v>0</v>
      </c>
      <c r="Y18" s="242">
        <v>0</v>
      </c>
      <c r="Z18" s="242">
        <v>0</v>
      </c>
      <c r="AA18" s="242">
        <v>510024</v>
      </c>
      <c r="AB18" s="242">
        <v>0</v>
      </c>
      <c r="AC18" s="242">
        <v>0</v>
      </c>
      <c r="AD18" s="242">
        <v>45473.61</v>
      </c>
      <c r="AE18" s="242">
        <v>253218.53</v>
      </c>
      <c r="AF18" s="242">
        <v>0</v>
      </c>
      <c r="AG18" s="242">
        <v>0</v>
      </c>
      <c r="AH18" s="242">
        <v>43613</v>
      </c>
      <c r="AI18" s="242">
        <v>68047.05</v>
      </c>
      <c r="AJ18" s="242">
        <v>0</v>
      </c>
      <c r="AK18" s="242">
        <v>0</v>
      </c>
      <c r="AL18" s="242">
        <v>0</v>
      </c>
      <c r="AM18" s="242">
        <v>66576</v>
      </c>
      <c r="AN18" s="242">
        <v>13357.16</v>
      </c>
      <c r="AO18" s="242">
        <v>0</v>
      </c>
      <c r="AP18" s="242">
        <v>6333.07</v>
      </c>
      <c r="AQ18" s="242">
        <v>8918108.5099999998</v>
      </c>
      <c r="AR18" s="242">
        <v>5719532.7999999998</v>
      </c>
      <c r="AS18" s="242">
        <v>1019035.88</v>
      </c>
      <c r="AT18" s="242">
        <v>946908.03</v>
      </c>
      <c r="AU18" s="242">
        <v>341455.59</v>
      </c>
      <c r="AV18" s="242">
        <v>477653.67</v>
      </c>
      <c r="AW18" s="242">
        <v>835488.44000000006</v>
      </c>
      <c r="AX18" s="242">
        <v>1112594.46</v>
      </c>
      <c r="AY18" s="242">
        <v>359616.37</v>
      </c>
      <c r="AZ18" s="242">
        <v>1771121.27</v>
      </c>
      <c r="BA18" s="242">
        <v>4086419.72</v>
      </c>
      <c r="BB18" s="242">
        <v>1321099.33</v>
      </c>
      <c r="BC18" s="242">
        <v>57733.49</v>
      </c>
      <c r="BD18" s="242">
        <v>93401.12</v>
      </c>
      <c r="BE18" s="242">
        <v>918175.1</v>
      </c>
      <c r="BF18" s="242">
        <v>2508162.4</v>
      </c>
      <c r="BG18" s="242">
        <v>621860.5</v>
      </c>
      <c r="BH18" s="242">
        <v>19403.52</v>
      </c>
      <c r="BI18" s="242">
        <v>68382.2</v>
      </c>
      <c r="BJ18" s="242">
        <v>131755.96</v>
      </c>
      <c r="BK18" s="242">
        <v>0</v>
      </c>
      <c r="BL18" s="242">
        <v>0</v>
      </c>
      <c r="BM18" s="242">
        <v>0</v>
      </c>
      <c r="BN18" s="242">
        <v>0</v>
      </c>
      <c r="BO18" s="242">
        <v>0</v>
      </c>
      <c r="BP18" s="242">
        <v>0</v>
      </c>
      <c r="BQ18" s="242">
        <v>6583974.2400000002</v>
      </c>
      <c r="BR18" s="242">
        <v>5760085.3300000001</v>
      </c>
      <c r="BS18" s="242">
        <v>6652356.4400000004</v>
      </c>
      <c r="BT18" s="242">
        <v>5891841.29</v>
      </c>
      <c r="BU18" s="242">
        <v>197178.56</v>
      </c>
      <c r="BV18" s="242">
        <v>110967.8</v>
      </c>
      <c r="BW18" s="242">
        <v>5648486.25</v>
      </c>
      <c r="BX18" s="242">
        <v>3453170.68</v>
      </c>
      <c r="BY18" s="242">
        <v>2212768.2200000002</v>
      </c>
      <c r="BZ18" s="242">
        <v>68758.11</v>
      </c>
      <c r="CA18" s="242">
        <v>65945.320000000007</v>
      </c>
      <c r="CB18" s="242">
        <v>64977.64</v>
      </c>
      <c r="CC18" s="242">
        <v>1203208</v>
      </c>
      <c r="CD18" s="242">
        <v>1203948.5</v>
      </c>
      <c r="CE18" s="242">
        <v>227.18</v>
      </c>
      <c r="CF18" s="242">
        <v>0</v>
      </c>
      <c r="CG18" s="242">
        <v>0</v>
      </c>
      <c r="CH18" s="242">
        <v>0</v>
      </c>
      <c r="CI18" s="242">
        <v>0</v>
      </c>
      <c r="CJ18" s="242">
        <v>4585000</v>
      </c>
      <c r="CK18" s="242">
        <v>0</v>
      </c>
      <c r="CL18" s="242">
        <v>0</v>
      </c>
      <c r="CM18" s="242">
        <v>0</v>
      </c>
      <c r="CN18" s="242">
        <v>0</v>
      </c>
      <c r="CO18" s="242">
        <v>0</v>
      </c>
      <c r="CP18" s="242">
        <v>0</v>
      </c>
      <c r="CQ18" s="242">
        <v>0</v>
      </c>
      <c r="CR18" s="242">
        <v>160571.76999999999</v>
      </c>
      <c r="CS18" s="242">
        <v>239718.67</v>
      </c>
      <c r="CT18" s="242">
        <v>1483480.11</v>
      </c>
      <c r="CU18" s="242">
        <v>1404333.21</v>
      </c>
      <c r="CV18" s="242">
        <v>0</v>
      </c>
      <c r="CW18" s="242">
        <v>105107.49</v>
      </c>
      <c r="CX18" s="242">
        <v>126115.26000000001</v>
      </c>
      <c r="CY18" s="242">
        <v>370083.01</v>
      </c>
      <c r="CZ18" s="242">
        <v>54625.450000000004</v>
      </c>
      <c r="DA18" s="242">
        <v>294449.78999999998</v>
      </c>
      <c r="DB18" s="242">
        <v>0</v>
      </c>
      <c r="DC18" s="242">
        <v>0</v>
      </c>
      <c r="DD18" s="242">
        <v>0</v>
      </c>
      <c r="DE18" s="242">
        <v>0</v>
      </c>
      <c r="DF18" s="242">
        <v>0</v>
      </c>
      <c r="DG18" s="242">
        <v>0</v>
      </c>
      <c r="DH18" s="242">
        <v>0</v>
      </c>
    </row>
    <row r="19" spans="1:112" x14ac:dyDescent="0.2">
      <c r="A19" s="242">
        <v>196</v>
      </c>
      <c r="B19" s="242" t="s">
        <v>304</v>
      </c>
      <c r="C19" s="242">
        <v>0</v>
      </c>
      <c r="D19" s="242">
        <v>2227747.11</v>
      </c>
      <c r="E19" s="242">
        <v>0</v>
      </c>
      <c r="F19" s="242">
        <v>1013.85</v>
      </c>
      <c r="G19" s="242">
        <v>26710.850000000002</v>
      </c>
      <c r="H19" s="242">
        <v>1440.89</v>
      </c>
      <c r="I19" s="242">
        <v>14219.720000000001</v>
      </c>
      <c r="J19" s="242">
        <v>0</v>
      </c>
      <c r="K19" s="242">
        <v>108949</v>
      </c>
      <c r="L19" s="242">
        <v>0</v>
      </c>
      <c r="M19" s="242">
        <v>0</v>
      </c>
      <c r="N19" s="242">
        <v>0</v>
      </c>
      <c r="O19" s="242">
        <v>0</v>
      </c>
      <c r="P19" s="242">
        <v>7630</v>
      </c>
      <c r="Q19" s="242">
        <v>1160</v>
      </c>
      <c r="R19" s="242">
        <v>4937.93</v>
      </c>
      <c r="S19" s="242">
        <v>0</v>
      </c>
      <c r="T19" s="242">
        <v>0</v>
      </c>
      <c r="U19" s="242">
        <v>153606.5</v>
      </c>
      <c r="V19" s="242">
        <v>3252680</v>
      </c>
      <c r="W19" s="242">
        <v>16000</v>
      </c>
      <c r="X19" s="242">
        <v>0</v>
      </c>
      <c r="Y19" s="242">
        <v>79062.91</v>
      </c>
      <c r="Z19" s="242">
        <v>0</v>
      </c>
      <c r="AA19" s="242">
        <v>121104</v>
      </c>
      <c r="AB19" s="242">
        <v>0</v>
      </c>
      <c r="AC19" s="242">
        <v>0</v>
      </c>
      <c r="AD19" s="242">
        <v>35628</v>
      </c>
      <c r="AE19" s="242">
        <v>236345.89</v>
      </c>
      <c r="AF19" s="242">
        <v>0</v>
      </c>
      <c r="AG19" s="242">
        <v>0</v>
      </c>
      <c r="AH19" s="242">
        <v>0</v>
      </c>
      <c r="AI19" s="242">
        <v>320166.69</v>
      </c>
      <c r="AJ19" s="242">
        <v>0</v>
      </c>
      <c r="AK19" s="242">
        <v>975.22</v>
      </c>
      <c r="AL19" s="242">
        <v>0</v>
      </c>
      <c r="AM19" s="242">
        <v>6773</v>
      </c>
      <c r="AN19" s="242">
        <v>15230.15</v>
      </c>
      <c r="AO19" s="242">
        <v>0</v>
      </c>
      <c r="AP19" s="242">
        <v>5969.93</v>
      </c>
      <c r="AQ19" s="242">
        <v>1008885.62</v>
      </c>
      <c r="AR19" s="242">
        <v>1468105.34</v>
      </c>
      <c r="AS19" s="242">
        <v>171476.54</v>
      </c>
      <c r="AT19" s="242">
        <v>117034.87</v>
      </c>
      <c r="AU19" s="242">
        <v>266604.41000000003</v>
      </c>
      <c r="AV19" s="242">
        <v>0</v>
      </c>
      <c r="AW19" s="242">
        <v>78758.19</v>
      </c>
      <c r="AX19" s="242">
        <v>610222.62</v>
      </c>
      <c r="AY19" s="242">
        <v>173407.96</v>
      </c>
      <c r="AZ19" s="242">
        <v>285976.78999999998</v>
      </c>
      <c r="BA19" s="242">
        <v>1364405.56</v>
      </c>
      <c r="BB19" s="242">
        <v>72243.430000000008</v>
      </c>
      <c r="BC19" s="242">
        <v>47228.78</v>
      </c>
      <c r="BD19" s="242">
        <v>7730.93</v>
      </c>
      <c r="BE19" s="242">
        <v>0</v>
      </c>
      <c r="BF19" s="242">
        <v>547549.4</v>
      </c>
      <c r="BG19" s="242">
        <v>200941.66</v>
      </c>
      <c r="BH19" s="242">
        <v>0</v>
      </c>
      <c r="BI19" s="242">
        <v>0</v>
      </c>
      <c r="BJ19" s="242">
        <v>0</v>
      </c>
      <c r="BK19" s="242">
        <v>0</v>
      </c>
      <c r="BL19" s="242">
        <v>0</v>
      </c>
      <c r="BM19" s="242">
        <v>0</v>
      </c>
      <c r="BN19" s="242">
        <v>0</v>
      </c>
      <c r="BO19" s="242">
        <v>0</v>
      </c>
      <c r="BP19" s="242">
        <v>0</v>
      </c>
      <c r="BQ19" s="242">
        <v>1594071.37</v>
      </c>
      <c r="BR19" s="242">
        <v>1810850.91</v>
      </c>
      <c r="BS19" s="242">
        <v>1594071.37</v>
      </c>
      <c r="BT19" s="242">
        <v>1810850.91</v>
      </c>
      <c r="BU19" s="242">
        <v>0</v>
      </c>
      <c r="BV19" s="242">
        <v>0</v>
      </c>
      <c r="BW19" s="242">
        <v>711780.88</v>
      </c>
      <c r="BX19" s="242">
        <v>40528.700000000004</v>
      </c>
      <c r="BY19" s="242">
        <v>85473.76</v>
      </c>
      <c r="BZ19" s="242">
        <v>585778.42000000004</v>
      </c>
      <c r="CA19" s="242">
        <v>0</v>
      </c>
      <c r="CB19" s="242">
        <v>0</v>
      </c>
      <c r="CC19" s="242">
        <v>0</v>
      </c>
      <c r="CD19" s="242">
        <v>0</v>
      </c>
      <c r="CE19" s="242">
        <v>0</v>
      </c>
      <c r="CF19" s="242">
        <v>0</v>
      </c>
      <c r="CG19" s="242">
        <v>0</v>
      </c>
      <c r="CH19" s="242">
        <v>0</v>
      </c>
      <c r="CI19" s="242">
        <v>0</v>
      </c>
      <c r="CJ19" s="242">
        <v>0</v>
      </c>
      <c r="CK19" s="242">
        <v>0</v>
      </c>
      <c r="CL19" s="242">
        <v>0</v>
      </c>
      <c r="CM19" s="242">
        <v>0</v>
      </c>
      <c r="CN19" s="242">
        <v>0</v>
      </c>
      <c r="CO19" s="242">
        <v>0</v>
      </c>
      <c r="CP19" s="242">
        <v>0</v>
      </c>
      <c r="CQ19" s="242">
        <v>0</v>
      </c>
      <c r="CR19" s="242">
        <v>0</v>
      </c>
      <c r="CS19" s="242">
        <v>0</v>
      </c>
      <c r="CT19" s="242">
        <v>263713.44</v>
      </c>
      <c r="CU19" s="242">
        <v>263713.44</v>
      </c>
      <c r="CV19" s="242">
        <v>0</v>
      </c>
      <c r="CW19" s="242">
        <v>0</v>
      </c>
      <c r="CX19" s="242">
        <v>0</v>
      </c>
      <c r="CY19" s="242">
        <v>0</v>
      </c>
      <c r="CZ19" s="242">
        <v>0</v>
      </c>
      <c r="DA19" s="242">
        <v>0</v>
      </c>
      <c r="DB19" s="242">
        <v>0</v>
      </c>
      <c r="DC19" s="242">
        <v>0</v>
      </c>
      <c r="DD19" s="242">
        <v>0</v>
      </c>
      <c r="DE19" s="242">
        <v>0</v>
      </c>
      <c r="DF19" s="242">
        <v>0</v>
      </c>
      <c r="DG19" s="242">
        <v>0</v>
      </c>
      <c r="DH19" s="242">
        <v>0</v>
      </c>
    </row>
    <row r="20" spans="1:112" x14ac:dyDescent="0.2">
      <c r="A20" s="242">
        <v>203</v>
      </c>
      <c r="B20" s="242" t="s">
        <v>305</v>
      </c>
      <c r="C20" s="242">
        <v>0</v>
      </c>
      <c r="D20" s="242">
        <v>2330257</v>
      </c>
      <c r="E20" s="242">
        <v>100</v>
      </c>
      <c r="F20" s="242">
        <v>17097.13</v>
      </c>
      <c r="G20" s="242">
        <v>31675.57</v>
      </c>
      <c r="H20" s="242">
        <v>1073.29</v>
      </c>
      <c r="I20" s="242">
        <v>28054.29</v>
      </c>
      <c r="J20" s="242">
        <v>0</v>
      </c>
      <c r="K20" s="242">
        <v>791603</v>
      </c>
      <c r="L20" s="242">
        <v>0</v>
      </c>
      <c r="M20" s="242">
        <v>0</v>
      </c>
      <c r="N20" s="242">
        <v>0</v>
      </c>
      <c r="O20" s="242">
        <v>0</v>
      </c>
      <c r="P20" s="242">
        <v>36459.74</v>
      </c>
      <c r="Q20" s="242">
        <v>0</v>
      </c>
      <c r="R20" s="242">
        <v>0</v>
      </c>
      <c r="S20" s="242">
        <v>0</v>
      </c>
      <c r="T20" s="242">
        <v>2982.64</v>
      </c>
      <c r="U20" s="242">
        <v>160127</v>
      </c>
      <c r="V20" s="242">
        <v>5775809</v>
      </c>
      <c r="W20" s="242">
        <v>6080</v>
      </c>
      <c r="X20" s="242">
        <v>0</v>
      </c>
      <c r="Y20" s="242">
        <v>214888.94</v>
      </c>
      <c r="Z20" s="242">
        <v>4160.2700000000004</v>
      </c>
      <c r="AA20" s="242">
        <v>4827</v>
      </c>
      <c r="AB20" s="242">
        <v>0</v>
      </c>
      <c r="AC20" s="242">
        <v>0</v>
      </c>
      <c r="AD20" s="242">
        <v>31719.670000000002</v>
      </c>
      <c r="AE20" s="242">
        <v>108098.56</v>
      </c>
      <c r="AF20" s="242">
        <v>0</v>
      </c>
      <c r="AG20" s="242">
        <v>0</v>
      </c>
      <c r="AH20" s="242">
        <v>14752</v>
      </c>
      <c r="AI20" s="242">
        <v>0</v>
      </c>
      <c r="AJ20" s="242">
        <v>0</v>
      </c>
      <c r="AK20" s="242">
        <v>0</v>
      </c>
      <c r="AL20" s="242">
        <v>0</v>
      </c>
      <c r="AM20" s="242">
        <v>8453</v>
      </c>
      <c r="AN20" s="242">
        <v>13654.52</v>
      </c>
      <c r="AO20" s="242">
        <v>0</v>
      </c>
      <c r="AP20" s="242">
        <v>8816.77</v>
      </c>
      <c r="AQ20" s="242">
        <v>2230219.64</v>
      </c>
      <c r="AR20" s="242">
        <v>1450052.77</v>
      </c>
      <c r="AS20" s="242">
        <v>541717.84</v>
      </c>
      <c r="AT20" s="242">
        <v>234033.34</v>
      </c>
      <c r="AU20" s="242">
        <v>215029.74</v>
      </c>
      <c r="AV20" s="242">
        <v>524.21</v>
      </c>
      <c r="AW20" s="242">
        <v>227876.55000000002</v>
      </c>
      <c r="AX20" s="242">
        <v>244143.66</v>
      </c>
      <c r="AY20" s="242">
        <v>256728.31</v>
      </c>
      <c r="AZ20" s="242">
        <v>378693.63</v>
      </c>
      <c r="BA20" s="242">
        <v>1725963.08</v>
      </c>
      <c r="BB20" s="242">
        <v>408289.13</v>
      </c>
      <c r="BC20" s="242">
        <v>83695.460000000006</v>
      </c>
      <c r="BD20" s="242">
        <v>0</v>
      </c>
      <c r="BE20" s="242">
        <v>65275.73</v>
      </c>
      <c r="BF20" s="242">
        <v>779528.44000000006</v>
      </c>
      <c r="BG20" s="242">
        <v>570905.48</v>
      </c>
      <c r="BH20" s="242">
        <v>0</v>
      </c>
      <c r="BI20" s="242">
        <v>0</v>
      </c>
      <c r="BJ20" s="242">
        <v>0</v>
      </c>
      <c r="BK20" s="242">
        <v>0</v>
      </c>
      <c r="BL20" s="242">
        <v>0</v>
      </c>
      <c r="BM20" s="242">
        <v>0</v>
      </c>
      <c r="BN20" s="242">
        <v>0</v>
      </c>
      <c r="BO20" s="242">
        <v>0</v>
      </c>
      <c r="BP20" s="242">
        <v>0</v>
      </c>
      <c r="BQ20" s="242">
        <v>2255318.11</v>
      </c>
      <c r="BR20" s="242">
        <v>2433330.4900000002</v>
      </c>
      <c r="BS20" s="242">
        <v>2255318.11</v>
      </c>
      <c r="BT20" s="242">
        <v>2433330.4900000002</v>
      </c>
      <c r="BU20" s="242">
        <v>466768.28</v>
      </c>
      <c r="BV20" s="242">
        <v>394062.51</v>
      </c>
      <c r="BW20" s="242">
        <v>1512950.5300000003</v>
      </c>
      <c r="BX20" s="242">
        <v>1140656.51</v>
      </c>
      <c r="BY20" s="242">
        <v>388730.04</v>
      </c>
      <c r="BZ20" s="242">
        <v>56269.75</v>
      </c>
      <c r="CA20" s="242">
        <v>33691.75</v>
      </c>
      <c r="CB20" s="242">
        <v>34659.75</v>
      </c>
      <c r="CC20" s="242">
        <v>619545.07999999996</v>
      </c>
      <c r="CD20" s="242">
        <v>563659</v>
      </c>
      <c r="CE20" s="242">
        <v>0</v>
      </c>
      <c r="CF20" s="242">
        <v>0</v>
      </c>
      <c r="CG20" s="242">
        <v>0</v>
      </c>
      <c r="CH20" s="242">
        <v>54918.080000000002</v>
      </c>
      <c r="CI20" s="242">
        <v>0</v>
      </c>
      <c r="CJ20" s="242">
        <v>2875000</v>
      </c>
      <c r="CK20" s="242">
        <v>0</v>
      </c>
      <c r="CL20" s="242">
        <v>0</v>
      </c>
      <c r="CM20" s="242">
        <v>0</v>
      </c>
      <c r="CN20" s="242">
        <v>0</v>
      </c>
      <c r="CO20" s="242">
        <v>0</v>
      </c>
      <c r="CP20" s="242">
        <v>0</v>
      </c>
      <c r="CQ20" s="242">
        <v>0</v>
      </c>
      <c r="CR20" s="242">
        <v>0</v>
      </c>
      <c r="CS20" s="242">
        <v>30121.79</v>
      </c>
      <c r="CT20" s="242">
        <v>319127.11</v>
      </c>
      <c r="CU20" s="242">
        <v>289005.32</v>
      </c>
      <c r="CV20" s="242">
        <v>0</v>
      </c>
      <c r="CW20" s="242">
        <v>3038.7200000000003</v>
      </c>
      <c r="CX20" s="242">
        <v>-34.61</v>
      </c>
      <c r="CY20" s="242">
        <v>25575.57</v>
      </c>
      <c r="CZ20" s="242">
        <v>2933.3</v>
      </c>
      <c r="DA20" s="242">
        <v>25715.600000000002</v>
      </c>
      <c r="DB20" s="242">
        <v>0</v>
      </c>
      <c r="DC20" s="242">
        <v>0</v>
      </c>
      <c r="DD20" s="242">
        <v>0</v>
      </c>
      <c r="DE20" s="242">
        <v>0</v>
      </c>
      <c r="DF20" s="242">
        <v>0</v>
      </c>
      <c r="DG20" s="242">
        <v>0</v>
      </c>
      <c r="DH20" s="242">
        <v>0</v>
      </c>
    </row>
    <row r="21" spans="1:112" x14ac:dyDescent="0.2">
      <c r="A21" s="242">
        <v>217</v>
      </c>
      <c r="B21" s="242" t="s">
        <v>306</v>
      </c>
      <c r="C21" s="242">
        <v>0</v>
      </c>
      <c r="D21" s="242">
        <v>2391460</v>
      </c>
      <c r="E21" s="242">
        <v>0</v>
      </c>
      <c r="F21" s="242">
        <v>296.5</v>
      </c>
      <c r="G21" s="242">
        <v>20829.86</v>
      </c>
      <c r="H21" s="242">
        <v>4778.29</v>
      </c>
      <c r="I21" s="242">
        <v>31547.5</v>
      </c>
      <c r="J21" s="242">
        <v>0</v>
      </c>
      <c r="K21" s="242">
        <v>461011</v>
      </c>
      <c r="L21" s="242">
        <v>0</v>
      </c>
      <c r="M21" s="242">
        <v>0</v>
      </c>
      <c r="N21" s="242">
        <v>3500</v>
      </c>
      <c r="O21" s="242">
        <v>0</v>
      </c>
      <c r="P21" s="242">
        <v>75355</v>
      </c>
      <c r="Q21" s="242">
        <v>0</v>
      </c>
      <c r="R21" s="242">
        <v>0</v>
      </c>
      <c r="S21" s="242">
        <v>44779</v>
      </c>
      <c r="T21" s="242">
        <v>0</v>
      </c>
      <c r="U21" s="242">
        <v>109570.5</v>
      </c>
      <c r="V21" s="242">
        <v>4169569</v>
      </c>
      <c r="W21" s="242">
        <v>5040</v>
      </c>
      <c r="X21" s="242">
        <v>0</v>
      </c>
      <c r="Y21" s="242">
        <v>225025.21</v>
      </c>
      <c r="Z21" s="242">
        <v>1017.88</v>
      </c>
      <c r="AA21" s="242">
        <v>155080</v>
      </c>
      <c r="AB21" s="242">
        <v>0</v>
      </c>
      <c r="AC21" s="242">
        <v>0</v>
      </c>
      <c r="AD21" s="242">
        <v>81277.430000000008</v>
      </c>
      <c r="AE21" s="242">
        <v>486663.71</v>
      </c>
      <c r="AF21" s="242">
        <v>0</v>
      </c>
      <c r="AG21" s="242">
        <v>0</v>
      </c>
      <c r="AH21" s="242">
        <v>0</v>
      </c>
      <c r="AI21" s="242">
        <v>0</v>
      </c>
      <c r="AJ21" s="242">
        <v>0</v>
      </c>
      <c r="AK21" s="242">
        <v>0</v>
      </c>
      <c r="AL21" s="242">
        <v>0</v>
      </c>
      <c r="AM21" s="242">
        <v>17006.260000000002</v>
      </c>
      <c r="AN21" s="242">
        <v>312.37</v>
      </c>
      <c r="AO21" s="242">
        <v>0</v>
      </c>
      <c r="AP21" s="242">
        <v>270000</v>
      </c>
      <c r="AQ21" s="242">
        <v>1902616.5</v>
      </c>
      <c r="AR21" s="242">
        <v>1466949.11</v>
      </c>
      <c r="AS21" s="242">
        <v>324879.72000000003</v>
      </c>
      <c r="AT21" s="242">
        <v>245189.25</v>
      </c>
      <c r="AU21" s="242">
        <v>182201.16</v>
      </c>
      <c r="AV21" s="242">
        <v>13110</v>
      </c>
      <c r="AW21" s="242">
        <v>179785.38</v>
      </c>
      <c r="AX21" s="242">
        <v>411419.68</v>
      </c>
      <c r="AY21" s="242">
        <v>300821.32</v>
      </c>
      <c r="AZ21" s="242">
        <v>424638.23</v>
      </c>
      <c r="BA21" s="242">
        <v>1670637.52</v>
      </c>
      <c r="BB21" s="242">
        <v>212411.23</v>
      </c>
      <c r="BC21" s="242">
        <v>110951.75</v>
      </c>
      <c r="BD21" s="242">
        <v>18426.82</v>
      </c>
      <c r="BE21" s="242">
        <v>242228.36000000002</v>
      </c>
      <c r="BF21" s="242">
        <v>534950.34</v>
      </c>
      <c r="BG21" s="242">
        <v>309185.78999999998</v>
      </c>
      <c r="BH21" s="242">
        <v>786</v>
      </c>
      <c r="BI21" s="242">
        <v>0</v>
      </c>
      <c r="BJ21" s="242">
        <v>0</v>
      </c>
      <c r="BK21" s="242">
        <v>0</v>
      </c>
      <c r="BL21" s="242">
        <v>0</v>
      </c>
      <c r="BM21" s="242">
        <v>0</v>
      </c>
      <c r="BN21" s="242">
        <v>0</v>
      </c>
      <c r="BO21" s="242">
        <v>0</v>
      </c>
      <c r="BP21" s="242">
        <v>0</v>
      </c>
      <c r="BQ21" s="242">
        <v>663394.03</v>
      </c>
      <c r="BR21" s="242">
        <v>666325.38</v>
      </c>
      <c r="BS21" s="242">
        <v>663394.03</v>
      </c>
      <c r="BT21" s="242">
        <v>666325.38</v>
      </c>
      <c r="BU21" s="242">
        <v>0</v>
      </c>
      <c r="BV21" s="242">
        <v>0</v>
      </c>
      <c r="BW21" s="242">
        <v>933729.31</v>
      </c>
      <c r="BX21" s="242">
        <v>765795.11</v>
      </c>
      <c r="BY21" s="242">
        <v>154291.31</v>
      </c>
      <c r="BZ21" s="242">
        <v>13642.89</v>
      </c>
      <c r="CA21" s="242">
        <v>655284.47</v>
      </c>
      <c r="CB21" s="242">
        <v>671396.61</v>
      </c>
      <c r="CC21" s="242">
        <v>721834.64</v>
      </c>
      <c r="CD21" s="242">
        <v>664895</v>
      </c>
      <c r="CE21" s="242">
        <v>0</v>
      </c>
      <c r="CF21" s="242">
        <v>0</v>
      </c>
      <c r="CG21" s="242">
        <v>0</v>
      </c>
      <c r="CH21" s="242">
        <v>40827.5</v>
      </c>
      <c r="CI21" s="242">
        <v>0</v>
      </c>
      <c r="CJ21" s="242">
        <v>3052000</v>
      </c>
      <c r="CK21" s="242">
        <v>0</v>
      </c>
      <c r="CL21" s="242">
        <v>0</v>
      </c>
      <c r="CM21" s="242">
        <v>0</v>
      </c>
      <c r="CN21" s="242">
        <v>0</v>
      </c>
      <c r="CO21" s="242">
        <v>0</v>
      </c>
      <c r="CP21" s="242">
        <v>0</v>
      </c>
      <c r="CQ21" s="242">
        <v>0</v>
      </c>
      <c r="CR21" s="242">
        <v>0</v>
      </c>
      <c r="CS21" s="242">
        <v>0</v>
      </c>
      <c r="CT21" s="242">
        <v>389099.31</v>
      </c>
      <c r="CU21" s="242">
        <v>389099.31</v>
      </c>
      <c r="CV21" s="242">
        <v>0</v>
      </c>
      <c r="CW21" s="242">
        <v>31967.21</v>
      </c>
      <c r="CX21" s="242">
        <v>27084.84</v>
      </c>
      <c r="CY21" s="242">
        <v>128148.04000000001</v>
      </c>
      <c r="CZ21" s="242">
        <v>62761.17</v>
      </c>
      <c r="DA21" s="242">
        <v>70269.240000000005</v>
      </c>
      <c r="DB21" s="242">
        <v>0</v>
      </c>
      <c r="DC21" s="242">
        <v>0</v>
      </c>
      <c r="DD21" s="242">
        <v>0</v>
      </c>
      <c r="DE21" s="242">
        <v>0</v>
      </c>
      <c r="DF21" s="242">
        <v>0</v>
      </c>
      <c r="DG21" s="242">
        <v>0</v>
      </c>
      <c r="DH21" s="242">
        <v>0</v>
      </c>
    </row>
    <row r="22" spans="1:112" x14ac:dyDescent="0.2">
      <c r="A22" s="242">
        <v>231</v>
      </c>
      <c r="B22" s="242" t="s">
        <v>307</v>
      </c>
      <c r="C22" s="242">
        <v>0</v>
      </c>
      <c r="D22" s="242">
        <v>3378872.49</v>
      </c>
      <c r="E22" s="242">
        <v>0</v>
      </c>
      <c r="F22" s="242">
        <v>1807.42</v>
      </c>
      <c r="G22" s="242">
        <v>41820</v>
      </c>
      <c r="H22" s="242">
        <v>2346.2800000000002</v>
      </c>
      <c r="I22" s="242">
        <v>67095.240000000005</v>
      </c>
      <c r="J22" s="242">
        <v>0</v>
      </c>
      <c r="K22" s="242">
        <v>433810.98</v>
      </c>
      <c r="L22" s="242">
        <v>0</v>
      </c>
      <c r="M22" s="242">
        <v>8394.84</v>
      </c>
      <c r="N22" s="242">
        <v>0</v>
      </c>
      <c r="O22" s="242">
        <v>0</v>
      </c>
      <c r="P22" s="242">
        <v>5698.68</v>
      </c>
      <c r="Q22" s="242">
        <v>0</v>
      </c>
      <c r="R22" s="242">
        <v>3175</v>
      </c>
      <c r="S22" s="242">
        <v>8323</v>
      </c>
      <c r="T22" s="242">
        <v>0</v>
      </c>
      <c r="U22" s="242">
        <v>235076</v>
      </c>
      <c r="V22" s="242">
        <v>11204630</v>
      </c>
      <c r="W22" s="242">
        <v>9760</v>
      </c>
      <c r="X22" s="242">
        <v>0</v>
      </c>
      <c r="Y22" s="242">
        <v>0</v>
      </c>
      <c r="Z22" s="242">
        <v>6067.9000000000005</v>
      </c>
      <c r="AA22" s="242">
        <v>12657</v>
      </c>
      <c r="AB22" s="242">
        <v>0</v>
      </c>
      <c r="AC22" s="242">
        <v>0</v>
      </c>
      <c r="AD22" s="242">
        <v>25113</v>
      </c>
      <c r="AE22" s="242">
        <v>146459.4</v>
      </c>
      <c r="AF22" s="242">
        <v>0</v>
      </c>
      <c r="AG22" s="242">
        <v>0</v>
      </c>
      <c r="AH22" s="242">
        <v>0</v>
      </c>
      <c r="AI22" s="242">
        <v>0</v>
      </c>
      <c r="AJ22" s="242">
        <v>0</v>
      </c>
      <c r="AK22" s="242">
        <v>4366.3599999999997</v>
      </c>
      <c r="AL22" s="242">
        <v>0</v>
      </c>
      <c r="AM22" s="242">
        <v>44466.770000000004</v>
      </c>
      <c r="AN22" s="242">
        <v>23536.400000000001</v>
      </c>
      <c r="AO22" s="242">
        <v>0</v>
      </c>
      <c r="AP22" s="242">
        <v>25600.54</v>
      </c>
      <c r="AQ22" s="242">
        <v>3319431.69</v>
      </c>
      <c r="AR22" s="242">
        <v>3183775.18</v>
      </c>
      <c r="AS22" s="242">
        <v>464617.28</v>
      </c>
      <c r="AT22" s="242">
        <v>527698.81000000006</v>
      </c>
      <c r="AU22" s="242">
        <v>331485.85000000003</v>
      </c>
      <c r="AV22" s="242">
        <v>92218.74</v>
      </c>
      <c r="AW22" s="242">
        <v>583540.59</v>
      </c>
      <c r="AX22" s="242">
        <v>816934.91</v>
      </c>
      <c r="AY22" s="242">
        <v>346782.33</v>
      </c>
      <c r="AZ22" s="242">
        <v>623308.06000000006</v>
      </c>
      <c r="BA22" s="242">
        <v>2480326.7600000002</v>
      </c>
      <c r="BB22" s="242">
        <v>59593.020000000004</v>
      </c>
      <c r="BC22" s="242">
        <v>190589.5</v>
      </c>
      <c r="BD22" s="242">
        <v>0</v>
      </c>
      <c r="BE22" s="242">
        <v>72746.3</v>
      </c>
      <c r="BF22" s="242">
        <v>1523393.79</v>
      </c>
      <c r="BG22" s="242">
        <v>746683.68</v>
      </c>
      <c r="BH22" s="242">
        <v>4507.04</v>
      </c>
      <c r="BI22" s="242">
        <v>0</v>
      </c>
      <c r="BJ22" s="242">
        <v>0</v>
      </c>
      <c r="BK22" s="242">
        <v>0</v>
      </c>
      <c r="BL22" s="242">
        <v>0</v>
      </c>
      <c r="BM22" s="242">
        <v>0</v>
      </c>
      <c r="BN22" s="242">
        <v>0</v>
      </c>
      <c r="BO22" s="242">
        <v>0</v>
      </c>
      <c r="BP22" s="242">
        <v>100000</v>
      </c>
      <c r="BQ22" s="242">
        <v>3286115.64</v>
      </c>
      <c r="BR22" s="242">
        <v>3507559.41</v>
      </c>
      <c r="BS22" s="242">
        <v>3286115.64</v>
      </c>
      <c r="BT22" s="242">
        <v>3607559.41</v>
      </c>
      <c r="BU22" s="242">
        <v>61464.18</v>
      </c>
      <c r="BV22" s="242">
        <v>50935.47</v>
      </c>
      <c r="BW22" s="242">
        <v>2381144.4300000002</v>
      </c>
      <c r="BX22" s="242">
        <v>1692564.92</v>
      </c>
      <c r="BY22" s="242">
        <v>496680.76</v>
      </c>
      <c r="BZ22" s="242">
        <v>202427.46</v>
      </c>
      <c r="CA22" s="242">
        <v>204918.96000000002</v>
      </c>
      <c r="CB22" s="242">
        <v>277015.16000000003</v>
      </c>
      <c r="CC22" s="242">
        <v>7126561.2400000002</v>
      </c>
      <c r="CD22" s="242">
        <v>1926995.35</v>
      </c>
      <c r="CE22" s="242">
        <v>5009269.6900000004</v>
      </c>
      <c r="CF22" s="242">
        <v>0</v>
      </c>
      <c r="CG22" s="242">
        <v>0</v>
      </c>
      <c r="CH22" s="242">
        <v>118200</v>
      </c>
      <c r="CI22" s="242">
        <v>0</v>
      </c>
      <c r="CJ22" s="242">
        <v>17453381.91</v>
      </c>
      <c r="CK22" s="242">
        <v>0</v>
      </c>
      <c r="CL22" s="242">
        <v>2748190.94</v>
      </c>
      <c r="CM22" s="242">
        <v>4985574.5</v>
      </c>
      <c r="CN22" s="242">
        <v>0</v>
      </c>
      <c r="CO22" s="242">
        <v>2237383.56</v>
      </c>
      <c r="CP22" s="242">
        <v>0</v>
      </c>
      <c r="CQ22" s="242">
        <v>0</v>
      </c>
      <c r="CR22" s="242">
        <v>51138.9</v>
      </c>
      <c r="CS22" s="242">
        <v>43758.200000000004</v>
      </c>
      <c r="CT22" s="242">
        <v>732350.43</v>
      </c>
      <c r="CU22" s="242">
        <v>739731.13</v>
      </c>
      <c r="CV22" s="242">
        <v>0</v>
      </c>
      <c r="CW22" s="242">
        <v>151839.32</v>
      </c>
      <c r="CX22" s="242">
        <v>149895.05000000002</v>
      </c>
      <c r="CY22" s="242">
        <v>597614.97</v>
      </c>
      <c r="CZ22" s="242">
        <v>32002</v>
      </c>
      <c r="DA22" s="242">
        <v>567557.24</v>
      </c>
      <c r="DB22" s="242">
        <v>0</v>
      </c>
      <c r="DC22" s="242">
        <v>0</v>
      </c>
      <c r="DD22" s="242">
        <v>0</v>
      </c>
      <c r="DE22" s="242">
        <v>0</v>
      </c>
      <c r="DF22" s="242">
        <v>0</v>
      </c>
      <c r="DG22" s="242">
        <v>0</v>
      </c>
      <c r="DH22" s="242">
        <v>0</v>
      </c>
    </row>
    <row r="23" spans="1:112" x14ac:dyDescent="0.2">
      <c r="A23" s="242">
        <v>245</v>
      </c>
      <c r="B23" s="242" t="s">
        <v>308</v>
      </c>
      <c r="C23" s="242">
        <v>0</v>
      </c>
      <c r="D23" s="242">
        <v>1991885.5</v>
      </c>
      <c r="E23" s="242">
        <v>393</v>
      </c>
      <c r="F23" s="242">
        <v>2836.79</v>
      </c>
      <c r="G23" s="242">
        <v>20271.55</v>
      </c>
      <c r="H23" s="242">
        <v>1986.82</v>
      </c>
      <c r="I23" s="242">
        <v>16201.69</v>
      </c>
      <c r="J23" s="242">
        <v>0</v>
      </c>
      <c r="K23" s="242">
        <v>346197.13</v>
      </c>
      <c r="L23" s="242">
        <v>0</v>
      </c>
      <c r="M23" s="242">
        <v>0</v>
      </c>
      <c r="N23" s="242">
        <v>0</v>
      </c>
      <c r="O23" s="242">
        <v>0</v>
      </c>
      <c r="P23" s="242">
        <v>4171</v>
      </c>
      <c r="Q23" s="242">
        <v>0</v>
      </c>
      <c r="R23" s="242">
        <v>0</v>
      </c>
      <c r="S23" s="242">
        <v>0</v>
      </c>
      <c r="T23" s="242">
        <v>0</v>
      </c>
      <c r="U23" s="242">
        <v>87186.5</v>
      </c>
      <c r="V23" s="242">
        <v>3863735</v>
      </c>
      <c r="W23" s="242">
        <v>4720</v>
      </c>
      <c r="X23" s="242">
        <v>0</v>
      </c>
      <c r="Y23" s="242">
        <v>0</v>
      </c>
      <c r="Z23" s="242">
        <v>0</v>
      </c>
      <c r="AA23" s="242">
        <v>142241</v>
      </c>
      <c r="AB23" s="242">
        <v>0</v>
      </c>
      <c r="AC23" s="242">
        <v>0</v>
      </c>
      <c r="AD23" s="242">
        <v>28808</v>
      </c>
      <c r="AE23" s="242">
        <v>85596</v>
      </c>
      <c r="AF23" s="242">
        <v>0</v>
      </c>
      <c r="AG23" s="242">
        <v>0</v>
      </c>
      <c r="AH23" s="242">
        <v>26594</v>
      </c>
      <c r="AI23" s="242">
        <v>30352</v>
      </c>
      <c r="AJ23" s="242">
        <v>0</v>
      </c>
      <c r="AK23" s="242">
        <v>107815.13</v>
      </c>
      <c r="AL23" s="242">
        <v>0</v>
      </c>
      <c r="AM23" s="242">
        <v>13760.380000000001</v>
      </c>
      <c r="AN23" s="242">
        <v>0</v>
      </c>
      <c r="AO23" s="242">
        <v>0</v>
      </c>
      <c r="AP23" s="242">
        <v>2137.1</v>
      </c>
      <c r="AQ23" s="242">
        <v>1250736.6100000001</v>
      </c>
      <c r="AR23" s="242">
        <v>1291849.01</v>
      </c>
      <c r="AS23" s="242">
        <v>288656.78999999998</v>
      </c>
      <c r="AT23" s="242">
        <v>189665.71</v>
      </c>
      <c r="AU23" s="242">
        <v>203717.49</v>
      </c>
      <c r="AV23" s="242">
        <v>4649.6099999999997</v>
      </c>
      <c r="AW23" s="242">
        <v>179968.52</v>
      </c>
      <c r="AX23" s="242">
        <v>500710.71</v>
      </c>
      <c r="AY23" s="242">
        <v>254051.49000000002</v>
      </c>
      <c r="AZ23" s="242">
        <v>344196.25</v>
      </c>
      <c r="BA23" s="242">
        <v>1056555.52</v>
      </c>
      <c r="BB23" s="242">
        <v>60906.22</v>
      </c>
      <c r="BC23" s="242">
        <v>98013.680000000008</v>
      </c>
      <c r="BD23" s="242">
        <v>3843.67</v>
      </c>
      <c r="BE23" s="242">
        <v>0</v>
      </c>
      <c r="BF23" s="242">
        <v>514601.72000000003</v>
      </c>
      <c r="BG23" s="242">
        <v>404531.8</v>
      </c>
      <c r="BH23" s="242">
        <v>2437.2800000000002</v>
      </c>
      <c r="BI23" s="242">
        <v>0</v>
      </c>
      <c r="BJ23" s="242">
        <v>0</v>
      </c>
      <c r="BK23" s="242">
        <v>0</v>
      </c>
      <c r="BL23" s="242">
        <v>0</v>
      </c>
      <c r="BM23" s="242">
        <v>0</v>
      </c>
      <c r="BN23" s="242">
        <v>0</v>
      </c>
      <c r="BO23" s="242">
        <v>0</v>
      </c>
      <c r="BP23" s="242">
        <v>0</v>
      </c>
      <c r="BQ23" s="242">
        <v>1109913.56</v>
      </c>
      <c r="BR23" s="242">
        <v>1237710.07</v>
      </c>
      <c r="BS23" s="242">
        <v>1109913.56</v>
      </c>
      <c r="BT23" s="242">
        <v>1237710.07</v>
      </c>
      <c r="BU23" s="242">
        <v>2306.5500000000002</v>
      </c>
      <c r="BV23" s="242">
        <v>46615.28</v>
      </c>
      <c r="BW23" s="242">
        <v>925388.14</v>
      </c>
      <c r="BX23" s="242">
        <v>612086.70000000007</v>
      </c>
      <c r="BY23" s="242">
        <v>169972.99</v>
      </c>
      <c r="BZ23" s="242">
        <v>99019.72</v>
      </c>
      <c r="CA23" s="242">
        <v>694938.15</v>
      </c>
      <c r="CB23" s="242">
        <v>107796.24</v>
      </c>
      <c r="CC23" s="242">
        <v>1568045.67</v>
      </c>
      <c r="CD23" s="242">
        <v>1356556.08</v>
      </c>
      <c r="CE23" s="242">
        <v>798631.5</v>
      </c>
      <c r="CF23" s="242">
        <v>0</v>
      </c>
      <c r="CG23" s="242">
        <v>0</v>
      </c>
      <c r="CH23" s="242">
        <v>0</v>
      </c>
      <c r="CI23" s="242">
        <v>0</v>
      </c>
      <c r="CJ23" s="242">
        <v>5279947</v>
      </c>
      <c r="CK23" s="242">
        <v>0</v>
      </c>
      <c r="CL23" s="242">
        <v>0</v>
      </c>
      <c r="CM23" s="242">
        <v>0</v>
      </c>
      <c r="CN23" s="242">
        <v>0</v>
      </c>
      <c r="CO23" s="242">
        <v>0</v>
      </c>
      <c r="CP23" s="242">
        <v>0</v>
      </c>
      <c r="CQ23" s="242">
        <v>0</v>
      </c>
      <c r="CR23" s="242">
        <v>19312.05</v>
      </c>
      <c r="CS23" s="242">
        <v>11568.07</v>
      </c>
      <c r="CT23" s="242">
        <v>283511.86</v>
      </c>
      <c r="CU23" s="242">
        <v>291255.84000000003</v>
      </c>
      <c r="CV23" s="242">
        <v>0</v>
      </c>
      <c r="CW23" s="242">
        <v>0</v>
      </c>
      <c r="CX23" s="242">
        <v>0</v>
      </c>
      <c r="CY23" s="242">
        <v>0</v>
      </c>
      <c r="CZ23" s="242">
        <v>0</v>
      </c>
      <c r="DA23" s="242">
        <v>0</v>
      </c>
      <c r="DB23" s="242">
        <v>0</v>
      </c>
      <c r="DC23" s="242">
        <v>0</v>
      </c>
      <c r="DD23" s="242">
        <v>0</v>
      </c>
      <c r="DE23" s="242">
        <v>0</v>
      </c>
      <c r="DF23" s="242">
        <v>0</v>
      </c>
      <c r="DG23" s="242">
        <v>0</v>
      </c>
      <c r="DH23" s="242">
        <v>0</v>
      </c>
    </row>
    <row r="24" spans="1:112" x14ac:dyDescent="0.2">
      <c r="A24" s="242">
        <v>280</v>
      </c>
      <c r="B24" s="242" t="s">
        <v>309</v>
      </c>
      <c r="C24" s="242">
        <v>0</v>
      </c>
      <c r="D24" s="242">
        <v>12599617.289999999</v>
      </c>
      <c r="E24" s="242">
        <v>0</v>
      </c>
      <c r="F24" s="242">
        <v>47299.200000000004</v>
      </c>
      <c r="G24" s="242">
        <v>59276.25</v>
      </c>
      <c r="H24" s="242">
        <v>6630.6</v>
      </c>
      <c r="I24" s="242">
        <v>176786.62</v>
      </c>
      <c r="J24" s="242">
        <v>0</v>
      </c>
      <c r="K24" s="242">
        <v>691748.96</v>
      </c>
      <c r="L24" s="242">
        <v>0</v>
      </c>
      <c r="M24" s="242">
        <v>0</v>
      </c>
      <c r="N24" s="242">
        <v>0</v>
      </c>
      <c r="O24" s="242">
        <v>0</v>
      </c>
      <c r="P24" s="242">
        <v>2597.7200000000003</v>
      </c>
      <c r="Q24" s="242">
        <v>0</v>
      </c>
      <c r="R24" s="242">
        <v>0</v>
      </c>
      <c r="S24" s="242">
        <v>0</v>
      </c>
      <c r="T24" s="242">
        <v>675</v>
      </c>
      <c r="U24" s="242">
        <v>384034.65</v>
      </c>
      <c r="V24" s="242">
        <v>15238986</v>
      </c>
      <c r="W24" s="242">
        <v>35232</v>
      </c>
      <c r="X24" s="242">
        <v>0</v>
      </c>
      <c r="Y24" s="242">
        <v>0</v>
      </c>
      <c r="Z24" s="242">
        <v>64298.11</v>
      </c>
      <c r="AA24" s="242">
        <v>73386.69</v>
      </c>
      <c r="AB24" s="242">
        <v>28547</v>
      </c>
      <c r="AC24" s="242">
        <v>0</v>
      </c>
      <c r="AD24" s="242">
        <v>207626.02000000002</v>
      </c>
      <c r="AE24" s="242">
        <v>383098.26</v>
      </c>
      <c r="AF24" s="242">
        <v>0</v>
      </c>
      <c r="AG24" s="242">
        <v>0</v>
      </c>
      <c r="AH24" s="242">
        <v>103203.29000000001</v>
      </c>
      <c r="AI24" s="242">
        <v>0</v>
      </c>
      <c r="AJ24" s="242">
        <v>0</v>
      </c>
      <c r="AK24" s="242">
        <v>16721.23</v>
      </c>
      <c r="AL24" s="242">
        <v>13085</v>
      </c>
      <c r="AM24" s="242">
        <v>101681.16</v>
      </c>
      <c r="AN24" s="242">
        <v>78524.44</v>
      </c>
      <c r="AO24" s="242">
        <v>0</v>
      </c>
      <c r="AP24" s="242">
        <v>1887.31</v>
      </c>
      <c r="AQ24" s="242">
        <v>6153088.0700000003</v>
      </c>
      <c r="AR24" s="242">
        <v>6992186.25</v>
      </c>
      <c r="AS24" s="242">
        <v>1297107.74</v>
      </c>
      <c r="AT24" s="242">
        <v>932472.06</v>
      </c>
      <c r="AU24" s="242">
        <v>511389.15</v>
      </c>
      <c r="AV24" s="242">
        <v>21351.27</v>
      </c>
      <c r="AW24" s="242">
        <v>805682.15</v>
      </c>
      <c r="AX24" s="242">
        <v>2100383.58</v>
      </c>
      <c r="AY24" s="242">
        <v>536705.66</v>
      </c>
      <c r="AZ24" s="242">
        <v>1768318.99</v>
      </c>
      <c r="BA24" s="242">
        <v>4444398.3600000003</v>
      </c>
      <c r="BB24" s="242">
        <v>368804.56</v>
      </c>
      <c r="BC24" s="242">
        <v>243644.99</v>
      </c>
      <c r="BD24" s="242">
        <v>110852.98</v>
      </c>
      <c r="BE24" s="242">
        <v>0</v>
      </c>
      <c r="BF24" s="242">
        <v>3734303.3</v>
      </c>
      <c r="BG24" s="242">
        <v>894770.78</v>
      </c>
      <c r="BH24" s="242">
        <v>674.37</v>
      </c>
      <c r="BI24" s="242">
        <v>0</v>
      </c>
      <c r="BJ24" s="242">
        <v>0</v>
      </c>
      <c r="BK24" s="242">
        <v>3570848.63</v>
      </c>
      <c r="BL24" s="242">
        <v>2969657.17</v>
      </c>
      <c r="BM24" s="242">
        <v>0</v>
      </c>
      <c r="BN24" s="242">
        <v>0</v>
      </c>
      <c r="BO24" s="242">
        <v>0</v>
      </c>
      <c r="BP24" s="242">
        <v>0</v>
      </c>
      <c r="BQ24" s="242">
        <v>0</v>
      </c>
      <c r="BR24" s="242">
        <v>0</v>
      </c>
      <c r="BS24" s="242">
        <v>3570848.63</v>
      </c>
      <c r="BT24" s="242">
        <v>2969657.17</v>
      </c>
      <c r="BU24" s="242">
        <v>463468.44</v>
      </c>
      <c r="BV24" s="242">
        <v>538511.88</v>
      </c>
      <c r="BW24" s="242">
        <v>6736011.3200000003</v>
      </c>
      <c r="BX24" s="242">
        <v>4830312.18</v>
      </c>
      <c r="BY24" s="242">
        <v>1479346.79</v>
      </c>
      <c r="BZ24" s="242">
        <v>351308.91000000003</v>
      </c>
      <c r="CA24" s="242">
        <v>21.91</v>
      </c>
      <c r="CB24" s="242">
        <v>30207.53</v>
      </c>
      <c r="CC24" s="242">
        <v>289345.61</v>
      </c>
      <c r="CD24" s="242">
        <v>259159.99000000002</v>
      </c>
      <c r="CE24" s="242">
        <v>0</v>
      </c>
      <c r="CF24" s="242">
        <v>0</v>
      </c>
      <c r="CG24" s="242">
        <v>0</v>
      </c>
      <c r="CH24" s="242">
        <v>0</v>
      </c>
      <c r="CI24" s="242">
        <v>0</v>
      </c>
      <c r="CJ24" s="242">
        <v>2373786.5499999998</v>
      </c>
      <c r="CK24" s="242">
        <v>-106195.06</v>
      </c>
      <c r="CL24" s="242">
        <v>1237329.02</v>
      </c>
      <c r="CM24" s="242">
        <v>2454951.7600000002</v>
      </c>
      <c r="CN24" s="242">
        <v>0</v>
      </c>
      <c r="CO24" s="242">
        <v>1111427.68</v>
      </c>
      <c r="CP24" s="242">
        <v>0</v>
      </c>
      <c r="CQ24" s="242">
        <v>0</v>
      </c>
      <c r="CR24" s="242">
        <v>129387.22</v>
      </c>
      <c r="CS24" s="242">
        <v>140126.78</v>
      </c>
      <c r="CT24" s="242">
        <v>1394516.09</v>
      </c>
      <c r="CU24" s="242">
        <v>1383776.53</v>
      </c>
      <c r="CV24" s="242">
        <v>0</v>
      </c>
      <c r="CW24" s="242">
        <v>369886.15</v>
      </c>
      <c r="CX24" s="242">
        <v>280004.61</v>
      </c>
      <c r="CY24" s="242">
        <v>575538.92000000004</v>
      </c>
      <c r="CZ24" s="242">
        <v>131431.76</v>
      </c>
      <c r="DA24" s="242">
        <v>466548.43</v>
      </c>
      <c r="DB24" s="242">
        <v>67440.27</v>
      </c>
      <c r="DC24" s="242">
        <v>0</v>
      </c>
      <c r="DD24" s="242">
        <v>0</v>
      </c>
      <c r="DE24" s="242">
        <v>0</v>
      </c>
      <c r="DF24" s="242">
        <v>0</v>
      </c>
      <c r="DG24" s="242">
        <v>0</v>
      </c>
      <c r="DH24" s="242">
        <v>0</v>
      </c>
    </row>
    <row r="25" spans="1:112" x14ac:dyDescent="0.2">
      <c r="A25" s="242">
        <v>287</v>
      </c>
      <c r="B25" s="242" t="s">
        <v>310</v>
      </c>
      <c r="C25" s="242">
        <v>0</v>
      </c>
      <c r="D25" s="242">
        <v>1959315</v>
      </c>
      <c r="E25" s="242">
        <v>0</v>
      </c>
      <c r="F25" s="242">
        <v>134</v>
      </c>
      <c r="G25" s="242">
        <v>22730.65</v>
      </c>
      <c r="H25" s="242">
        <v>570.6</v>
      </c>
      <c r="I25" s="242">
        <v>44068.75</v>
      </c>
      <c r="J25" s="242">
        <v>0</v>
      </c>
      <c r="K25" s="242">
        <v>250322</v>
      </c>
      <c r="L25" s="242">
        <v>0</v>
      </c>
      <c r="M25" s="242">
        <v>0</v>
      </c>
      <c r="N25" s="242">
        <v>0</v>
      </c>
      <c r="O25" s="242">
        <v>0</v>
      </c>
      <c r="P25" s="242">
        <v>0</v>
      </c>
      <c r="Q25" s="242">
        <v>0</v>
      </c>
      <c r="R25" s="242">
        <v>0</v>
      </c>
      <c r="S25" s="242">
        <v>0</v>
      </c>
      <c r="T25" s="242">
        <v>0</v>
      </c>
      <c r="U25" s="242">
        <v>60349</v>
      </c>
      <c r="V25" s="242">
        <v>2588581</v>
      </c>
      <c r="W25" s="242">
        <v>3680</v>
      </c>
      <c r="X25" s="242">
        <v>0</v>
      </c>
      <c r="Y25" s="242">
        <v>54735.86</v>
      </c>
      <c r="Z25" s="242">
        <v>3350.71</v>
      </c>
      <c r="AA25" s="242">
        <v>5017</v>
      </c>
      <c r="AB25" s="242">
        <v>0</v>
      </c>
      <c r="AC25" s="242">
        <v>0</v>
      </c>
      <c r="AD25" s="242">
        <v>18788.32</v>
      </c>
      <c r="AE25" s="242">
        <v>46313</v>
      </c>
      <c r="AF25" s="242">
        <v>0</v>
      </c>
      <c r="AG25" s="242">
        <v>0</v>
      </c>
      <c r="AH25" s="242">
        <v>5177</v>
      </c>
      <c r="AI25" s="242">
        <v>34401</v>
      </c>
      <c r="AJ25" s="242">
        <v>0</v>
      </c>
      <c r="AK25" s="242">
        <v>1549</v>
      </c>
      <c r="AL25" s="242">
        <v>0</v>
      </c>
      <c r="AM25" s="242">
        <v>0</v>
      </c>
      <c r="AN25" s="242">
        <v>428.65000000000003</v>
      </c>
      <c r="AO25" s="242">
        <v>0</v>
      </c>
      <c r="AP25" s="242">
        <v>5879.32</v>
      </c>
      <c r="AQ25" s="242">
        <v>1362032.16</v>
      </c>
      <c r="AR25" s="242">
        <v>1344191.35</v>
      </c>
      <c r="AS25" s="242">
        <v>178523.17</v>
      </c>
      <c r="AT25" s="242">
        <v>132071.26999999999</v>
      </c>
      <c r="AU25" s="242">
        <v>127741.84</v>
      </c>
      <c r="AV25" s="242">
        <v>545</v>
      </c>
      <c r="AW25" s="242">
        <v>97759.400000000009</v>
      </c>
      <c r="AX25" s="242">
        <v>123629.40000000001</v>
      </c>
      <c r="AY25" s="242">
        <v>232800.52000000002</v>
      </c>
      <c r="AZ25" s="242">
        <v>172556.80000000002</v>
      </c>
      <c r="BA25" s="242">
        <v>614947.79</v>
      </c>
      <c r="BB25" s="242">
        <v>17595.23</v>
      </c>
      <c r="BC25" s="242">
        <v>48481</v>
      </c>
      <c r="BD25" s="242">
        <v>0</v>
      </c>
      <c r="BE25" s="242">
        <v>0</v>
      </c>
      <c r="BF25" s="242">
        <v>220178.27000000002</v>
      </c>
      <c r="BG25" s="242">
        <v>204124.79</v>
      </c>
      <c r="BH25" s="242">
        <v>0</v>
      </c>
      <c r="BI25" s="242">
        <v>0</v>
      </c>
      <c r="BJ25" s="242">
        <v>0</v>
      </c>
      <c r="BK25" s="242">
        <v>0</v>
      </c>
      <c r="BL25" s="242">
        <v>0</v>
      </c>
      <c r="BM25" s="242">
        <v>0</v>
      </c>
      <c r="BN25" s="242">
        <v>0</v>
      </c>
      <c r="BO25" s="242">
        <v>0</v>
      </c>
      <c r="BP25" s="242">
        <v>0</v>
      </c>
      <c r="BQ25" s="242">
        <v>960950.56</v>
      </c>
      <c r="BR25" s="242">
        <v>1189163.43</v>
      </c>
      <c r="BS25" s="242">
        <v>960950.56</v>
      </c>
      <c r="BT25" s="242">
        <v>1189163.43</v>
      </c>
      <c r="BU25" s="242">
        <v>27728.71</v>
      </c>
      <c r="BV25" s="242">
        <v>36983.1</v>
      </c>
      <c r="BW25" s="242">
        <v>553745.18000000005</v>
      </c>
      <c r="BX25" s="242">
        <v>429606.58</v>
      </c>
      <c r="BY25" s="242">
        <v>10115.89</v>
      </c>
      <c r="BZ25" s="242">
        <v>104768.32000000001</v>
      </c>
      <c r="CA25" s="242">
        <v>134508.73000000001</v>
      </c>
      <c r="CB25" s="242">
        <v>128884.26000000001</v>
      </c>
      <c r="CC25" s="242">
        <v>100990.53</v>
      </c>
      <c r="CD25" s="242">
        <v>106615</v>
      </c>
      <c r="CE25" s="242">
        <v>0</v>
      </c>
      <c r="CF25" s="242">
        <v>0</v>
      </c>
      <c r="CG25" s="242">
        <v>0</v>
      </c>
      <c r="CH25" s="242">
        <v>0</v>
      </c>
      <c r="CI25" s="242">
        <v>0</v>
      </c>
      <c r="CJ25" s="242">
        <v>868000</v>
      </c>
      <c r="CK25" s="242">
        <v>0</v>
      </c>
      <c r="CL25" s="242">
        <v>0</v>
      </c>
      <c r="CM25" s="242">
        <v>0</v>
      </c>
      <c r="CN25" s="242">
        <v>0</v>
      </c>
      <c r="CO25" s="242">
        <v>0</v>
      </c>
      <c r="CP25" s="242">
        <v>0</v>
      </c>
      <c r="CQ25" s="242">
        <v>0</v>
      </c>
      <c r="CR25" s="242">
        <v>0</v>
      </c>
      <c r="CS25" s="242">
        <v>0</v>
      </c>
      <c r="CT25" s="242">
        <v>201007.64</v>
      </c>
      <c r="CU25" s="242">
        <v>201007.64</v>
      </c>
      <c r="CV25" s="242">
        <v>0</v>
      </c>
      <c r="CW25" s="242">
        <v>0</v>
      </c>
      <c r="CX25" s="242">
        <v>0</v>
      </c>
      <c r="CY25" s="242">
        <v>0</v>
      </c>
      <c r="CZ25" s="242">
        <v>0</v>
      </c>
      <c r="DA25" s="242">
        <v>0</v>
      </c>
      <c r="DB25" s="242">
        <v>0</v>
      </c>
      <c r="DC25" s="242">
        <v>0</v>
      </c>
      <c r="DD25" s="242">
        <v>0</v>
      </c>
      <c r="DE25" s="242">
        <v>0</v>
      </c>
      <c r="DF25" s="242">
        <v>0</v>
      </c>
      <c r="DG25" s="242">
        <v>0</v>
      </c>
      <c r="DH25" s="242">
        <v>0</v>
      </c>
    </row>
    <row r="26" spans="1:112" x14ac:dyDescent="0.2">
      <c r="A26" s="242">
        <v>308</v>
      </c>
      <c r="B26" s="242" t="s">
        <v>311</v>
      </c>
      <c r="C26" s="242">
        <v>0</v>
      </c>
      <c r="D26" s="242">
        <v>3163200.72</v>
      </c>
      <c r="E26" s="242">
        <v>0</v>
      </c>
      <c r="F26" s="242">
        <v>4949.3</v>
      </c>
      <c r="G26" s="242">
        <v>31228.62</v>
      </c>
      <c r="H26" s="242">
        <v>3551.13</v>
      </c>
      <c r="I26" s="242">
        <v>61137.8</v>
      </c>
      <c r="J26" s="242">
        <v>0</v>
      </c>
      <c r="K26" s="242">
        <v>799468.3</v>
      </c>
      <c r="L26" s="242">
        <v>0</v>
      </c>
      <c r="M26" s="242">
        <v>0</v>
      </c>
      <c r="N26" s="242">
        <v>0</v>
      </c>
      <c r="O26" s="242">
        <v>0</v>
      </c>
      <c r="P26" s="242">
        <v>11628.31</v>
      </c>
      <c r="Q26" s="242">
        <v>0</v>
      </c>
      <c r="R26" s="242">
        <v>0</v>
      </c>
      <c r="S26" s="242">
        <v>0</v>
      </c>
      <c r="T26" s="242">
        <v>0</v>
      </c>
      <c r="U26" s="242">
        <v>243309.22</v>
      </c>
      <c r="V26" s="242">
        <v>12202405</v>
      </c>
      <c r="W26" s="242">
        <v>23646.799999999999</v>
      </c>
      <c r="X26" s="242">
        <v>1497</v>
      </c>
      <c r="Y26" s="242">
        <v>443968.65</v>
      </c>
      <c r="Z26" s="242">
        <v>788.53</v>
      </c>
      <c r="AA26" s="242">
        <v>5932</v>
      </c>
      <c r="AB26" s="242">
        <v>0</v>
      </c>
      <c r="AC26" s="242">
        <v>0</v>
      </c>
      <c r="AD26" s="242">
        <v>108251</v>
      </c>
      <c r="AE26" s="242">
        <v>408354.68</v>
      </c>
      <c r="AF26" s="242">
        <v>0</v>
      </c>
      <c r="AG26" s="242">
        <v>0</v>
      </c>
      <c r="AH26" s="242">
        <v>76519</v>
      </c>
      <c r="AI26" s="242">
        <v>0</v>
      </c>
      <c r="AJ26" s="242">
        <v>0</v>
      </c>
      <c r="AK26" s="242">
        <v>9395.6</v>
      </c>
      <c r="AL26" s="242">
        <v>0</v>
      </c>
      <c r="AM26" s="242">
        <v>5963.21</v>
      </c>
      <c r="AN26" s="242">
        <v>240990</v>
      </c>
      <c r="AO26" s="242">
        <v>0</v>
      </c>
      <c r="AP26" s="242">
        <v>260970.92</v>
      </c>
      <c r="AQ26" s="242">
        <v>2493429.5499999998</v>
      </c>
      <c r="AR26" s="242">
        <v>3491523.03</v>
      </c>
      <c r="AS26" s="242">
        <v>562328.61</v>
      </c>
      <c r="AT26" s="242">
        <v>530071.31000000006</v>
      </c>
      <c r="AU26" s="242">
        <v>349971.55</v>
      </c>
      <c r="AV26" s="242">
        <v>345083.21</v>
      </c>
      <c r="AW26" s="242">
        <v>404217.2</v>
      </c>
      <c r="AX26" s="242">
        <v>511043.42</v>
      </c>
      <c r="AY26" s="242">
        <v>493930.4</v>
      </c>
      <c r="AZ26" s="242">
        <v>856301.63</v>
      </c>
      <c r="BA26" s="242">
        <v>4171771.44</v>
      </c>
      <c r="BB26" s="242">
        <v>683511.9</v>
      </c>
      <c r="BC26" s="242">
        <v>109395.39</v>
      </c>
      <c r="BD26" s="242">
        <v>4558.4400000000005</v>
      </c>
      <c r="BE26" s="242">
        <v>49138.44</v>
      </c>
      <c r="BF26" s="242">
        <v>1200658</v>
      </c>
      <c r="BG26" s="242">
        <v>1433656.98</v>
      </c>
      <c r="BH26" s="242">
        <v>12064.22</v>
      </c>
      <c r="BI26" s="242">
        <v>0</v>
      </c>
      <c r="BJ26" s="242">
        <v>0</v>
      </c>
      <c r="BK26" s="242">
        <v>0</v>
      </c>
      <c r="BL26" s="242">
        <v>0</v>
      </c>
      <c r="BM26" s="242">
        <v>0</v>
      </c>
      <c r="BN26" s="242">
        <v>0</v>
      </c>
      <c r="BO26" s="242">
        <v>0</v>
      </c>
      <c r="BP26" s="242">
        <v>0</v>
      </c>
      <c r="BQ26" s="242">
        <v>2568057.2400000002</v>
      </c>
      <c r="BR26" s="242">
        <v>2972558.31</v>
      </c>
      <c r="BS26" s="242">
        <v>2568057.2400000002</v>
      </c>
      <c r="BT26" s="242">
        <v>2972558.31</v>
      </c>
      <c r="BU26" s="242">
        <v>44399.520000000004</v>
      </c>
      <c r="BV26" s="242">
        <v>14996.87</v>
      </c>
      <c r="BW26" s="242">
        <v>2611460.04</v>
      </c>
      <c r="BX26" s="242">
        <v>1608877.6</v>
      </c>
      <c r="BY26" s="242">
        <v>978184.76</v>
      </c>
      <c r="BZ26" s="242">
        <v>53800.33</v>
      </c>
      <c r="CA26" s="242">
        <v>275052.18000000005</v>
      </c>
      <c r="CB26" s="242">
        <v>258761.78</v>
      </c>
      <c r="CC26" s="242">
        <v>1498751.19</v>
      </c>
      <c r="CD26" s="242">
        <v>1383899.09</v>
      </c>
      <c r="CE26" s="242">
        <v>0</v>
      </c>
      <c r="CF26" s="242">
        <v>0</v>
      </c>
      <c r="CG26" s="242">
        <v>0</v>
      </c>
      <c r="CH26" s="242">
        <v>131142.5</v>
      </c>
      <c r="CI26" s="242">
        <v>0</v>
      </c>
      <c r="CJ26" s="242">
        <v>3744882.18</v>
      </c>
      <c r="CK26" s="242">
        <v>0</v>
      </c>
      <c r="CL26" s="242">
        <v>0</v>
      </c>
      <c r="CM26" s="242">
        <v>0</v>
      </c>
      <c r="CN26" s="242">
        <v>0</v>
      </c>
      <c r="CO26" s="242">
        <v>0</v>
      </c>
      <c r="CP26" s="242">
        <v>0</v>
      </c>
      <c r="CQ26" s="242">
        <v>0</v>
      </c>
      <c r="CR26" s="242">
        <v>48970.81</v>
      </c>
      <c r="CS26" s="242">
        <v>45397.440000000002</v>
      </c>
      <c r="CT26" s="242">
        <v>733728.17</v>
      </c>
      <c r="CU26" s="242">
        <v>737301.54</v>
      </c>
      <c r="CV26" s="242">
        <v>0</v>
      </c>
      <c r="CW26" s="242">
        <v>0</v>
      </c>
      <c r="CX26" s="242">
        <v>15769.74</v>
      </c>
      <c r="CY26" s="242">
        <v>197260</v>
      </c>
      <c r="CZ26" s="242">
        <v>0</v>
      </c>
      <c r="DA26" s="242">
        <v>181490.26</v>
      </c>
      <c r="DB26" s="242">
        <v>0</v>
      </c>
      <c r="DC26" s="242">
        <v>0</v>
      </c>
      <c r="DD26" s="242">
        <v>0</v>
      </c>
      <c r="DE26" s="242">
        <v>0</v>
      </c>
      <c r="DF26" s="242">
        <v>0</v>
      </c>
      <c r="DG26" s="242">
        <v>0</v>
      </c>
      <c r="DH26" s="242">
        <v>0</v>
      </c>
    </row>
    <row r="27" spans="1:112" x14ac:dyDescent="0.2">
      <c r="A27" s="242">
        <v>315</v>
      </c>
      <c r="B27" s="242" t="s">
        <v>312</v>
      </c>
      <c r="C27" s="242">
        <v>0</v>
      </c>
      <c r="D27" s="242">
        <v>5412255</v>
      </c>
      <c r="E27" s="242">
        <v>0</v>
      </c>
      <c r="F27" s="242">
        <v>2750</v>
      </c>
      <c r="G27" s="242">
        <v>6583.6500000000005</v>
      </c>
      <c r="H27" s="242">
        <v>8181.9800000000005</v>
      </c>
      <c r="I27" s="242">
        <v>5349.67</v>
      </c>
      <c r="J27" s="242">
        <v>0</v>
      </c>
      <c r="K27" s="242">
        <v>42330.8</v>
      </c>
      <c r="L27" s="242">
        <v>0</v>
      </c>
      <c r="M27" s="242">
        <v>522.66</v>
      </c>
      <c r="N27" s="242">
        <v>0</v>
      </c>
      <c r="O27" s="242">
        <v>0</v>
      </c>
      <c r="P27" s="242">
        <v>11904.52</v>
      </c>
      <c r="Q27" s="242">
        <v>0</v>
      </c>
      <c r="R27" s="242">
        <v>0</v>
      </c>
      <c r="S27" s="242">
        <v>0</v>
      </c>
      <c r="T27" s="242">
        <v>0</v>
      </c>
      <c r="U27" s="242">
        <v>131589.5</v>
      </c>
      <c r="V27" s="242">
        <v>313691</v>
      </c>
      <c r="W27" s="242">
        <v>30699.48</v>
      </c>
      <c r="X27" s="242">
        <v>0</v>
      </c>
      <c r="Y27" s="242">
        <v>178937.64</v>
      </c>
      <c r="Z27" s="242">
        <v>43671.25</v>
      </c>
      <c r="AA27" s="242">
        <v>115455.97</v>
      </c>
      <c r="AB27" s="242">
        <v>0</v>
      </c>
      <c r="AC27" s="242">
        <v>1374090.41</v>
      </c>
      <c r="AD27" s="242">
        <v>186644.30000000002</v>
      </c>
      <c r="AE27" s="242">
        <v>245645.58000000002</v>
      </c>
      <c r="AF27" s="242">
        <v>0</v>
      </c>
      <c r="AG27" s="242">
        <v>0</v>
      </c>
      <c r="AH27" s="242">
        <v>27913</v>
      </c>
      <c r="AI27" s="242">
        <v>0</v>
      </c>
      <c r="AJ27" s="242">
        <v>0</v>
      </c>
      <c r="AK27" s="242">
        <v>257</v>
      </c>
      <c r="AL27" s="242">
        <v>0</v>
      </c>
      <c r="AM27" s="242">
        <v>42510.520000000004</v>
      </c>
      <c r="AN27" s="242">
        <v>538835.24</v>
      </c>
      <c r="AO27" s="242">
        <v>0</v>
      </c>
      <c r="AP27" s="242">
        <v>2681.1</v>
      </c>
      <c r="AQ27" s="242">
        <v>1364926.69</v>
      </c>
      <c r="AR27" s="242">
        <v>1125059.06</v>
      </c>
      <c r="AS27" s="242">
        <v>274128.23</v>
      </c>
      <c r="AT27" s="242">
        <v>200023.64</v>
      </c>
      <c r="AU27" s="242">
        <v>142691.05000000002</v>
      </c>
      <c r="AV27" s="242">
        <v>78084.28</v>
      </c>
      <c r="AW27" s="242">
        <v>308925.26</v>
      </c>
      <c r="AX27" s="242">
        <v>314174.28000000003</v>
      </c>
      <c r="AY27" s="242">
        <v>300038.95</v>
      </c>
      <c r="AZ27" s="242">
        <v>341627.65</v>
      </c>
      <c r="BA27" s="242">
        <v>2817002.64</v>
      </c>
      <c r="BB27" s="242">
        <v>353419.32</v>
      </c>
      <c r="BC27" s="242">
        <v>90168.87</v>
      </c>
      <c r="BD27" s="242">
        <v>0</v>
      </c>
      <c r="BE27" s="242">
        <v>134820</v>
      </c>
      <c r="BF27" s="242">
        <v>1019649.17</v>
      </c>
      <c r="BG27" s="242">
        <v>323502.56</v>
      </c>
      <c r="BH27" s="242">
        <v>13112.02</v>
      </c>
      <c r="BI27" s="242">
        <v>0</v>
      </c>
      <c r="BJ27" s="242">
        <v>0</v>
      </c>
      <c r="BK27" s="242">
        <v>0</v>
      </c>
      <c r="BL27" s="242">
        <v>0</v>
      </c>
      <c r="BM27" s="242">
        <v>0</v>
      </c>
      <c r="BN27" s="242">
        <v>0</v>
      </c>
      <c r="BO27" s="242">
        <v>0</v>
      </c>
      <c r="BP27" s="242">
        <v>0</v>
      </c>
      <c r="BQ27" s="242">
        <v>5875006.7999999998</v>
      </c>
      <c r="BR27" s="242">
        <v>5396153.4000000004</v>
      </c>
      <c r="BS27" s="242">
        <v>5875006.7999999998</v>
      </c>
      <c r="BT27" s="242">
        <v>5396153.4000000004</v>
      </c>
      <c r="BU27" s="242">
        <v>27928.22</v>
      </c>
      <c r="BV27" s="242">
        <v>21282.350000000002</v>
      </c>
      <c r="BW27" s="242">
        <v>1661608.6400000001</v>
      </c>
      <c r="BX27" s="242">
        <v>1158885.8799999999</v>
      </c>
      <c r="BY27" s="242">
        <v>508280.63</v>
      </c>
      <c r="BZ27" s="242">
        <v>1088</v>
      </c>
      <c r="CA27" s="242">
        <v>29262.91</v>
      </c>
      <c r="CB27" s="242">
        <v>29240.93</v>
      </c>
      <c r="CC27" s="242">
        <v>359224.42</v>
      </c>
      <c r="CD27" s="242">
        <v>359246.4</v>
      </c>
      <c r="CE27" s="242">
        <v>0</v>
      </c>
      <c r="CF27" s="242">
        <v>0</v>
      </c>
      <c r="CG27" s="242">
        <v>0</v>
      </c>
      <c r="CH27" s="242">
        <v>0</v>
      </c>
      <c r="CI27" s="242">
        <v>0</v>
      </c>
      <c r="CJ27" s="242">
        <v>2160000</v>
      </c>
      <c r="CK27" s="242">
        <v>514153.01</v>
      </c>
      <c r="CL27" s="242">
        <v>10024.82</v>
      </c>
      <c r="CM27" s="242">
        <v>322.95999999999998</v>
      </c>
      <c r="CN27" s="242">
        <v>0</v>
      </c>
      <c r="CO27" s="242">
        <v>504451.15</v>
      </c>
      <c r="CP27" s="242">
        <v>0</v>
      </c>
      <c r="CQ27" s="242">
        <v>0</v>
      </c>
      <c r="CR27" s="242">
        <v>0</v>
      </c>
      <c r="CS27" s="242">
        <v>0</v>
      </c>
      <c r="CT27" s="242">
        <v>299510.82</v>
      </c>
      <c r="CU27" s="242">
        <v>299510.82</v>
      </c>
      <c r="CV27" s="242">
        <v>0</v>
      </c>
      <c r="CW27" s="242">
        <v>-70005.64</v>
      </c>
      <c r="CX27" s="242">
        <v>-54980.87</v>
      </c>
      <c r="CY27" s="242">
        <v>70000</v>
      </c>
      <c r="CZ27" s="242">
        <v>45760.6</v>
      </c>
      <c r="DA27" s="242">
        <v>9214.630000000001</v>
      </c>
      <c r="DB27" s="242">
        <v>0</v>
      </c>
      <c r="DC27" s="242">
        <v>0</v>
      </c>
      <c r="DD27" s="242">
        <v>0</v>
      </c>
      <c r="DE27" s="242">
        <v>0</v>
      </c>
      <c r="DF27" s="242">
        <v>0</v>
      </c>
      <c r="DG27" s="242">
        <v>0</v>
      </c>
      <c r="DH27" s="242">
        <v>0</v>
      </c>
    </row>
    <row r="28" spans="1:112" x14ac:dyDescent="0.2">
      <c r="A28" s="242">
        <v>336</v>
      </c>
      <c r="B28" s="242" t="s">
        <v>313</v>
      </c>
      <c r="C28" s="242">
        <v>410.88</v>
      </c>
      <c r="D28" s="242">
        <v>12556461.58</v>
      </c>
      <c r="E28" s="242">
        <v>0</v>
      </c>
      <c r="F28" s="242">
        <v>9389.15</v>
      </c>
      <c r="G28" s="242">
        <v>32060.91</v>
      </c>
      <c r="H28" s="242">
        <v>10493.29</v>
      </c>
      <c r="I28" s="242">
        <v>164678.37</v>
      </c>
      <c r="J28" s="242">
        <v>0</v>
      </c>
      <c r="K28" s="242">
        <v>796390</v>
      </c>
      <c r="L28" s="242">
        <v>0</v>
      </c>
      <c r="M28" s="242">
        <v>0</v>
      </c>
      <c r="N28" s="242">
        <v>0</v>
      </c>
      <c r="O28" s="242">
        <v>0</v>
      </c>
      <c r="P28" s="242">
        <v>24621.68</v>
      </c>
      <c r="Q28" s="242">
        <v>0</v>
      </c>
      <c r="R28" s="242">
        <v>0</v>
      </c>
      <c r="S28" s="242">
        <v>0</v>
      </c>
      <c r="T28" s="242">
        <v>0</v>
      </c>
      <c r="U28" s="242">
        <v>437080.5</v>
      </c>
      <c r="V28" s="242">
        <v>20285574</v>
      </c>
      <c r="W28" s="242">
        <v>47332.950000000004</v>
      </c>
      <c r="X28" s="242">
        <v>0</v>
      </c>
      <c r="Y28" s="242">
        <v>709538.94000000006</v>
      </c>
      <c r="Z28" s="242">
        <v>7784.9000000000005</v>
      </c>
      <c r="AA28" s="242">
        <v>43059</v>
      </c>
      <c r="AB28" s="242">
        <v>0</v>
      </c>
      <c r="AC28" s="242">
        <v>0</v>
      </c>
      <c r="AD28" s="242">
        <v>229267.64</v>
      </c>
      <c r="AE28" s="242">
        <v>425720.57</v>
      </c>
      <c r="AF28" s="242">
        <v>0</v>
      </c>
      <c r="AG28" s="242">
        <v>0</v>
      </c>
      <c r="AH28" s="242">
        <v>365088</v>
      </c>
      <c r="AI28" s="242">
        <v>637043.48</v>
      </c>
      <c r="AJ28" s="242">
        <v>0</v>
      </c>
      <c r="AK28" s="242">
        <v>65000</v>
      </c>
      <c r="AL28" s="242">
        <v>692975.71</v>
      </c>
      <c r="AM28" s="242">
        <v>87119.27</v>
      </c>
      <c r="AN28" s="242">
        <v>67565.14</v>
      </c>
      <c r="AO28" s="242">
        <v>0</v>
      </c>
      <c r="AP28" s="242">
        <v>472.78000000000003</v>
      </c>
      <c r="AQ28" s="242">
        <v>7985576.7700000005</v>
      </c>
      <c r="AR28" s="242">
        <v>7179037.04</v>
      </c>
      <c r="AS28" s="242">
        <v>1189558.1399999999</v>
      </c>
      <c r="AT28" s="242">
        <v>1326097.01</v>
      </c>
      <c r="AU28" s="242">
        <v>579848.01</v>
      </c>
      <c r="AV28" s="242">
        <v>591006.89</v>
      </c>
      <c r="AW28" s="242">
        <v>1774921.43</v>
      </c>
      <c r="AX28" s="242">
        <v>1358558.65</v>
      </c>
      <c r="AY28" s="242">
        <v>1035158.78</v>
      </c>
      <c r="AZ28" s="242">
        <v>2067401.52</v>
      </c>
      <c r="BA28" s="242">
        <v>5449062.1699999999</v>
      </c>
      <c r="BB28" s="242">
        <v>1878564.25</v>
      </c>
      <c r="BC28" s="242">
        <v>267166.23</v>
      </c>
      <c r="BD28" s="242">
        <v>570333.29</v>
      </c>
      <c r="BE28" s="242">
        <v>0</v>
      </c>
      <c r="BF28" s="242">
        <v>4502912.92</v>
      </c>
      <c r="BG28" s="242">
        <v>1037374.17</v>
      </c>
      <c r="BH28" s="242">
        <v>67630.86</v>
      </c>
      <c r="BI28" s="242">
        <v>0</v>
      </c>
      <c r="BJ28" s="242">
        <v>0</v>
      </c>
      <c r="BK28" s="242">
        <v>0</v>
      </c>
      <c r="BL28" s="242">
        <v>0</v>
      </c>
      <c r="BM28" s="242">
        <v>0</v>
      </c>
      <c r="BN28" s="242">
        <v>0</v>
      </c>
      <c r="BO28" s="242">
        <v>4621132.18</v>
      </c>
      <c r="BP28" s="242">
        <v>3456052.79</v>
      </c>
      <c r="BQ28" s="242">
        <v>0</v>
      </c>
      <c r="BR28" s="242">
        <v>0</v>
      </c>
      <c r="BS28" s="242">
        <v>4621132.18</v>
      </c>
      <c r="BT28" s="242">
        <v>3456052.79</v>
      </c>
      <c r="BU28" s="242">
        <v>155056.21</v>
      </c>
      <c r="BV28" s="242">
        <v>165892.01</v>
      </c>
      <c r="BW28" s="242">
        <v>7135047.6399999997</v>
      </c>
      <c r="BX28" s="242">
        <v>5221953.79</v>
      </c>
      <c r="BY28" s="242">
        <v>1502594.72</v>
      </c>
      <c r="BZ28" s="242">
        <v>399663.33</v>
      </c>
      <c r="CA28" s="242">
        <v>188780.6</v>
      </c>
      <c r="CB28" s="242">
        <v>186768.89</v>
      </c>
      <c r="CC28" s="242">
        <v>565731.92000000004</v>
      </c>
      <c r="CD28" s="242">
        <v>567743.63</v>
      </c>
      <c r="CE28" s="242">
        <v>0</v>
      </c>
      <c r="CF28" s="242">
        <v>0</v>
      </c>
      <c r="CG28" s="242">
        <v>0</v>
      </c>
      <c r="CH28" s="242">
        <v>0</v>
      </c>
      <c r="CI28" s="242">
        <v>0</v>
      </c>
      <c r="CJ28" s="242">
        <v>9213461.7699999996</v>
      </c>
      <c r="CK28" s="242">
        <v>3293935.8</v>
      </c>
      <c r="CL28" s="242">
        <v>690502.45</v>
      </c>
      <c r="CM28" s="242">
        <v>14824.98</v>
      </c>
      <c r="CN28" s="242">
        <v>0</v>
      </c>
      <c r="CO28" s="242">
        <v>2618258.33</v>
      </c>
      <c r="CP28" s="242">
        <v>0</v>
      </c>
      <c r="CQ28" s="242">
        <v>0</v>
      </c>
      <c r="CR28" s="242">
        <v>72368.38</v>
      </c>
      <c r="CS28" s="242">
        <v>74098.27</v>
      </c>
      <c r="CT28" s="242">
        <v>1760695.49</v>
      </c>
      <c r="CU28" s="242">
        <v>1758925.6</v>
      </c>
      <c r="CV28" s="242">
        <v>40</v>
      </c>
      <c r="CW28" s="242">
        <v>296709.52</v>
      </c>
      <c r="CX28" s="242">
        <v>295632.2</v>
      </c>
      <c r="CY28" s="242">
        <v>13804.33</v>
      </c>
      <c r="CZ28" s="242">
        <v>0</v>
      </c>
      <c r="DA28" s="242">
        <v>14881.65</v>
      </c>
      <c r="DB28" s="242">
        <v>0</v>
      </c>
      <c r="DC28" s="242">
        <v>0</v>
      </c>
      <c r="DD28" s="242">
        <v>0</v>
      </c>
      <c r="DE28" s="242">
        <v>21006.010000000002</v>
      </c>
      <c r="DF28" s="242">
        <v>0</v>
      </c>
      <c r="DG28" s="242">
        <v>20595.13</v>
      </c>
      <c r="DH28" s="242">
        <v>410.88</v>
      </c>
    </row>
    <row r="29" spans="1:112" x14ac:dyDescent="0.2">
      <c r="A29" s="242">
        <v>4263</v>
      </c>
      <c r="B29" s="242" t="s">
        <v>314</v>
      </c>
      <c r="C29" s="242">
        <v>0</v>
      </c>
      <c r="D29" s="242">
        <v>2669536</v>
      </c>
      <c r="E29" s="242">
        <v>0</v>
      </c>
      <c r="F29" s="242">
        <v>8392.09</v>
      </c>
      <c r="G29" s="242">
        <v>38181.96</v>
      </c>
      <c r="H29" s="242">
        <v>1807.03</v>
      </c>
      <c r="I29" s="242">
        <v>2797.94</v>
      </c>
      <c r="J29" s="242">
        <v>0</v>
      </c>
      <c r="K29" s="242">
        <v>46260</v>
      </c>
      <c r="L29" s="242">
        <v>0</v>
      </c>
      <c r="M29" s="242">
        <v>0</v>
      </c>
      <c r="N29" s="242">
        <v>0</v>
      </c>
      <c r="O29" s="242">
        <v>0</v>
      </c>
      <c r="P29" s="242">
        <v>0</v>
      </c>
      <c r="Q29" s="242">
        <v>0</v>
      </c>
      <c r="R29" s="242">
        <v>0</v>
      </c>
      <c r="S29" s="242">
        <v>0</v>
      </c>
      <c r="T29" s="242">
        <v>0</v>
      </c>
      <c r="U29" s="242">
        <v>43058.5</v>
      </c>
      <c r="V29" s="242">
        <v>171583</v>
      </c>
      <c r="W29" s="242">
        <v>3560</v>
      </c>
      <c r="X29" s="242">
        <v>0</v>
      </c>
      <c r="Y29" s="242">
        <v>70953.89</v>
      </c>
      <c r="Z29" s="242">
        <v>100471.58</v>
      </c>
      <c r="AA29" s="242">
        <v>63037</v>
      </c>
      <c r="AB29" s="242">
        <v>0</v>
      </c>
      <c r="AC29" s="242">
        <v>0</v>
      </c>
      <c r="AD29" s="242">
        <v>15750</v>
      </c>
      <c r="AE29" s="242">
        <v>72680.160000000003</v>
      </c>
      <c r="AF29" s="242">
        <v>0</v>
      </c>
      <c r="AG29" s="242">
        <v>0</v>
      </c>
      <c r="AH29" s="242">
        <v>24021</v>
      </c>
      <c r="AI29" s="242">
        <v>17110.87</v>
      </c>
      <c r="AJ29" s="242">
        <v>0</v>
      </c>
      <c r="AK29" s="242">
        <v>0</v>
      </c>
      <c r="AL29" s="242">
        <v>0</v>
      </c>
      <c r="AM29" s="242">
        <v>0</v>
      </c>
      <c r="AN29" s="242">
        <v>5290.9800000000005</v>
      </c>
      <c r="AO29" s="242">
        <v>0</v>
      </c>
      <c r="AP29" s="242">
        <v>0</v>
      </c>
      <c r="AQ29" s="242">
        <v>783637.79</v>
      </c>
      <c r="AR29" s="242">
        <v>554632.5</v>
      </c>
      <c r="AS29" s="242">
        <v>151668.03</v>
      </c>
      <c r="AT29" s="242">
        <v>62795.840000000004</v>
      </c>
      <c r="AU29" s="242">
        <v>17601.990000000002</v>
      </c>
      <c r="AV29" s="242">
        <v>0</v>
      </c>
      <c r="AW29" s="242">
        <v>91728.42</v>
      </c>
      <c r="AX29" s="242">
        <v>134510.21</v>
      </c>
      <c r="AY29" s="242">
        <v>250707.05000000002</v>
      </c>
      <c r="AZ29" s="242">
        <v>81863.06</v>
      </c>
      <c r="BA29" s="242">
        <v>661491.98</v>
      </c>
      <c r="BB29" s="242">
        <v>16270.07</v>
      </c>
      <c r="BC29" s="242">
        <v>40788.71</v>
      </c>
      <c r="BD29" s="242">
        <v>2006.0800000000002</v>
      </c>
      <c r="BE29" s="242">
        <v>76757.02</v>
      </c>
      <c r="BF29" s="242">
        <v>425644.75</v>
      </c>
      <c r="BG29" s="242">
        <v>77353.2</v>
      </c>
      <c r="BH29" s="242">
        <v>0</v>
      </c>
      <c r="BI29" s="242">
        <v>0</v>
      </c>
      <c r="BJ29" s="242">
        <v>0</v>
      </c>
      <c r="BK29" s="242">
        <v>0</v>
      </c>
      <c r="BL29" s="242">
        <v>0</v>
      </c>
      <c r="BM29" s="242">
        <v>0</v>
      </c>
      <c r="BN29" s="242">
        <v>0</v>
      </c>
      <c r="BO29" s="242">
        <v>604300</v>
      </c>
      <c r="BP29" s="242">
        <v>604300</v>
      </c>
      <c r="BQ29" s="242">
        <v>437647.84</v>
      </c>
      <c r="BR29" s="242">
        <v>362683.14</v>
      </c>
      <c r="BS29" s="242">
        <v>1041947.84</v>
      </c>
      <c r="BT29" s="242">
        <v>966983.14</v>
      </c>
      <c r="BU29" s="242">
        <v>9716.4</v>
      </c>
      <c r="BV29" s="242">
        <v>7119.56</v>
      </c>
      <c r="BW29" s="242">
        <v>603794.43000000005</v>
      </c>
      <c r="BX29" s="242">
        <v>265731.5</v>
      </c>
      <c r="BY29" s="242">
        <v>99463.010000000009</v>
      </c>
      <c r="BZ29" s="242">
        <v>241196.76</v>
      </c>
      <c r="CA29" s="242">
        <v>77709</v>
      </c>
      <c r="CB29" s="242">
        <v>77712.61</v>
      </c>
      <c r="CC29" s="242">
        <v>325171.11</v>
      </c>
      <c r="CD29" s="242">
        <v>325167.5</v>
      </c>
      <c r="CE29" s="242">
        <v>0</v>
      </c>
      <c r="CF29" s="242">
        <v>0</v>
      </c>
      <c r="CG29" s="242">
        <v>0</v>
      </c>
      <c r="CH29" s="242">
        <v>0</v>
      </c>
      <c r="CI29" s="242">
        <v>0</v>
      </c>
      <c r="CJ29" s="242">
        <v>320000</v>
      </c>
      <c r="CK29" s="242">
        <v>0</v>
      </c>
      <c r="CL29" s="242">
        <v>0</v>
      </c>
      <c r="CM29" s="242">
        <v>0</v>
      </c>
      <c r="CN29" s="242">
        <v>0</v>
      </c>
      <c r="CO29" s="242">
        <v>0</v>
      </c>
      <c r="CP29" s="242">
        <v>0</v>
      </c>
      <c r="CQ29" s="242">
        <v>0</v>
      </c>
      <c r="CR29" s="242">
        <v>385.01</v>
      </c>
      <c r="CS29" s="242">
        <v>15252.41</v>
      </c>
      <c r="CT29" s="242">
        <v>119509.88</v>
      </c>
      <c r="CU29" s="242">
        <v>104642.48</v>
      </c>
      <c r="CV29" s="242">
        <v>0</v>
      </c>
      <c r="CW29" s="242">
        <v>0</v>
      </c>
      <c r="CX29" s="242">
        <v>0</v>
      </c>
      <c r="CY29" s="242">
        <v>0</v>
      </c>
      <c r="CZ29" s="242">
        <v>0</v>
      </c>
      <c r="DA29" s="242">
        <v>0</v>
      </c>
      <c r="DB29" s="242">
        <v>0</v>
      </c>
      <c r="DC29" s="242">
        <v>0</v>
      </c>
      <c r="DD29" s="242">
        <v>0</v>
      </c>
      <c r="DE29" s="242">
        <v>58830.97</v>
      </c>
      <c r="DF29" s="242">
        <v>58830.97</v>
      </c>
      <c r="DG29" s="242">
        <v>0</v>
      </c>
      <c r="DH29" s="242">
        <v>0</v>
      </c>
    </row>
    <row r="30" spans="1:112" x14ac:dyDescent="0.2">
      <c r="A30" s="242">
        <v>350</v>
      </c>
      <c r="B30" s="242" t="s">
        <v>315</v>
      </c>
      <c r="C30" s="242">
        <v>0</v>
      </c>
      <c r="D30" s="242">
        <v>4463969</v>
      </c>
      <c r="E30" s="242">
        <v>3801</v>
      </c>
      <c r="F30" s="242">
        <v>0</v>
      </c>
      <c r="G30" s="242">
        <v>34964.340000000004</v>
      </c>
      <c r="H30" s="242">
        <v>19478.55</v>
      </c>
      <c r="I30" s="242">
        <v>66353.73</v>
      </c>
      <c r="J30" s="242">
        <v>6408</v>
      </c>
      <c r="K30" s="242">
        <v>210160.59</v>
      </c>
      <c r="L30" s="242">
        <v>0</v>
      </c>
      <c r="M30" s="242">
        <v>0</v>
      </c>
      <c r="N30" s="242">
        <v>0</v>
      </c>
      <c r="O30" s="242">
        <v>0</v>
      </c>
      <c r="P30" s="242">
        <v>0</v>
      </c>
      <c r="Q30" s="242">
        <v>0</v>
      </c>
      <c r="R30" s="242">
        <v>0</v>
      </c>
      <c r="S30" s="242">
        <v>0</v>
      </c>
      <c r="T30" s="242">
        <v>0</v>
      </c>
      <c r="U30" s="242">
        <v>124280.5</v>
      </c>
      <c r="V30" s="242">
        <v>5402983</v>
      </c>
      <c r="W30" s="242">
        <v>6400</v>
      </c>
      <c r="X30" s="242">
        <v>0</v>
      </c>
      <c r="Y30" s="242">
        <v>0</v>
      </c>
      <c r="Z30" s="242">
        <v>31091.06</v>
      </c>
      <c r="AA30" s="242">
        <v>17006.849999999999</v>
      </c>
      <c r="AB30" s="242">
        <v>0</v>
      </c>
      <c r="AC30" s="242">
        <v>0</v>
      </c>
      <c r="AD30" s="242">
        <v>15624.79</v>
      </c>
      <c r="AE30" s="242">
        <v>89532.53</v>
      </c>
      <c r="AF30" s="242">
        <v>0</v>
      </c>
      <c r="AG30" s="242">
        <v>0</v>
      </c>
      <c r="AH30" s="242">
        <v>0</v>
      </c>
      <c r="AI30" s="242">
        <v>0</v>
      </c>
      <c r="AJ30" s="242">
        <v>0</v>
      </c>
      <c r="AK30" s="242">
        <v>3300</v>
      </c>
      <c r="AL30" s="242">
        <v>15389.28</v>
      </c>
      <c r="AM30" s="242">
        <v>20072</v>
      </c>
      <c r="AN30" s="242">
        <v>0</v>
      </c>
      <c r="AO30" s="242">
        <v>0</v>
      </c>
      <c r="AP30" s="242">
        <v>1990.8600000000001</v>
      </c>
      <c r="AQ30" s="242">
        <v>2384254.64</v>
      </c>
      <c r="AR30" s="242">
        <v>2446277.46</v>
      </c>
      <c r="AS30" s="242">
        <v>317141.3</v>
      </c>
      <c r="AT30" s="242">
        <v>256004.65</v>
      </c>
      <c r="AU30" s="242">
        <v>239157.14</v>
      </c>
      <c r="AV30" s="242">
        <v>67288.53</v>
      </c>
      <c r="AW30" s="242">
        <v>275396.62</v>
      </c>
      <c r="AX30" s="242">
        <v>433043.01</v>
      </c>
      <c r="AY30" s="242">
        <v>261694.18</v>
      </c>
      <c r="AZ30" s="242">
        <v>588184.18000000005</v>
      </c>
      <c r="BA30" s="242">
        <v>1580856.98</v>
      </c>
      <c r="BB30" s="242">
        <v>46649.55</v>
      </c>
      <c r="BC30" s="242">
        <v>101765.38</v>
      </c>
      <c r="BD30" s="242">
        <v>43895.51</v>
      </c>
      <c r="BE30" s="242">
        <v>218507.06</v>
      </c>
      <c r="BF30" s="242">
        <v>751087.57000000007</v>
      </c>
      <c r="BG30" s="242">
        <v>544755.57000000007</v>
      </c>
      <c r="BH30" s="242">
        <v>22383.05</v>
      </c>
      <c r="BI30" s="242">
        <v>0</v>
      </c>
      <c r="BJ30" s="242">
        <v>0</v>
      </c>
      <c r="BK30" s="242">
        <v>0</v>
      </c>
      <c r="BL30" s="242">
        <v>0</v>
      </c>
      <c r="BM30" s="242">
        <v>109361.5</v>
      </c>
      <c r="BN30" s="242">
        <v>9043.75</v>
      </c>
      <c r="BO30" s="242">
        <v>0</v>
      </c>
      <c r="BP30" s="242">
        <v>0</v>
      </c>
      <c r="BQ30" s="242">
        <v>1599820.35</v>
      </c>
      <c r="BR30" s="242">
        <v>1654601.8</v>
      </c>
      <c r="BS30" s="242">
        <v>1709181.85</v>
      </c>
      <c r="BT30" s="242">
        <v>1663645.55</v>
      </c>
      <c r="BU30" s="242">
        <v>0</v>
      </c>
      <c r="BV30" s="242">
        <v>0</v>
      </c>
      <c r="BW30" s="242">
        <v>1280261.52</v>
      </c>
      <c r="BX30" s="242">
        <v>970522.54</v>
      </c>
      <c r="BY30" s="242">
        <v>292563.61</v>
      </c>
      <c r="BZ30" s="242">
        <v>17175.37</v>
      </c>
      <c r="CA30" s="242">
        <v>40309.560000000005</v>
      </c>
      <c r="CB30" s="242">
        <v>35145.760000000002</v>
      </c>
      <c r="CC30" s="242">
        <v>653528.67000000004</v>
      </c>
      <c r="CD30" s="242">
        <v>587550</v>
      </c>
      <c r="CE30" s="242">
        <v>0</v>
      </c>
      <c r="CF30" s="242">
        <v>0</v>
      </c>
      <c r="CG30" s="242">
        <v>0</v>
      </c>
      <c r="CH30" s="242">
        <v>71142.47</v>
      </c>
      <c r="CI30" s="242">
        <v>0</v>
      </c>
      <c r="CJ30" s="242">
        <v>1553926.3699999999</v>
      </c>
      <c r="CK30" s="242">
        <v>0</v>
      </c>
      <c r="CL30" s="242">
        <v>0</v>
      </c>
      <c r="CM30" s="242">
        <v>0</v>
      </c>
      <c r="CN30" s="242">
        <v>0</v>
      </c>
      <c r="CO30" s="242">
        <v>0</v>
      </c>
      <c r="CP30" s="242">
        <v>0</v>
      </c>
      <c r="CQ30" s="242">
        <v>0</v>
      </c>
      <c r="CR30" s="242">
        <v>0</v>
      </c>
      <c r="CS30" s="242">
        <v>14870.57</v>
      </c>
      <c r="CT30" s="242">
        <v>462383.43</v>
      </c>
      <c r="CU30" s="242">
        <v>447512.86</v>
      </c>
      <c r="CV30" s="242">
        <v>0</v>
      </c>
      <c r="CW30" s="242">
        <v>20106.080000000002</v>
      </c>
      <c r="CX30" s="242">
        <v>21704.63</v>
      </c>
      <c r="CY30" s="242">
        <v>58177.73</v>
      </c>
      <c r="CZ30" s="242">
        <v>18158.11</v>
      </c>
      <c r="DA30" s="242">
        <v>38421.07</v>
      </c>
      <c r="DB30" s="242">
        <v>0</v>
      </c>
      <c r="DC30" s="242">
        <v>0</v>
      </c>
      <c r="DD30" s="242">
        <v>0</v>
      </c>
      <c r="DE30" s="242">
        <v>0</v>
      </c>
      <c r="DF30" s="242">
        <v>0</v>
      </c>
      <c r="DG30" s="242">
        <v>0</v>
      </c>
      <c r="DH30" s="242">
        <v>0</v>
      </c>
    </row>
    <row r="31" spans="1:112" x14ac:dyDescent="0.2">
      <c r="A31" s="242">
        <v>364</v>
      </c>
      <c r="B31" s="242" t="s">
        <v>316</v>
      </c>
      <c r="C31" s="242">
        <v>0</v>
      </c>
      <c r="D31" s="242">
        <v>1190239.1000000001</v>
      </c>
      <c r="E31" s="242">
        <v>0</v>
      </c>
      <c r="F31" s="242">
        <v>4138.1400000000003</v>
      </c>
      <c r="G31" s="242">
        <v>28637.200000000001</v>
      </c>
      <c r="H31" s="242">
        <v>3349.38</v>
      </c>
      <c r="I31" s="242">
        <v>21294.57</v>
      </c>
      <c r="J31" s="242">
        <v>0</v>
      </c>
      <c r="K31" s="242">
        <v>227508.76</v>
      </c>
      <c r="L31" s="242">
        <v>0</v>
      </c>
      <c r="M31" s="242">
        <v>0</v>
      </c>
      <c r="N31" s="242">
        <v>0</v>
      </c>
      <c r="O31" s="242">
        <v>0</v>
      </c>
      <c r="P31" s="242">
        <v>3863</v>
      </c>
      <c r="Q31" s="242">
        <v>0</v>
      </c>
      <c r="R31" s="242">
        <v>0</v>
      </c>
      <c r="S31" s="242">
        <v>0</v>
      </c>
      <c r="T31" s="242">
        <v>0</v>
      </c>
      <c r="U31" s="242">
        <v>45141</v>
      </c>
      <c r="V31" s="242">
        <v>1932578</v>
      </c>
      <c r="W31" s="242">
        <v>0</v>
      </c>
      <c r="X31" s="242">
        <v>0</v>
      </c>
      <c r="Y31" s="242">
        <v>81090.16</v>
      </c>
      <c r="Z31" s="242">
        <v>2569.7800000000002</v>
      </c>
      <c r="AA31" s="242">
        <v>81161</v>
      </c>
      <c r="AB31" s="242">
        <v>0</v>
      </c>
      <c r="AC31" s="242">
        <v>0</v>
      </c>
      <c r="AD31" s="242">
        <v>31047</v>
      </c>
      <c r="AE31" s="242">
        <v>110638.79000000001</v>
      </c>
      <c r="AF31" s="242">
        <v>0</v>
      </c>
      <c r="AG31" s="242">
        <v>0</v>
      </c>
      <c r="AH31" s="242">
        <v>9361</v>
      </c>
      <c r="AI31" s="242">
        <v>21211</v>
      </c>
      <c r="AJ31" s="242">
        <v>0</v>
      </c>
      <c r="AK31" s="242">
        <v>0</v>
      </c>
      <c r="AL31" s="242">
        <v>22107.47</v>
      </c>
      <c r="AM31" s="242">
        <v>5956.11</v>
      </c>
      <c r="AN31" s="242">
        <v>827.07</v>
      </c>
      <c r="AO31" s="242">
        <v>0</v>
      </c>
      <c r="AP31" s="242">
        <v>3990.04</v>
      </c>
      <c r="AQ31" s="242">
        <v>922213.84</v>
      </c>
      <c r="AR31" s="242">
        <v>782639.92</v>
      </c>
      <c r="AS31" s="242">
        <v>134007.6</v>
      </c>
      <c r="AT31" s="242">
        <v>127827.97</v>
      </c>
      <c r="AU31" s="242">
        <v>162693.69</v>
      </c>
      <c r="AV31" s="242">
        <v>4158.43</v>
      </c>
      <c r="AW31" s="242">
        <v>79104.09</v>
      </c>
      <c r="AX31" s="242">
        <v>70276.94</v>
      </c>
      <c r="AY31" s="242">
        <v>108113.01000000001</v>
      </c>
      <c r="AZ31" s="242">
        <v>108561.01000000001</v>
      </c>
      <c r="BA31" s="242">
        <v>743666.83</v>
      </c>
      <c r="BB31" s="242">
        <v>127174.96</v>
      </c>
      <c r="BC31" s="242">
        <v>50657.120000000003</v>
      </c>
      <c r="BD31" s="242">
        <v>13752.84</v>
      </c>
      <c r="BE31" s="242">
        <v>36994.79</v>
      </c>
      <c r="BF31" s="242">
        <v>299319.81</v>
      </c>
      <c r="BG31" s="242">
        <v>218964</v>
      </c>
      <c r="BH31" s="242">
        <v>0</v>
      </c>
      <c r="BI31" s="242">
        <v>0</v>
      </c>
      <c r="BJ31" s="242">
        <v>0</v>
      </c>
      <c r="BK31" s="242">
        <v>0</v>
      </c>
      <c r="BL31" s="242">
        <v>0</v>
      </c>
      <c r="BM31" s="242">
        <v>0</v>
      </c>
      <c r="BN31" s="242">
        <v>0</v>
      </c>
      <c r="BO31" s="242">
        <v>0</v>
      </c>
      <c r="BP31" s="242">
        <v>0</v>
      </c>
      <c r="BQ31" s="242">
        <v>1723521.43</v>
      </c>
      <c r="BR31" s="242">
        <v>1560103.15</v>
      </c>
      <c r="BS31" s="242">
        <v>1723521.43</v>
      </c>
      <c r="BT31" s="242">
        <v>1560103.15</v>
      </c>
      <c r="BU31" s="242">
        <v>49231.08</v>
      </c>
      <c r="BV31" s="242">
        <v>42336.54</v>
      </c>
      <c r="BW31" s="242">
        <v>576431.04</v>
      </c>
      <c r="BX31" s="242">
        <v>460564.06</v>
      </c>
      <c r="BY31" s="242">
        <v>113291.27</v>
      </c>
      <c r="BZ31" s="242">
        <v>9470.25</v>
      </c>
      <c r="CA31" s="242">
        <v>493302.96</v>
      </c>
      <c r="CB31" s="242">
        <v>499007.3</v>
      </c>
      <c r="CC31" s="242">
        <v>377151.9</v>
      </c>
      <c r="CD31" s="242">
        <v>337075</v>
      </c>
      <c r="CE31" s="242">
        <v>0</v>
      </c>
      <c r="CF31" s="242">
        <v>0</v>
      </c>
      <c r="CG31" s="242">
        <v>0</v>
      </c>
      <c r="CH31" s="242">
        <v>34372.559999999998</v>
      </c>
      <c r="CI31" s="242">
        <v>0</v>
      </c>
      <c r="CJ31" s="242">
        <v>1818353.15</v>
      </c>
      <c r="CK31" s="242">
        <v>0</v>
      </c>
      <c r="CL31" s="242">
        <v>0</v>
      </c>
      <c r="CM31" s="242">
        <v>0</v>
      </c>
      <c r="CN31" s="242">
        <v>0</v>
      </c>
      <c r="CO31" s="242">
        <v>0</v>
      </c>
      <c r="CP31" s="242">
        <v>0</v>
      </c>
      <c r="CQ31" s="242">
        <v>0</v>
      </c>
      <c r="CR31" s="242">
        <v>37822.879999999997</v>
      </c>
      <c r="CS31" s="242">
        <v>37752.9</v>
      </c>
      <c r="CT31" s="242">
        <v>159212.01</v>
      </c>
      <c r="CU31" s="242">
        <v>159281.99</v>
      </c>
      <c r="CV31" s="242">
        <v>0</v>
      </c>
      <c r="CW31" s="242">
        <v>-1191.58</v>
      </c>
      <c r="CX31" s="242">
        <v>-611.44000000000005</v>
      </c>
      <c r="CY31" s="242">
        <v>7373.5</v>
      </c>
      <c r="CZ31" s="242">
        <v>6793.3600000000006</v>
      </c>
      <c r="DA31" s="242">
        <v>0</v>
      </c>
      <c r="DB31" s="242">
        <v>0</v>
      </c>
      <c r="DC31" s="242">
        <v>0</v>
      </c>
      <c r="DD31" s="242">
        <v>0</v>
      </c>
      <c r="DE31" s="242">
        <v>0</v>
      </c>
      <c r="DF31" s="242">
        <v>0</v>
      </c>
      <c r="DG31" s="242">
        <v>0</v>
      </c>
      <c r="DH31" s="242">
        <v>0</v>
      </c>
    </row>
    <row r="32" spans="1:112" x14ac:dyDescent="0.2">
      <c r="A32" s="242">
        <v>413</v>
      </c>
      <c r="B32" s="242" t="s">
        <v>317</v>
      </c>
      <c r="C32" s="242">
        <v>0</v>
      </c>
      <c r="D32" s="242">
        <v>8591010.8300000001</v>
      </c>
      <c r="E32" s="242">
        <v>75394.03</v>
      </c>
      <c r="F32" s="242">
        <v>60231.93</v>
      </c>
      <c r="G32" s="242">
        <v>80896.27</v>
      </c>
      <c r="H32" s="242">
        <v>19826.150000000001</v>
      </c>
      <c r="I32" s="242">
        <v>311473.91999999998</v>
      </c>
      <c r="J32" s="242">
        <v>0</v>
      </c>
      <c r="K32" s="242">
        <v>1037159.73</v>
      </c>
      <c r="L32" s="242">
        <v>0</v>
      </c>
      <c r="M32" s="242">
        <v>1250</v>
      </c>
      <c r="N32" s="242">
        <v>0</v>
      </c>
      <c r="O32" s="242">
        <v>0</v>
      </c>
      <c r="P32" s="242">
        <v>0</v>
      </c>
      <c r="Q32" s="242">
        <v>0</v>
      </c>
      <c r="R32" s="242">
        <v>0</v>
      </c>
      <c r="S32" s="242">
        <v>0</v>
      </c>
      <c r="T32" s="242">
        <v>0</v>
      </c>
      <c r="U32" s="242">
        <v>907307.35</v>
      </c>
      <c r="V32" s="242">
        <v>61056065</v>
      </c>
      <c r="W32" s="242">
        <v>63068.68</v>
      </c>
      <c r="X32" s="242">
        <v>0</v>
      </c>
      <c r="Y32" s="242">
        <v>3602430.57</v>
      </c>
      <c r="Z32" s="242">
        <v>4090.56</v>
      </c>
      <c r="AA32" s="242">
        <v>94315.78</v>
      </c>
      <c r="AB32" s="242">
        <v>87090.03</v>
      </c>
      <c r="AC32" s="242">
        <v>0</v>
      </c>
      <c r="AD32" s="242">
        <v>969353.32000000007</v>
      </c>
      <c r="AE32" s="242">
        <v>2992870.17</v>
      </c>
      <c r="AF32" s="242">
        <v>0</v>
      </c>
      <c r="AG32" s="242">
        <v>7043.31</v>
      </c>
      <c r="AH32" s="242">
        <v>752774</v>
      </c>
      <c r="AI32" s="242">
        <v>101374.34</v>
      </c>
      <c r="AJ32" s="242">
        <v>0</v>
      </c>
      <c r="AK32" s="242">
        <v>50220.78</v>
      </c>
      <c r="AL32" s="242">
        <v>4199572.2300000004</v>
      </c>
      <c r="AM32" s="242">
        <v>95994.23</v>
      </c>
      <c r="AN32" s="242">
        <v>87982.91</v>
      </c>
      <c r="AO32" s="242">
        <v>2606.79</v>
      </c>
      <c r="AP32" s="242">
        <v>96148.14</v>
      </c>
      <c r="AQ32" s="242">
        <v>23051753.949999999</v>
      </c>
      <c r="AR32" s="242">
        <v>14816194.24</v>
      </c>
      <c r="AS32" s="242">
        <v>2003386.84</v>
      </c>
      <c r="AT32" s="242">
        <v>2004718.3</v>
      </c>
      <c r="AU32" s="242">
        <v>716312.15</v>
      </c>
      <c r="AV32" s="242">
        <v>2919657.47</v>
      </c>
      <c r="AW32" s="242">
        <v>2932748.58</v>
      </c>
      <c r="AX32" s="242">
        <v>3366759.09</v>
      </c>
      <c r="AY32" s="242">
        <v>1021492.95</v>
      </c>
      <c r="AZ32" s="242">
        <v>4467997.29</v>
      </c>
      <c r="BA32" s="242">
        <v>13901240.5</v>
      </c>
      <c r="BB32" s="242">
        <v>3297344.11</v>
      </c>
      <c r="BC32" s="242">
        <v>539344.76</v>
      </c>
      <c r="BD32" s="242">
        <v>1200000</v>
      </c>
      <c r="BE32" s="242">
        <v>63000.480000000003</v>
      </c>
      <c r="BF32" s="242">
        <v>7752978.5199999996</v>
      </c>
      <c r="BG32" s="242">
        <v>3276505.3</v>
      </c>
      <c r="BH32" s="242">
        <v>214207.56</v>
      </c>
      <c r="BI32" s="242">
        <v>0</v>
      </c>
      <c r="BJ32" s="242">
        <v>0</v>
      </c>
      <c r="BK32" s="242">
        <v>0</v>
      </c>
      <c r="BL32" s="242">
        <v>0</v>
      </c>
      <c r="BM32" s="242">
        <v>0</v>
      </c>
      <c r="BN32" s="242">
        <v>0</v>
      </c>
      <c r="BO32" s="242">
        <v>0</v>
      </c>
      <c r="BP32" s="242">
        <v>0</v>
      </c>
      <c r="BQ32" s="242">
        <v>12445280.630000001</v>
      </c>
      <c r="BR32" s="242">
        <v>10247189.59</v>
      </c>
      <c r="BS32" s="242">
        <v>12445280.630000001</v>
      </c>
      <c r="BT32" s="242">
        <v>10247189.59</v>
      </c>
      <c r="BU32" s="242">
        <v>344127.63</v>
      </c>
      <c r="BV32" s="242">
        <v>343332.45</v>
      </c>
      <c r="BW32" s="242">
        <v>14006225.82</v>
      </c>
      <c r="BX32" s="242">
        <v>9716720.9900000002</v>
      </c>
      <c r="BY32" s="242">
        <v>3699485.48</v>
      </c>
      <c r="BZ32" s="242">
        <v>590814.53</v>
      </c>
      <c r="CA32" s="242">
        <v>1566693.8</v>
      </c>
      <c r="CB32" s="242">
        <v>1769861.7999999998</v>
      </c>
      <c r="CC32" s="242">
        <v>5423857.0899999999</v>
      </c>
      <c r="CD32" s="242">
        <v>4798275.8899999997</v>
      </c>
      <c r="CE32" s="242">
        <v>116898.2</v>
      </c>
      <c r="CF32" s="242">
        <v>0</v>
      </c>
      <c r="CG32" s="242">
        <v>0</v>
      </c>
      <c r="CH32" s="242">
        <v>305515</v>
      </c>
      <c r="CI32" s="242">
        <v>0</v>
      </c>
      <c r="CJ32" s="242">
        <v>75812373.650000006</v>
      </c>
      <c r="CK32" s="242">
        <v>50911178.890000001</v>
      </c>
      <c r="CL32" s="242">
        <v>14795042.26</v>
      </c>
      <c r="CM32" s="242">
        <v>384410.60000000003</v>
      </c>
      <c r="CN32" s="242">
        <v>0</v>
      </c>
      <c r="CO32" s="242">
        <v>36500547.229999997</v>
      </c>
      <c r="CP32" s="242">
        <v>0</v>
      </c>
      <c r="CQ32" s="242">
        <v>0</v>
      </c>
      <c r="CR32" s="242">
        <v>654300.5</v>
      </c>
      <c r="CS32" s="242">
        <v>1138276.55</v>
      </c>
      <c r="CT32" s="242">
        <v>3812892.16</v>
      </c>
      <c r="CU32" s="242">
        <v>3328916.11</v>
      </c>
      <c r="CV32" s="242">
        <v>0</v>
      </c>
      <c r="CW32" s="242">
        <v>0</v>
      </c>
      <c r="CX32" s="242">
        <v>0</v>
      </c>
      <c r="CY32" s="242">
        <v>0</v>
      </c>
      <c r="CZ32" s="242">
        <v>0</v>
      </c>
      <c r="DA32" s="242">
        <v>0</v>
      </c>
      <c r="DB32" s="242">
        <v>0</v>
      </c>
      <c r="DC32" s="242">
        <v>0</v>
      </c>
      <c r="DD32" s="242">
        <v>0</v>
      </c>
      <c r="DE32" s="242">
        <v>38247.200000000004</v>
      </c>
      <c r="DF32" s="242">
        <v>35722.14</v>
      </c>
      <c r="DG32" s="242">
        <v>2525.06</v>
      </c>
      <c r="DH32" s="242">
        <v>0</v>
      </c>
    </row>
    <row r="33" spans="1:112" x14ac:dyDescent="0.2">
      <c r="A33" s="242">
        <v>422</v>
      </c>
      <c r="B33" s="242" t="s">
        <v>318</v>
      </c>
      <c r="C33" s="242">
        <v>0</v>
      </c>
      <c r="D33" s="242">
        <v>3647917.13</v>
      </c>
      <c r="E33" s="242">
        <v>0</v>
      </c>
      <c r="F33" s="242">
        <v>32397.72</v>
      </c>
      <c r="G33" s="242">
        <v>26741.5</v>
      </c>
      <c r="H33" s="242">
        <v>5481.33</v>
      </c>
      <c r="I33" s="242">
        <v>130184.68000000001</v>
      </c>
      <c r="J33" s="242">
        <v>0</v>
      </c>
      <c r="K33" s="242">
        <v>2104221.52</v>
      </c>
      <c r="L33" s="242">
        <v>0</v>
      </c>
      <c r="M33" s="242">
        <v>0</v>
      </c>
      <c r="N33" s="242">
        <v>0</v>
      </c>
      <c r="O33" s="242">
        <v>0</v>
      </c>
      <c r="P33" s="242">
        <v>316.93</v>
      </c>
      <c r="Q33" s="242">
        <v>0</v>
      </c>
      <c r="R33" s="242">
        <v>0</v>
      </c>
      <c r="S33" s="242">
        <v>0</v>
      </c>
      <c r="T33" s="242">
        <v>0</v>
      </c>
      <c r="U33" s="242">
        <v>170950</v>
      </c>
      <c r="V33" s="242">
        <v>8806000</v>
      </c>
      <c r="W33" s="242">
        <v>8400</v>
      </c>
      <c r="X33" s="242">
        <v>0</v>
      </c>
      <c r="Y33" s="242">
        <v>0</v>
      </c>
      <c r="Z33" s="242">
        <v>3554.61</v>
      </c>
      <c r="AA33" s="242">
        <v>7147</v>
      </c>
      <c r="AB33" s="242">
        <v>8224</v>
      </c>
      <c r="AC33" s="242">
        <v>0</v>
      </c>
      <c r="AD33" s="242">
        <v>16478</v>
      </c>
      <c r="AE33" s="242">
        <v>203877.48</v>
      </c>
      <c r="AF33" s="242">
        <v>0</v>
      </c>
      <c r="AG33" s="242">
        <v>0</v>
      </c>
      <c r="AH33" s="242">
        <v>0</v>
      </c>
      <c r="AI33" s="242">
        <v>0</v>
      </c>
      <c r="AJ33" s="242">
        <v>0</v>
      </c>
      <c r="AK33" s="242">
        <v>0</v>
      </c>
      <c r="AL33" s="242">
        <v>0</v>
      </c>
      <c r="AM33" s="242">
        <v>1719</v>
      </c>
      <c r="AN33" s="242">
        <v>10127.36</v>
      </c>
      <c r="AO33" s="242">
        <v>0</v>
      </c>
      <c r="AP33" s="242">
        <v>7202.16</v>
      </c>
      <c r="AQ33" s="242">
        <v>3203916.52</v>
      </c>
      <c r="AR33" s="242">
        <v>2780538.6</v>
      </c>
      <c r="AS33" s="242">
        <v>508853.21</v>
      </c>
      <c r="AT33" s="242">
        <v>344187.43</v>
      </c>
      <c r="AU33" s="242">
        <v>302193.11</v>
      </c>
      <c r="AV33" s="242">
        <v>4404.26</v>
      </c>
      <c r="AW33" s="242">
        <v>532975.86</v>
      </c>
      <c r="AX33" s="242">
        <v>602488.01</v>
      </c>
      <c r="AY33" s="242">
        <v>239027.32</v>
      </c>
      <c r="AZ33" s="242">
        <v>600037.12</v>
      </c>
      <c r="BA33" s="242">
        <v>3269385.8</v>
      </c>
      <c r="BB33" s="242">
        <v>307022.59000000003</v>
      </c>
      <c r="BC33" s="242">
        <v>139866.1</v>
      </c>
      <c r="BD33" s="242">
        <v>0</v>
      </c>
      <c r="BE33" s="242">
        <v>168649.09</v>
      </c>
      <c r="BF33" s="242">
        <v>1818884.28</v>
      </c>
      <c r="BG33" s="242">
        <v>905088.9</v>
      </c>
      <c r="BH33" s="242">
        <v>26735.7</v>
      </c>
      <c r="BI33" s="242">
        <v>0</v>
      </c>
      <c r="BJ33" s="242">
        <v>0</v>
      </c>
      <c r="BK33" s="242">
        <v>0</v>
      </c>
      <c r="BL33" s="242">
        <v>0</v>
      </c>
      <c r="BM33" s="242">
        <v>0</v>
      </c>
      <c r="BN33" s="242">
        <v>0</v>
      </c>
      <c r="BO33" s="242">
        <v>5021876.5599999996</v>
      </c>
      <c r="BP33" s="242">
        <v>4458563.08</v>
      </c>
      <c r="BQ33" s="242">
        <v>0</v>
      </c>
      <c r="BR33" s="242">
        <v>0</v>
      </c>
      <c r="BS33" s="242">
        <v>5021876.5599999996</v>
      </c>
      <c r="BT33" s="242">
        <v>4458563.08</v>
      </c>
      <c r="BU33" s="242">
        <v>26977.8</v>
      </c>
      <c r="BV33" s="242">
        <v>48228.89</v>
      </c>
      <c r="BW33" s="242">
        <v>2437533.4400000004</v>
      </c>
      <c r="BX33" s="242">
        <v>1455931.52</v>
      </c>
      <c r="BY33" s="242">
        <v>651360.46</v>
      </c>
      <c r="BZ33" s="242">
        <v>308990.37</v>
      </c>
      <c r="CA33" s="242">
        <v>697625.49</v>
      </c>
      <c r="CB33" s="242">
        <v>660097.99</v>
      </c>
      <c r="CC33" s="242">
        <v>1602062.45</v>
      </c>
      <c r="CD33" s="242">
        <v>1499733.45</v>
      </c>
      <c r="CE33" s="242">
        <v>32006.5</v>
      </c>
      <c r="CF33" s="242">
        <v>0</v>
      </c>
      <c r="CG33" s="242">
        <v>0</v>
      </c>
      <c r="CH33" s="242">
        <v>107850</v>
      </c>
      <c r="CI33" s="242">
        <v>0</v>
      </c>
      <c r="CJ33" s="242">
        <v>7669404.1299999999</v>
      </c>
      <c r="CK33" s="242">
        <v>267489.12</v>
      </c>
      <c r="CL33" s="242">
        <v>257161.33000000002</v>
      </c>
      <c r="CM33" s="242">
        <v>0</v>
      </c>
      <c r="CN33" s="242">
        <v>0</v>
      </c>
      <c r="CO33" s="242">
        <v>10327.790000000001</v>
      </c>
      <c r="CP33" s="242">
        <v>0</v>
      </c>
      <c r="CQ33" s="242">
        <v>0</v>
      </c>
      <c r="CR33" s="242">
        <v>61820.75</v>
      </c>
      <c r="CS33" s="242">
        <v>107305.41</v>
      </c>
      <c r="CT33" s="242">
        <v>608914.06000000006</v>
      </c>
      <c r="CU33" s="242">
        <v>563429.4</v>
      </c>
      <c r="CV33" s="242">
        <v>0</v>
      </c>
      <c r="CW33" s="242">
        <v>0</v>
      </c>
      <c r="CX33" s="242">
        <v>0</v>
      </c>
      <c r="CY33" s="242">
        <v>0</v>
      </c>
      <c r="CZ33" s="242">
        <v>0</v>
      </c>
      <c r="DA33" s="242">
        <v>0</v>
      </c>
      <c r="DB33" s="242">
        <v>0</v>
      </c>
      <c r="DC33" s="242">
        <v>0</v>
      </c>
      <c r="DD33" s="242">
        <v>0</v>
      </c>
      <c r="DE33" s="242">
        <v>0</v>
      </c>
      <c r="DF33" s="242">
        <v>0</v>
      </c>
      <c r="DG33" s="242">
        <v>0</v>
      </c>
      <c r="DH33" s="242">
        <v>0</v>
      </c>
    </row>
    <row r="34" spans="1:112" x14ac:dyDescent="0.2">
      <c r="A34" s="242">
        <v>427</v>
      </c>
      <c r="B34" s="242" t="s">
        <v>319</v>
      </c>
      <c r="C34" s="242">
        <v>0</v>
      </c>
      <c r="D34" s="242">
        <v>602116</v>
      </c>
      <c r="E34" s="242">
        <v>0</v>
      </c>
      <c r="F34" s="242">
        <v>165.75</v>
      </c>
      <c r="G34" s="242">
        <v>22184.79</v>
      </c>
      <c r="H34" s="242">
        <v>1258.1500000000001</v>
      </c>
      <c r="I34" s="242">
        <v>32114.81</v>
      </c>
      <c r="J34" s="242">
        <v>0</v>
      </c>
      <c r="K34" s="242">
        <v>191139</v>
      </c>
      <c r="L34" s="242">
        <v>0</v>
      </c>
      <c r="M34" s="242">
        <v>0</v>
      </c>
      <c r="N34" s="242">
        <v>0</v>
      </c>
      <c r="O34" s="242">
        <v>0</v>
      </c>
      <c r="P34" s="242">
        <v>21121.4</v>
      </c>
      <c r="Q34" s="242">
        <v>0</v>
      </c>
      <c r="R34" s="242">
        <v>0</v>
      </c>
      <c r="S34" s="242">
        <v>0</v>
      </c>
      <c r="T34" s="242">
        <v>0</v>
      </c>
      <c r="U34" s="242">
        <v>30876.5</v>
      </c>
      <c r="V34" s="242">
        <v>2062008</v>
      </c>
      <c r="W34" s="242">
        <v>2080</v>
      </c>
      <c r="X34" s="242">
        <v>0</v>
      </c>
      <c r="Y34" s="242">
        <v>51009.18</v>
      </c>
      <c r="Z34" s="242">
        <v>1058.44</v>
      </c>
      <c r="AA34" s="242">
        <v>60331</v>
      </c>
      <c r="AB34" s="242">
        <v>0</v>
      </c>
      <c r="AC34" s="242">
        <v>0</v>
      </c>
      <c r="AD34" s="242">
        <v>10154</v>
      </c>
      <c r="AE34" s="242">
        <v>121865</v>
      </c>
      <c r="AF34" s="242">
        <v>0</v>
      </c>
      <c r="AG34" s="242">
        <v>0</v>
      </c>
      <c r="AH34" s="242">
        <v>20737</v>
      </c>
      <c r="AI34" s="242">
        <v>0</v>
      </c>
      <c r="AJ34" s="242">
        <v>0</v>
      </c>
      <c r="AK34" s="242">
        <v>880.5</v>
      </c>
      <c r="AL34" s="242">
        <v>0</v>
      </c>
      <c r="AM34" s="242">
        <v>0</v>
      </c>
      <c r="AN34" s="242">
        <v>0</v>
      </c>
      <c r="AO34" s="242">
        <v>0</v>
      </c>
      <c r="AP34" s="242">
        <v>720</v>
      </c>
      <c r="AQ34" s="242">
        <v>767513.94000000006</v>
      </c>
      <c r="AR34" s="242">
        <v>391905.67</v>
      </c>
      <c r="AS34" s="242">
        <v>71661.38</v>
      </c>
      <c r="AT34" s="242">
        <v>116243.81</v>
      </c>
      <c r="AU34" s="242">
        <v>90464.94</v>
      </c>
      <c r="AV34" s="242">
        <v>0</v>
      </c>
      <c r="AW34" s="242">
        <v>69262.52</v>
      </c>
      <c r="AX34" s="242">
        <v>88328.150000000009</v>
      </c>
      <c r="AY34" s="242">
        <v>339873.97000000003</v>
      </c>
      <c r="AZ34" s="242">
        <v>220</v>
      </c>
      <c r="BA34" s="242">
        <v>559265.9</v>
      </c>
      <c r="BB34" s="242">
        <v>153903</v>
      </c>
      <c r="BC34" s="242">
        <v>36718.160000000003</v>
      </c>
      <c r="BD34" s="242">
        <v>0</v>
      </c>
      <c r="BE34" s="242">
        <v>169408.1</v>
      </c>
      <c r="BF34" s="242">
        <v>165309</v>
      </c>
      <c r="BG34" s="242">
        <v>187364.97</v>
      </c>
      <c r="BH34" s="242">
        <v>854.17000000000007</v>
      </c>
      <c r="BI34" s="242">
        <v>0</v>
      </c>
      <c r="BJ34" s="242">
        <v>0</v>
      </c>
      <c r="BK34" s="242">
        <v>0</v>
      </c>
      <c r="BL34" s="242">
        <v>0</v>
      </c>
      <c r="BM34" s="242">
        <v>747380.3</v>
      </c>
      <c r="BN34" s="242">
        <v>770902.14</v>
      </c>
      <c r="BO34" s="242">
        <v>0</v>
      </c>
      <c r="BP34" s="242">
        <v>0</v>
      </c>
      <c r="BQ34" s="242">
        <v>0</v>
      </c>
      <c r="BR34" s="242">
        <v>0</v>
      </c>
      <c r="BS34" s="242">
        <v>747380.3</v>
      </c>
      <c r="BT34" s="242">
        <v>770902.14</v>
      </c>
      <c r="BU34" s="242">
        <v>3112.94</v>
      </c>
      <c r="BV34" s="242">
        <v>3132.34</v>
      </c>
      <c r="BW34" s="242">
        <v>323946.3</v>
      </c>
      <c r="BX34" s="242">
        <v>203395.80000000002</v>
      </c>
      <c r="BY34" s="242">
        <v>8236.39</v>
      </c>
      <c r="BZ34" s="242">
        <v>112294.71</v>
      </c>
      <c r="CA34" s="242">
        <v>87977.25</v>
      </c>
      <c r="CB34" s="242">
        <v>53409.47</v>
      </c>
      <c r="CC34" s="242">
        <v>2722919.51</v>
      </c>
      <c r="CD34" s="242">
        <v>402487.29000000004</v>
      </c>
      <c r="CE34" s="242">
        <v>2355000</v>
      </c>
      <c r="CF34" s="242">
        <v>0</v>
      </c>
      <c r="CG34" s="242">
        <v>0</v>
      </c>
      <c r="CH34" s="242">
        <v>0</v>
      </c>
      <c r="CI34" s="242">
        <v>0</v>
      </c>
      <c r="CJ34" s="242">
        <v>2355000</v>
      </c>
      <c r="CK34" s="242">
        <v>0</v>
      </c>
      <c r="CL34" s="242">
        <v>0</v>
      </c>
      <c r="CM34" s="242">
        <v>0</v>
      </c>
      <c r="CN34" s="242">
        <v>0</v>
      </c>
      <c r="CO34" s="242">
        <v>0</v>
      </c>
      <c r="CP34" s="242">
        <v>0</v>
      </c>
      <c r="CQ34" s="242">
        <v>0</v>
      </c>
      <c r="CR34" s="242">
        <v>1087.6400000000001</v>
      </c>
      <c r="CS34" s="242">
        <v>5083.7300000000005</v>
      </c>
      <c r="CT34" s="242">
        <v>131060.21</v>
      </c>
      <c r="CU34" s="242">
        <v>127064.12000000001</v>
      </c>
      <c r="CV34" s="242">
        <v>0</v>
      </c>
      <c r="CW34" s="242">
        <v>2158.27</v>
      </c>
      <c r="CX34" s="242">
        <v>-1636.96</v>
      </c>
      <c r="CY34" s="242">
        <v>3000</v>
      </c>
      <c r="CZ34" s="242">
        <v>0</v>
      </c>
      <c r="DA34" s="242">
        <v>6795.2300000000005</v>
      </c>
      <c r="DB34" s="242">
        <v>0</v>
      </c>
      <c r="DC34" s="242">
        <v>0</v>
      </c>
      <c r="DD34" s="242">
        <v>0</v>
      </c>
      <c r="DE34" s="242">
        <v>32925.11</v>
      </c>
      <c r="DF34" s="242">
        <v>13286.75</v>
      </c>
      <c r="DG34" s="242">
        <v>19638.36</v>
      </c>
      <c r="DH34" s="242">
        <v>0</v>
      </c>
    </row>
    <row r="35" spans="1:112" x14ac:dyDescent="0.2">
      <c r="A35" s="242">
        <v>434</v>
      </c>
      <c r="B35" s="242" t="s">
        <v>320</v>
      </c>
      <c r="C35" s="242">
        <v>8075.99</v>
      </c>
      <c r="D35" s="242">
        <v>5193460.18</v>
      </c>
      <c r="E35" s="242">
        <v>1113.93</v>
      </c>
      <c r="F35" s="242">
        <v>6488.1900000000005</v>
      </c>
      <c r="G35" s="242">
        <v>28394.400000000001</v>
      </c>
      <c r="H35" s="242">
        <v>5465.17</v>
      </c>
      <c r="I35" s="242">
        <v>176959.58000000002</v>
      </c>
      <c r="J35" s="242">
        <v>0</v>
      </c>
      <c r="K35" s="242">
        <v>616192.91</v>
      </c>
      <c r="L35" s="242">
        <v>0</v>
      </c>
      <c r="M35" s="242">
        <v>0</v>
      </c>
      <c r="N35" s="242">
        <v>0</v>
      </c>
      <c r="O35" s="242">
        <v>0</v>
      </c>
      <c r="P35" s="242">
        <v>14713.41</v>
      </c>
      <c r="Q35" s="242">
        <v>0</v>
      </c>
      <c r="R35" s="242">
        <v>0</v>
      </c>
      <c r="S35" s="242">
        <v>0</v>
      </c>
      <c r="T35" s="242">
        <v>5100</v>
      </c>
      <c r="U35" s="242">
        <v>326498.5</v>
      </c>
      <c r="V35" s="242">
        <v>10151310</v>
      </c>
      <c r="W35" s="242">
        <v>27004.99</v>
      </c>
      <c r="X35" s="242">
        <v>0</v>
      </c>
      <c r="Y35" s="242">
        <v>0</v>
      </c>
      <c r="Z35" s="242">
        <v>29126.100000000002</v>
      </c>
      <c r="AA35" s="242">
        <v>14183</v>
      </c>
      <c r="AB35" s="242">
        <v>0</v>
      </c>
      <c r="AC35" s="242">
        <v>0</v>
      </c>
      <c r="AD35" s="242">
        <v>81900.5</v>
      </c>
      <c r="AE35" s="242">
        <v>365874.99</v>
      </c>
      <c r="AF35" s="242">
        <v>0</v>
      </c>
      <c r="AG35" s="242">
        <v>471</v>
      </c>
      <c r="AH35" s="242">
        <v>76277</v>
      </c>
      <c r="AI35" s="242">
        <v>0</v>
      </c>
      <c r="AJ35" s="242">
        <v>0</v>
      </c>
      <c r="AK35" s="242">
        <v>124565.05</v>
      </c>
      <c r="AL35" s="242">
        <v>0</v>
      </c>
      <c r="AM35" s="242">
        <v>0</v>
      </c>
      <c r="AN35" s="242">
        <v>36511.620000000003</v>
      </c>
      <c r="AO35" s="242">
        <v>0</v>
      </c>
      <c r="AP35" s="242">
        <v>1388.48</v>
      </c>
      <c r="AQ35" s="242">
        <v>3335993.07</v>
      </c>
      <c r="AR35" s="242">
        <v>3686101.19</v>
      </c>
      <c r="AS35" s="242">
        <v>518578.33</v>
      </c>
      <c r="AT35" s="242">
        <v>541588.67000000004</v>
      </c>
      <c r="AU35" s="242">
        <v>337828.01</v>
      </c>
      <c r="AV35" s="242">
        <v>230608.63</v>
      </c>
      <c r="AW35" s="242">
        <v>451452.46</v>
      </c>
      <c r="AX35" s="242">
        <v>932839.75</v>
      </c>
      <c r="AY35" s="242">
        <v>376586.93</v>
      </c>
      <c r="AZ35" s="242">
        <v>773744.51</v>
      </c>
      <c r="BA35" s="242">
        <v>3401251.17</v>
      </c>
      <c r="BB35" s="242">
        <v>63131.060000000005</v>
      </c>
      <c r="BC35" s="242">
        <v>132388.51999999999</v>
      </c>
      <c r="BD35" s="242">
        <v>7436.85</v>
      </c>
      <c r="BE35" s="242">
        <v>238109</v>
      </c>
      <c r="BF35" s="242">
        <v>1499700.97</v>
      </c>
      <c r="BG35" s="242">
        <v>603444.61</v>
      </c>
      <c r="BH35" s="242">
        <v>5974</v>
      </c>
      <c r="BI35" s="242">
        <v>0</v>
      </c>
      <c r="BJ35" s="242">
        <v>0</v>
      </c>
      <c r="BK35" s="242">
        <v>0</v>
      </c>
      <c r="BL35" s="242">
        <v>0</v>
      </c>
      <c r="BM35" s="242">
        <v>0</v>
      </c>
      <c r="BN35" s="242">
        <v>0</v>
      </c>
      <c r="BO35" s="242">
        <v>0</v>
      </c>
      <c r="BP35" s="242">
        <v>0</v>
      </c>
      <c r="BQ35" s="242">
        <v>3019622.75</v>
      </c>
      <c r="BR35" s="242">
        <v>3173940.01</v>
      </c>
      <c r="BS35" s="242">
        <v>3019622.75</v>
      </c>
      <c r="BT35" s="242">
        <v>3173940.01</v>
      </c>
      <c r="BU35" s="242">
        <v>20180.810000000001</v>
      </c>
      <c r="BV35" s="242">
        <v>6198.81</v>
      </c>
      <c r="BW35" s="242">
        <v>2756028.58</v>
      </c>
      <c r="BX35" s="242">
        <v>1760931.1400000001</v>
      </c>
      <c r="BY35" s="242">
        <v>426396.49</v>
      </c>
      <c r="BZ35" s="242">
        <v>582682.95000000007</v>
      </c>
      <c r="CA35" s="242">
        <v>45731.05</v>
      </c>
      <c r="CB35" s="242">
        <v>128347.1</v>
      </c>
      <c r="CC35" s="242">
        <v>10748566.050000001</v>
      </c>
      <c r="CD35" s="242">
        <v>953887.5</v>
      </c>
      <c r="CE35" s="242">
        <v>9712062.5</v>
      </c>
      <c r="CF35" s="242">
        <v>0</v>
      </c>
      <c r="CG35" s="242">
        <v>0</v>
      </c>
      <c r="CH35" s="242">
        <v>0</v>
      </c>
      <c r="CI35" s="242">
        <v>0</v>
      </c>
      <c r="CJ35" s="242">
        <v>16881524.190000001</v>
      </c>
      <c r="CK35" s="242">
        <v>0</v>
      </c>
      <c r="CL35" s="242">
        <v>13959677.109999999</v>
      </c>
      <c r="CM35" s="242">
        <v>17012432.079999998</v>
      </c>
      <c r="CN35" s="242">
        <v>0</v>
      </c>
      <c r="CO35" s="242">
        <v>3052754.97</v>
      </c>
      <c r="CP35" s="242">
        <v>0</v>
      </c>
      <c r="CQ35" s="242">
        <v>0</v>
      </c>
      <c r="CR35" s="242">
        <v>246870.23</v>
      </c>
      <c r="CS35" s="242">
        <v>307649.90000000002</v>
      </c>
      <c r="CT35" s="242">
        <v>685979.27</v>
      </c>
      <c r="CU35" s="242">
        <v>625199.6</v>
      </c>
      <c r="CV35" s="242">
        <v>0</v>
      </c>
      <c r="CW35" s="242">
        <v>59733.11</v>
      </c>
      <c r="CX35" s="242">
        <v>69273.290000000008</v>
      </c>
      <c r="CY35" s="242">
        <v>112971.8</v>
      </c>
      <c r="CZ35" s="242">
        <v>91340.650000000009</v>
      </c>
      <c r="DA35" s="242">
        <v>4014.98</v>
      </c>
      <c r="DB35" s="242">
        <v>8075.99</v>
      </c>
      <c r="DC35" s="242">
        <v>0</v>
      </c>
      <c r="DD35" s="242">
        <v>0</v>
      </c>
      <c r="DE35" s="242">
        <v>0</v>
      </c>
      <c r="DF35" s="242">
        <v>0</v>
      </c>
      <c r="DG35" s="242">
        <v>0</v>
      </c>
      <c r="DH35" s="242">
        <v>0</v>
      </c>
    </row>
    <row r="36" spans="1:112" x14ac:dyDescent="0.2">
      <c r="A36" s="242">
        <v>6013</v>
      </c>
      <c r="B36" s="242" t="s">
        <v>321</v>
      </c>
      <c r="C36" s="242">
        <v>0</v>
      </c>
      <c r="D36" s="242">
        <v>6113352</v>
      </c>
      <c r="E36" s="242">
        <v>0</v>
      </c>
      <c r="F36" s="242">
        <v>631.78</v>
      </c>
      <c r="G36" s="242">
        <v>33864</v>
      </c>
      <c r="H36" s="242">
        <v>96.56</v>
      </c>
      <c r="I36" s="242">
        <v>47864.05</v>
      </c>
      <c r="J36" s="242">
        <v>0</v>
      </c>
      <c r="K36" s="242">
        <v>344815.14</v>
      </c>
      <c r="L36" s="242">
        <v>0</v>
      </c>
      <c r="M36" s="242">
        <v>0</v>
      </c>
      <c r="N36" s="242">
        <v>0</v>
      </c>
      <c r="O36" s="242">
        <v>0</v>
      </c>
      <c r="P36" s="242">
        <v>16760</v>
      </c>
      <c r="Q36" s="242">
        <v>0</v>
      </c>
      <c r="R36" s="242">
        <v>0</v>
      </c>
      <c r="S36" s="242">
        <v>0</v>
      </c>
      <c r="T36" s="242">
        <v>0</v>
      </c>
      <c r="U36" s="242">
        <v>84229</v>
      </c>
      <c r="V36" s="242">
        <v>91289</v>
      </c>
      <c r="W36" s="242">
        <v>4560</v>
      </c>
      <c r="X36" s="242">
        <v>0</v>
      </c>
      <c r="Y36" s="242">
        <v>0</v>
      </c>
      <c r="Z36" s="242">
        <v>0</v>
      </c>
      <c r="AA36" s="242">
        <v>128172</v>
      </c>
      <c r="AB36" s="242">
        <v>0</v>
      </c>
      <c r="AC36" s="242">
        <v>0</v>
      </c>
      <c r="AD36" s="242">
        <v>0</v>
      </c>
      <c r="AE36" s="242">
        <v>77800</v>
      </c>
      <c r="AF36" s="242">
        <v>0</v>
      </c>
      <c r="AG36" s="242">
        <v>0</v>
      </c>
      <c r="AH36" s="242">
        <v>0</v>
      </c>
      <c r="AI36" s="242">
        <v>52705</v>
      </c>
      <c r="AJ36" s="242">
        <v>0</v>
      </c>
      <c r="AK36" s="242">
        <v>7840</v>
      </c>
      <c r="AL36" s="242">
        <v>0</v>
      </c>
      <c r="AM36" s="242">
        <v>1832.8</v>
      </c>
      <c r="AN36" s="242">
        <v>0</v>
      </c>
      <c r="AO36" s="242">
        <v>0</v>
      </c>
      <c r="AP36" s="242">
        <v>5840.06</v>
      </c>
      <c r="AQ36" s="242">
        <v>470289.57</v>
      </c>
      <c r="AR36" s="242">
        <v>1926250.22</v>
      </c>
      <c r="AS36" s="242">
        <v>618672.59</v>
      </c>
      <c r="AT36" s="242">
        <v>228103.38</v>
      </c>
      <c r="AU36" s="242">
        <v>318119.03000000003</v>
      </c>
      <c r="AV36" s="242">
        <v>38405.65</v>
      </c>
      <c r="AW36" s="242">
        <v>364319.34</v>
      </c>
      <c r="AX36" s="242">
        <v>357011.14</v>
      </c>
      <c r="AY36" s="242">
        <v>621139.04</v>
      </c>
      <c r="AZ36" s="242">
        <v>0</v>
      </c>
      <c r="BA36" s="242">
        <v>975940.87</v>
      </c>
      <c r="BB36" s="242">
        <v>228195.88</v>
      </c>
      <c r="BC36" s="242">
        <v>77241.64</v>
      </c>
      <c r="BD36" s="242">
        <v>27052.75</v>
      </c>
      <c r="BE36" s="242">
        <v>145507.5</v>
      </c>
      <c r="BF36" s="242">
        <v>386444.83</v>
      </c>
      <c r="BG36" s="242">
        <v>518124.4</v>
      </c>
      <c r="BH36" s="242">
        <v>5484.04</v>
      </c>
      <c r="BI36" s="242">
        <v>0</v>
      </c>
      <c r="BJ36" s="242">
        <v>0</v>
      </c>
      <c r="BK36" s="242">
        <v>0</v>
      </c>
      <c r="BL36" s="242">
        <v>0</v>
      </c>
      <c r="BM36" s="242">
        <v>0</v>
      </c>
      <c r="BN36" s="242">
        <v>0</v>
      </c>
      <c r="BO36" s="242">
        <v>847673.94000000006</v>
      </c>
      <c r="BP36" s="242">
        <v>553023.46</v>
      </c>
      <c r="BQ36" s="242">
        <v>0</v>
      </c>
      <c r="BR36" s="242">
        <v>0</v>
      </c>
      <c r="BS36" s="242">
        <v>847673.94000000006</v>
      </c>
      <c r="BT36" s="242">
        <v>553023.46</v>
      </c>
      <c r="BU36" s="242">
        <v>0</v>
      </c>
      <c r="BV36" s="242">
        <v>0</v>
      </c>
      <c r="BW36" s="242">
        <v>945470.1</v>
      </c>
      <c r="BX36" s="242">
        <v>527462.53</v>
      </c>
      <c r="BY36" s="242">
        <v>283266.08</v>
      </c>
      <c r="BZ36" s="242">
        <v>134741.49</v>
      </c>
      <c r="CA36" s="242">
        <v>80617.36</v>
      </c>
      <c r="CB36" s="242">
        <v>58469.039999999994</v>
      </c>
      <c r="CC36" s="242">
        <v>1343952.46</v>
      </c>
      <c r="CD36" s="242">
        <v>1307498.33</v>
      </c>
      <c r="CE36" s="242">
        <v>0</v>
      </c>
      <c r="CF36" s="242">
        <v>0</v>
      </c>
      <c r="CG36" s="242">
        <v>0</v>
      </c>
      <c r="CH36" s="242">
        <v>58602.450000000004</v>
      </c>
      <c r="CI36" s="242">
        <v>0</v>
      </c>
      <c r="CJ36" s="242">
        <v>694241.92</v>
      </c>
      <c r="CK36" s="242">
        <v>0</v>
      </c>
      <c r="CL36" s="242">
        <v>0</v>
      </c>
      <c r="CM36" s="242">
        <v>0</v>
      </c>
      <c r="CN36" s="242">
        <v>0</v>
      </c>
      <c r="CO36" s="242">
        <v>0</v>
      </c>
      <c r="CP36" s="242">
        <v>0</v>
      </c>
      <c r="CQ36" s="242">
        <v>0</v>
      </c>
      <c r="CR36" s="242">
        <v>3307.65</v>
      </c>
      <c r="CS36" s="242">
        <v>0</v>
      </c>
      <c r="CT36" s="242">
        <v>243627.94</v>
      </c>
      <c r="CU36" s="242">
        <v>246935.59</v>
      </c>
      <c r="CV36" s="242">
        <v>0</v>
      </c>
      <c r="CW36" s="242">
        <v>110156.3</v>
      </c>
      <c r="CX36" s="242">
        <v>98521.53</v>
      </c>
      <c r="CY36" s="242">
        <v>446884.98</v>
      </c>
      <c r="CZ36" s="242">
        <v>0</v>
      </c>
      <c r="DA36" s="242">
        <v>458519.75</v>
      </c>
      <c r="DB36" s="242">
        <v>0</v>
      </c>
      <c r="DC36" s="242">
        <v>0</v>
      </c>
      <c r="DD36" s="242">
        <v>0</v>
      </c>
      <c r="DE36" s="242">
        <v>273062.27</v>
      </c>
      <c r="DF36" s="242">
        <v>0</v>
      </c>
      <c r="DG36" s="242">
        <v>273062.27</v>
      </c>
      <c r="DH36" s="242">
        <v>0</v>
      </c>
    </row>
    <row r="37" spans="1:112" x14ac:dyDescent="0.2">
      <c r="A37" s="242">
        <v>441</v>
      </c>
      <c r="B37" s="242" t="s">
        <v>322</v>
      </c>
      <c r="C37" s="242">
        <v>0</v>
      </c>
      <c r="D37" s="242">
        <v>2824392.16</v>
      </c>
      <c r="E37" s="242">
        <v>0</v>
      </c>
      <c r="F37" s="242">
        <v>0</v>
      </c>
      <c r="G37" s="242">
        <v>12211.1</v>
      </c>
      <c r="H37" s="242">
        <v>6212.2</v>
      </c>
      <c r="I37" s="242">
        <v>10240.36</v>
      </c>
      <c r="J37" s="242">
        <v>0</v>
      </c>
      <c r="K37" s="242">
        <v>696407.25</v>
      </c>
      <c r="L37" s="242">
        <v>0</v>
      </c>
      <c r="M37" s="242">
        <v>0</v>
      </c>
      <c r="N37" s="242">
        <v>0</v>
      </c>
      <c r="O37" s="242">
        <v>64314.19</v>
      </c>
      <c r="P37" s="242">
        <v>22168</v>
      </c>
      <c r="Q37" s="242">
        <v>0</v>
      </c>
      <c r="R37" s="242">
        <v>0</v>
      </c>
      <c r="S37" s="242">
        <v>0</v>
      </c>
      <c r="T37" s="242">
        <v>0</v>
      </c>
      <c r="U37" s="242">
        <v>96346.5</v>
      </c>
      <c r="V37" s="242">
        <v>78467</v>
      </c>
      <c r="W37" s="242">
        <v>3200</v>
      </c>
      <c r="X37" s="242">
        <v>0</v>
      </c>
      <c r="Y37" s="242">
        <v>150016.80000000002</v>
      </c>
      <c r="Z37" s="242">
        <v>1082.3399999999999</v>
      </c>
      <c r="AA37" s="242">
        <v>65264</v>
      </c>
      <c r="AB37" s="242">
        <v>0</v>
      </c>
      <c r="AC37" s="242">
        <v>0</v>
      </c>
      <c r="AD37" s="242">
        <v>283397.24</v>
      </c>
      <c r="AE37" s="242">
        <v>69275</v>
      </c>
      <c r="AF37" s="242">
        <v>0</v>
      </c>
      <c r="AG37" s="242">
        <v>0</v>
      </c>
      <c r="AH37" s="242">
        <v>39782.81</v>
      </c>
      <c r="AI37" s="242">
        <v>25532.38</v>
      </c>
      <c r="AJ37" s="242">
        <v>0</v>
      </c>
      <c r="AK37" s="242">
        <v>14782</v>
      </c>
      <c r="AL37" s="242">
        <v>0</v>
      </c>
      <c r="AM37" s="242">
        <v>0</v>
      </c>
      <c r="AN37" s="242">
        <v>5960.12</v>
      </c>
      <c r="AO37" s="242">
        <v>0</v>
      </c>
      <c r="AP37" s="242">
        <v>130.5</v>
      </c>
      <c r="AQ37" s="242">
        <v>1101939.71</v>
      </c>
      <c r="AR37" s="242">
        <v>656111.23</v>
      </c>
      <c r="AS37" s="242">
        <v>82251.520000000004</v>
      </c>
      <c r="AT37" s="242">
        <v>137316.94</v>
      </c>
      <c r="AU37" s="242">
        <v>60660.93</v>
      </c>
      <c r="AV37" s="242">
        <v>1186.02</v>
      </c>
      <c r="AW37" s="242">
        <v>92978.150000000009</v>
      </c>
      <c r="AX37" s="242">
        <v>279964.56</v>
      </c>
      <c r="AY37" s="242">
        <v>153116.28</v>
      </c>
      <c r="AZ37" s="242">
        <v>177070.12</v>
      </c>
      <c r="BA37" s="242">
        <v>999624.07000000007</v>
      </c>
      <c r="BB37" s="242">
        <v>117585.23</v>
      </c>
      <c r="BC37" s="242">
        <v>39616.6</v>
      </c>
      <c r="BD37" s="242">
        <v>6477.29</v>
      </c>
      <c r="BE37" s="242">
        <v>7083.5</v>
      </c>
      <c r="BF37" s="242">
        <v>287836.24</v>
      </c>
      <c r="BG37" s="242">
        <v>171949.95</v>
      </c>
      <c r="BH37" s="242">
        <v>0</v>
      </c>
      <c r="BI37" s="242">
        <v>0</v>
      </c>
      <c r="BJ37" s="242">
        <v>17747.400000000001</v>
      </c>
      <c r="BK37" s="242">
        <v>0</v>
      </c>
      <c r="BL37" s="242">
        <v>0</v>
      </c>
      <c r="BM37" s="242">
        <v>9299.7100000000009</v>
      </c>
      <c r="BN37" s="242">
        <v>9299.7100000000009</v>
      </c>
      <c r="BO37" s="242">
        <v>0</v>
      </c>
      <c r="BP37" s="242">
        <v>0</v>
      </c>
      <c r="BQ37" s="242">
        <v>970515.66</v>
      </c>
      <c r="BR37" s="242">
        <v>1049181.8700000001</v>
      </c>
      <c r="BS37" s="242">
        <v>979815.37</v>
      </c>
      <c r="BT37" s="242">
        <v>1076228.98</v>
      </c>
      <c r="BU37" s="242">
        <v>13567.54</v>
      </c>
      <c r="BV37" s="242">
        <v>13539.75</v>
      </c>
      <c r="BW37" s="242">
        <v>476041.62</v>
      </c>
      <c r="BX37" s="242">
        <v>360331.43</v>
      </c>
      <c r="BY37" s="242">
        <v>72315.39</v>
      </c>
      <c r="BZ37" s="242">
        <v>43422.590000000004</v>
      </c>
      <c r="CA37" s="242">
        <v>342326.73</v>
      </c>
      <c r="CB37" s="242">
        <v>348458.12</v>
      </c>
      <c r="CC37" s="242">
        <v>289584.17</v>
      </c>
      <c r="CD37" s="242">
        <v>283452.78000000003</v>
      </c>
      <c r="CE37" s="242">
        <v>0</v>
      </c>
      <c r="CF37" s="242">
        <v>0</v>
      </c>
      <c r="CG37" s="242">
        <v>0</v>
      </c>
      <c r="CH37" s="242">
        <v>0</v>
      </c>
      <c r="CI37" s="242">
        <v>0</v>
      </c>
      <c r="CJ37" s="242">
        <v>1291856.19</v>
      </c>
      <c r="CK37" s="242">
        <v>0</v>
      </c>
      <c r="CL37" s="242">
        <v>0</v>
      </c>
      <c r="CM37" s="242">
        <v>0</v>
      </c>
      <c r="CN37" s="242">
        <v>0</v>
      </c>
      <c r="CO37" s="242">
        <v>0</v>
      </c>
      <c r="CP37" s="242">
        <v>0</v>
      </c>
      <c r="CQ37" s="242">
        <v>0</v>
      </c>
      <c r="CR37" s="242">
        <v>17107.5</v>
      </c>
      <c r="CS37" s="242">
        <v>3751.46</v>
      </c>
      <c r="CT37" s="242">
        <v>202601.9</v>
      </c>
      <c r="CU37" s="242">
        <v>215957.94</v>
      </c>
      <c r="CV37" s="242">
        <v>0</v>
      </c>
      <c r="CW37" s="242">
        <v>262982.92</v>
      </c>
      <c r="CX37" s="242">
        <v>184261.52</v>
      </c>
      <c r="CY37" s="242">
        <v>161296.14000000001</v>
      </c>
      <c r="CZ37" s="242">
        <v>85326.49</v>
      </c>
      <c r="DA37" s="242">
        <v>154691.05000000002</v>
      </c>
      <c r="DB37" s="242">
        <v>0</v>
      </c>
      <c r="DC37" s="242">
        <v>0</v>
      </c>
      <c r="DD37" s="242">
        <v>0</v>
      </c>
      <c r="DE37" s="242">
        <v>0</v>
      </c>
      <c r="DF37" s="242">
        <v>0</v>
      </c>
      <c r="DG37" s="242">
        <v>0</v>
      </c>
      <c r="DH37" s="242">
        <v>0</v>
      </c>
    </row>
    <row r="38" spans="1:112" x14ac:dyDescent="0.2">
      <c r="A38" s="242">
        <v>2240</v>
      </c>
      <c r="B38" s="242" t="s">
        <v>323</v>
      </c>
      <c r="C38" s="242">
        <v>0</v>
      </c>
      <c r="D38" s="242">
        <v>1569728</v>
      </c>
      <c r="E38" s="242">
        <v>0</v>
      </c>
      <c r="F38" s="242">
        <v>241.3</v>
      </c>
      <c r="G38" s="242">
        <v>20795.75</v>
      </c>
      <c r="H38" s="242">
        <v>951.33</v>
      </c>
      <c r="I38" s="242">
        <v>73115</v>
      </c>
      <c r="J38" s="242">
        <v>0</v>
      </c>
      <c r="K38" s="242">
        <v>128006.62000000001</v>
      </c>
      <c r="L38" s="242">
        <v>0</v>
      </c>
      <c r="M38" s="242">
        <v>0</v>
      </c>
      <c r="N38" s="242">
        <v>0</v>
      </c>
      <c r="O38" s="242">
        <v>0</v>
      </c>
      <c r="P38" s="242">
        <v>3248.8</v>
      </c>
      <c r="Q38" s="242">
        <v>0</v>
      </c>
      <c r="R38" s="242">
        <v>0</v>
      </c>
      <c r="S38" s="242">
        <v>0</v>
      </c>
      <c r="T38" s="242">
        <v>0</v>
      </c>
      <c r="U38" s="242">
        <v>80979</v>
      </c>
      <c r="V38" s="242">
        <v>2356242</v>
      </c>
      <c r="W38" s="242">
        <v>3200</v>
      </c>
      <c r="X38" s="242">
        <v>0</v>
      </c>
      <c r="Y38" s="242">
        <v>107444.47</v>
      </c>
      <c r="Z38" s="242">
        <v>0</v>
      </c>
      <c r="AA38" s="242">
        <v>94047</v>
      </c>
      <c r="AB38" s="242">
        <v>0</v>
      </c>
      <c r="AC38" s="242">
        <v>0</v>
      </c>
      <c r="AD38" s="242">
        <v>52234</v>
      </c>
      <c r="AE38" s="242">
        <v>77424</v>
      </c>
      <c r="AF38" s="242">
        <v>0</v>
      </c>
      <c r="AG38" s="242">
        <v>0</v>
      </c>
      <c r="AH38" s="242">
        <v>100888.35</v>
      </c>
      <c r="AI38" s="242">
        <v>14518</v>
      </c>
      <c r="AJ38" s="242">
        <v>0</v>
      </c>
      <c r="AK38" s="242">
        <v>76139.75</v>
      </c>
      <c r="AL38" s="242">
        <v>0</v>
      </c>
      <c r="AM38" s="242">
        <v>0</v>
      </c>
      <c r="AN38" s="242">
        <v>8632.75</v>
      </c>
      <c r="AO38" s="242">
        <v>0</v>
      </c>
      <c r="AP38" s="242">
        <v>628</v>
      </c>
      <c r="AQ38" s="242">
        <v>830818.23</v>
      </c>
      <c r="AR38" s="242">
        <v>1028207.86</v>
      </c>
      <c r="AS38" s="242">
        <v>227567.81</v>
      </c>
      <c r="AT38" s="242">
        <v>86484.22</v>
      </c>
      <c r="AU38" s="242">
        <v>107118.03</v>
      </c>
      <c r="AV38" s="242">
        <v>10240.27</v>
      </c>
      <c r="AW38" s="242">
        <v>86727.44</v>
      </c>
      <c r="AX38" s="242">
        <v>187112.95</v>
      </c>
      <c r="AY38" s="242">
        <v>154478.43</v>
      </c>
      <c r="AZ38" s="242">
        <v>258063.62</v>
      </c>
      <c r="BA38" s="242">
        <v>853106.79</v>
      </c>
      <c r="BB38" s="242">
        <v>16015.09</v>
      </c>
      <c r="BC38" s="242">
        <v>65077.310000000005</v>
      </c>
      <c r="BD38" s="242">
        <v>12635.76</v>
      </c>
      <c r="BE38" s="242">
        <v>109524.24</v>
      </c>
      <c r="BF38" s="242">
        <v>400697.45</v>
      </c>
      <c r="BG38" s="242">
        <v>291368.28999999998</v>
      </c>
      <c r="BH38" s="242">
        <v>22944.27</v>
      </c>
      <c r="BI38" s="242">
        <v>0</v>
      </c>
      <c r="BJ38" s="242">
        <v>0</v>
      </c>
      <c r="BK38" s="242">
        <v>0</v>
      </c>
      <c r="BL38" s="242">
        <v>0</v>
      </c>
      <c r="BM38" s="242">
        <v>0</v>
      </c>
      <c r="BN38" s="242">
        <v>0</v>
      </c>
      <c r="BO38" s="242">
        <v>0</v>
      </c>
      <c r="BP38" s="242">
        <v>0</v>
      </c>
      <c r="BQ38" s="242">
        <v>1083305.3899999999</v>
      </c>
      <c r="BR38" s="242">
        <v>1103581.45</v>
      </c>
      <c r="BS38" s="242">
        <v>1083305.3899999999</v>
      </c>
      <c r="BT38" s="242">
        <v>1103581.45</v>
      </c>
      <c r="BU38" s="242">
        <v>0</v>
      </c>
      <c r="BV38" s="242">
        <v>0</v>
      </c>
      <c r="BW38" s="242">
        <v>738601.04</v>
      </c>
      <c r="BX38" s="242">
        <v>585588.36</v>
      </c>
      <c r="BY38" s="242">
        <v>98224.52</v>
      </c>
      <c r="BZ38" s="242">
        <v>54788.160000000003</v>
      </c>
      <c r="CA38" s="242">
        <v>5103.82</v>
      </c>
      <c r="CB38" s="242">
        <v>45754.020000000004</v>
      </c>
      <c r="CC38" s="242">
        <v>83325.39</v>
      </c>
      <c r="CD38" s="242">
        <v>0</v>
      </c>
      <c r="CE38" s="242">
        <v>0</v>
      </c>
      <c r="CF38" s="242">
        <v>0</v>
      </c>
      <c r="CG38" s="242">
        <v>0</v>
      </c>
      <c r="CH38" s="242">
        <v>42675.19</v>
      </c>
      <c r="CI38" s="242">
        <v>0</v>
      </c>
      <c r="CJ38" s="242">
        <v>480547.45999999996</v>
      </c>
      <c r="CK38" s="242">
        <v>-67913.53</v>
      </c>
      <c r="CL38" s="242">
        <v>0</v>
      </c>
      <c r="CM38" s="242">
        <v>357091</v>
      </c>
      <c r="CN38" s="242">
        <v>0</v>
      </c>
      <c r="CO38" s="242">
        <v>289177.47000000003</v>
      </c>
      <c r="CP38" s="242">
        <v>0</v>
      </c>
      <c r="CQ38" s="242">
        <v>0</v>
      </c>
      <c r="CR38" s="242">
        <v>2025.9</v>
      </c>
      <c r="CS38" s="242">
        <v>8988.4699999999993</v>
      </c>
      <c r="CT38" s="242">
        <v>163392.94</v>
      </c>
      <c r="CU38" s="242">
        <v>156430.37</v>
      </c>
      <c r="CV38" s="242">
        <v>0</v>
      </c>
      <c r="CW38" s="242">
        <v>0</v>
      </c>
      <c r="CX38" s="242">
        <v>0</v>
      </c>
      <c r="CY38" s="242">
        <v>0</v>
      </c>
      <c r="CZ38" s="242">
        <v>0</v>
      </c>
      <c r="DA38" s="242">
        <v>0</v>
      </c>
      <c r="DB38" s="242">
        <v>0</v>
      </c>
      <c r="DC38" s="242">
        <v>0</v>
      </c>
      <c r="DD38" s="242">
        <v>0</v>
      </c>
      <c r="DE38" s="242">
        <v>0</v>
      </c>
      <c r="DF38" s="242">
        <v>0</v>
      </c>
      <c r="DG38" s="242">
        <v>0</v>
      </c>
      <c r="DH38" s="242">
        <v>0</v>
      </c>
    </row>
    <row r="39" spans="1:112" x14ac:dyDescent="0.2">
      <c r="A39" s="242">
        <v>476</v>
      </c>
      <c r="B39" s="242" t="s">
        <v>324</v>
      </c>
      <c r="C39" s="242">
        <v>0</v>
      </c>
      <c r="D39" s="242">
        <v>6516314</v>
      </c>
      <c r="E39" s="242">
        <v>0</v>
      </c>
      <c r="F39" s="242">
        <v>10233.469999999999</v>
      </c>
      <c r="G39" s="242">
        <v>22762.100000000002</v>
      </c>
      <c r="H39" s="242">
        <v>3614.67</v>
      </c>
      <c r="I39" s="242">
        <v>63729.919999999998</v>
      </c>
      <c r="J39" s="242">
        <v>8815</v>
      </c>
      <c r="K39" s="242">
        <v>207432.34</v>
      </c>
      <c r="L39" s="242">
        <v>0</v>
      </c>
      <c r="M39" s="242">
        <v>0</v>
      </c>
      <c r="N39" s="242">
        <v>0</v>
      </c>
      <c r="O39" s="242">
        <v>0</v>
      </c>
      <c r="P39" s="242">
        <v>11203.04</v>
      </c>
      <c r="Q39" s="242">
        <v>0</v>
      </c>
      <c r="R39" s="242">
        <v>0</v>
      </c>
      <c r="S39" s="242">
        <v>0</v>
      </c>
      <c r="T39" s="242">
        <v>0</v>
      </c>
      <c r="U39" s="242">
        <v>280133</v>
      </c>
      <c r="V39" s="242">
        <v>10023305</v>
      </c>
      <c r="W39" s="242">
        <v>25105.34</v>
      </c>
      <c r="X39" s="242">
        <v>0</v>
      </c>
      <c r="Y39" s="242">
        <v>610203.49</v>
      </c>
      <c r="Z39" s="242">
        <v>29858.880000000001</v>
      </c>
      <c r="AA39" s="242">
        <v>17222</v>
      </c>
      <c r="AB39" s="242">
        <v>0</v>
      </c>
      <c r="AC39" s="242">
        <v>272934.2</v>
      </c>
      <c r="AD39" s="242">
        <v>144219.48000000001</v>
      </c>
      <c r="AE39" s="242">
        <v>421545</v>
      </c>
      <c r="AF39" s="242">
        <v>0</v>
      </c>
      <c r="AG39" s="242">
        <v>0</v>
      </c>
      <c r="AH39" s="242">
        <v>75878</v>
      </c>
      <c r="AI39" s="242">
        <v>0</v>
      </c>
      <c r="AJ39" s="242">
        <v>0</v>
      </c>
      <c r="AK39" s="242">
        <v>25330</v>
      </c>
      <c r="AL39" s="242">
        <v>0</v>
      </c>
      <c r="AM39" s="242">
        <v>3715.29</v>
      </c>
      <c r="AN39" s="242">
        <v>63068.11</v>
      </c>
      <c r="AO39" s="242">
        <v>0</v>
      </c>
      <c r="AP39" s="242">
        <v>11044.69</v>
      </c>
      <c r="AQ39" s="242">
        <v>4563531.0999999996</v>
      </c>
      <c r="AR39" s="242">
        <v>2607233.52</v>
      </c>
      <c r="AS39" s="242">
        <v>773690.48</v>
      </c>
      <c r="AT39" s="242">
        <v>370258</v>
      </c>
      <c r="AU39" s="242">
        <v>281044.60000000003</v>
      </c>
      <c r="AV39" s="242">
        <v>34948.07</v>
      </c>
      <c r="AW39" s="242">
        <v>480815.78</v>
      </c>
      <c r="AX39" s="242">
        <v>833557.55</v>
      </c>
      <c r="AY39" s="242">
        <v>419192.19</v>
      </c>
      <c r="AZ39" s="242">
        <v>1112863.93</v>
      </c>
      <c r="BA39" s="242">
        <v>3836055.39</v>
      </c>
      <c r="BB39" s="242">
        <v>455009.08</v>
      </c>
      <c r="BC39" s="242">
        <v>171008.27</v>
      </c>
      <c r="BD39" s="242">
        <v>130210</v>
      </c>
      <c r="BE39" s="242">
        <v>117412.35</v>
      </c>
      <c r="BF39" s="242">
        <v>1905571.5</v>
      </c>
      <c r="BG39" s="242">
        <v>541726.82999999996</v>
      </c>
      <c r="BH39" s="242">
        <v>30517.47</v>
      </c>
      <c r="BI39" s="242">
        <v>0</v>
      </c>
      <c r="BJ39" s="242">
        <v>0</v>
      </c>
      <c r="BK39" s="242">
        <v>0</v>
      </c>
      <c r="BL39" s="242">
        <v>0</v>
      </c>
      <c r="BM39" s="242">
        <v>0</v>
      </c>
      <c r="BN39" s="242">
        <v>0</v>
      </c>
      <c r="BO39" s="242">
        <v>0</v>
      </c>
      <c r="BP39" s="242">
        <v>0</v>
      </c>
      <c r="BQ39" s="242">
        <v>4599939.03</v>
      </c>
      <c r="BR39" s="242">
        <v>4782959.9400000004</v>
      </c>
      <c r="BS39" s="242">
        <v>4599939.03</v>
      </c>
      <c r="BT39" s="242">
        <v>4782959.9400000004</v>
      </c>
      <c r="BU39" s="242">
        <v>98605.98</v>
      </c>
      <c r="BV39" s="242">
        <v>96628.53</v>
      </c>
      <c r="BW39" s="242">
        <v>3233878.37</v>
      </c>
      <c r="BX39" s="242">
        <v>2480147.66</v>
      </c>
      <c r="BY39" s="242">
        <v>678290.01</v>
      </c>
      <c r="BZ39" s="242">
        <v>77418.150000000009</v>
      </c>
      <c r="CA39" s="242">
        <v>97712.78</v>
      </c>
      <c r="CB39" s="242">
        <v>83847.05</v>
      </c>
      <c r="CC39" s="242">
        <v>651129.27</v>
      </c>
      <c r="CD39" s="242">
        <v>476787.5</v>
      </c>
      <c r="CE39" s="242">
        <v>0</v>
      </c>
      <c r="CF39" s="242">
        <v>0</v>
      </c>
      <c r="CG39" s="242">
        <v>0</v>
      </c>
      <c r="CH39" s="242">
        <v>188207.5</v>
      </c>
      <c r="CI39" s="242">
        <v>0</v>
      </c>
      <c r="CJ39" s="242">
        <v>1240489.54</v>
      </c>
      <c r="CK39" s="242">
        <v>0</v>
      </c>
      <c r="CL39" s="242">
        <v>0</v>
      </c>
      <c r="CM39" s="242">
        <v>0</v>
      </c>
      <c r="CN39" s="242">
        <v>0</v>
      </c>
      <c r="CO39" s="242">
        <v>0</v>
      </c>
      <c r="CP39" s="242">
        <v>0</v>
      </c>
      <c r="CQ39" s="242">
        <v>0</v>
      </c>
      <c r="CR39" s="242">
        <v>85927.83</v>
      </c>
      <c r="CS39" s="242">
        <v>85992.11</v>
      </c>
      <c r="CT39" s="242">
        <v>1019538.11</v>
      </c>
      <c r="CU39" s="242">
        <v>1019473.83</v>
      </c>
      <c r="CV39" s="242">
        <v>0</v>
      </c>
      <c r="CW39" s="242">
        <v>8926.89</v>
      </c>
      <c r="CX39" s="242">
        <v>8926.0400000000009</v>
      </c>
      <c r="CY39" s="242">
        <v>27507.47</v>
      </c>
      <c r="CZ39" s="242">
        <v>0</v>
      </c>
      <c r="DA39" s="242">
        <v>27508.32</v>
      </c>
      <c r="DB39" s="242">
        <v>0</v>
      </c>
      <c r="DC39" s="242">
        <v>0</v>
      </c>
      <c r="DD39" s="242">
        <v>0</v>
      </c>
      <c r="DE39" s="242">
        <v>13627.5</v>
      </c>
      <c r="DF39" s="242">
        <v>13627.5</v>
      </c>
      <c r="DG39" s="242">
        <v>0</v>
      </c>
      <c r="DH39" s="242">
        <v>0</v>
      </c>
    </row>
    <row r="40" spans="1:112" x14ac:dyDescent="0.2">
      <c r="A40" s="242">
        <v>485</v>
      </c>
      <c r="B40" s="242" t="s">
        <v>325</v>
      </c>
      <c r="C40" s="242">
        <v>0</v>
      </c>
      <c r="D40" s="242">
        <v>2453397.77</v>
      </c>
      <c r="E40" s="242">
        <v>0</v>
      </c>
      <c r="F40" s="242">
        <v>5655</v>
      </c>
      <c r="G40" s="242">
        <v>19488.439999999999</v>
      </c>
      <c r="H40" s="242">
        <v>700.39</v>
      </c>
      <c r="I40" s="242">
        <v>22250.400000000001</v>
      </c>
      <c r="J40" s="242">
        <v>0</v>
      </c>
      <c r="K40" s="242">
        <v>187548</v>
      </c>
      <c r="L40" s="242">
        <v>0</v>
      </c>
      <c r="M40" s="242">
        <v>0</v>
      </c>
      <c r="N40" s="242">
        <v>0</v>
      </c>
      <c r="O40" s="242">
        <v>0</v>
      </c>
      <c r="P40" s="242">
        <v>20946</v>
      </c>
      <c r="Q40" s="242">
        <v>6300</v>
      </c>
      <c r="R40" s="242">
        <v>0</v>
      </c>
      <c r="S40" s="242">
        <v>0</v>
      </c>
      <c r="T40" s="242">
        <v>0</v>
      </c>
      <c r="U40" s="242">
        <v>129871</v>
      </c>
      <c r="V40" s="242">
        <v>3455505</v>
      </c>
      <c r="W40" s="242">
        <v>6415</v>
      </c>
      <c r="X40" s="242">
        <v>0</v>
      </c>
      <c r="Y40" s="242">
        <v>178398.36000000002</v>
      </c>
      <c r="Z40" s="242">
        <v>8303.99</v>
      </c>
      <c r="AA40" s="242">
        <v>150261</v>
      </c>
      <c r="AB40" s="242">
        <v>0</v>
      </c>
      <c r="AC40" s="242">
        <v>0</v>
      </c>
      <c r="AD40" s="242">
        <v>37493.93</v>
      </c>
      <c r="AE40" s="242">
        <v>267235.15000000002</v>
      </c>
      <c r="AF40" s="242">
        <v>0</v>
      </c>
      <c r="AG40" s="242">
        <v>0</v>
      </c>
      <c r="AH40" s="242">
        <v>77009</v>
      </c>
      <c r="AI40" s="242">
        <v>24048</v>
      </c>
      <c r="AJ40" s="242">
        <v>0</v>
      </c>
      <c r="AK40" s="242">
        <v>9101.15</v>
      </c>
      <c r="AL40" s="242">
        <v>0</v>
      </c>
      <c r="AM40" s="242">
        <v>8338</v>
      </c>
      <c r="AN40" s="242">
        <v>14156.86</v>
      </c>
      <c r="AO40" s="242">
        <v>0</v>
      </c>
      <c r="AP40" s="242">
        <v>1281.1000000000001</v>
      </c>
      <c r="AQ40" s="242">
        <v>1822906.24</v>
      </c>
      <c r="AR40" s="242">
        <v>1120808.9099999999</v>
      </c>
      <c r="AS40" s="242">
        <v>288863.03000000003</v>
      </c>
      <c r="AT40" s="242">
        <v>169086.26</v>
      </c>
      <c r="AU40" s="242">
        <v>135980.73000000001</v>
      </c>
      <c r="AV40" s="242">
        <v>23921.13</v>
      </c>
      <c r="AW40" s="242">
        <v>113691.67</v>
      </c>
      <c r="AX40" s="242">
        <v>388259.69</v>
      </c>
      <c r="AY40" s="242">
        <v>212870.26</v>
      </c>
      <c r="AZ40" s="242">
        <v>381752.73</v>
      </c>
      <c r="BA40" s="242">
        <v>1275526.1000000001</v>
      </c>
      <c r="BB40" s="242">
        <v>172864.32</v>
      </c>
      <c r="BC40" s="242">
        <v>55714.239999999998</v>
      </c>
      <c r="BD40" s="242">
        <v>59716.54</v>
      </c>
      <c r="BE40" s="242">
        <v>48946.22</v>
      </c>
      <c r="BF40" s="242">
        <v>646260.80000000005</v>
      </c>
      <c r="BG40" s="242">
        <v>375494.39</v>
      </c>
      <c r="BH40" s="242">
        <v>0</v>
      </c>
      <c r="BI40" s="242">
        <v>0</v>
      </c>
      <c r="BJ40" s="242">
        <v>0</v>
      </c>
      <c r="BK40" s="242">
        <v>0</v>
      </c>
      <c r="BL40" s="242">
        <v>0</v>
      </c>
      <c r="BM40" s="242">
        <v>0</v>
      </c>
      <c r="BN40" s="242">
        <v>0</v>
      </c>
      <c r="BO40" s="242">
        <v>0</v>
      </c>
      <c r="BP40" s="242">
        <v>0</v>
      </c>
      <c r="BQ40" s="242">
        <v>1467009.99</v>
      </c>
      <c r="BR40" s="242">
        <v>1258050.27</v>
      </c>
      <c r="BS40" s="242">
        <v>1467009.99</v>
      </c>
      <c r="BT40" s="242">
        <v>1258050.27</v>
      </c>
      <c r="BU40" s="242">
        <v>0</v>
      </c>
      <c r="BV40" s="242">
        <v>0</v>
      </c>
      <c r="BW40" s="242">
        <v>1012019.19</v>
      </c>
      <c r="BX40" s="242">
        <v>799072.57000000007</v>
      </c>
      <c r="BY40" s="242">
        <v>197797.58000000002</v>
      </c>
      <c r="BZ40" s="242">
        <v>15149.04</v>
      </c>
      <c r="CA40" s="242">
        <v>28605.73</v>
      </c>
      <c r="CB40" s="242">
        <v>483302.54000000004</v>
      </c>
      <c r="CC40" s="242">
        <v>1363728.07</v>
      </c>
      <c r="CD40" s="242">
        <v>856863.54</v>
      </c>
      <c r="CE40" s="242">
        <v>0</v>
      </c>
      <c r="CF40" s="242">
        <v>0</v>
      </c>
      <c r="CG40" s="242">
        <v>0</v>
      </c>
      <c r="CH40" s="242">
        <v>52167.72</v>
      </c>
      <c r="CI40" s="242">
        <v>0</v>
      </c>
      <c r="CJ40" s="242">
        <v>19144011.690000001</v>
      </c>
      <c r="CK40" s="242">
        <v>0</v>
      </c>
      <c r="CL40" s="242">
        <v>7954260.4500000002</v>
      </c>
      <c r="CM40" s="242">
        <v>17163874.16</v>
      </c>
      <c r="CN40" s="242">
        <v>422142.01</v>
      </c>
      <c r="CO40" s="242">
        <v>8787471.6999999993</v>
      </c>
      <c r="CP40" s="242">
        <v>0</v>
      </c>
      <c r="CQ40" s="242">
        <v>0</v>
      </c>
      <c r="CR40" s="242">
        <v>0</v>
      </c>
      <c r="CS40" s="242">
        <v>0</v>
      </c>
      <c r="CT40" s="242">
        <v>354154.45</v>
      </c>
      <c r="CU40" s="242">
        <v>354154.45</v>
      </c>
      <c r="CV40" s="242">
        <v>0</v>
      </c>
      <c r="CW40" s="242">
        <v>0</v>
      </c>
      <c r="CX40" s="242">
        <v>0</v>
      </c>
      <c r="CY40" s="242">
        <v>0</v>
      </c>
      <c r="CZ40" s="242">
        <v>0</v>
      </c>
      <c r="DA40" s="242">
        <v>0</v>
      </c>
      <c r="DB40" s="242">
        <v>0</v>
      </c>
      <c r="DC40" s="242">
        <v>0</v>
      </c>
      <c r="DD40" s="242">
        <v>0</v>
      </c>
      <c r="DE40" s="242">
        <v>0</v>
      </c>
      <c r="DF40" s="242">
        <v>0</v>
      </c>
      <c r="DG40" s="242">
        <v>0</v>
      </c>
      <c r="DH40" s="242">
        <v>0</v>
      </c>
    </row>
    <row r="41" spans="1:112" x14ac:dyDescent="0.2">
      <c r="A41" s="242">
        <v>497</v>
      </c>
      <c r="B41" s="242" t="s">
        <v>326</v>
      </c>
      <c r="C41" s="242">
        <v>4298.03</v>
      </c>
      <c r="D41" s="242">
        <v>4100781.12</v>
      </c>
      <c r="E41" s="242">
        <v>0</v>
      </c>
      <c r="F41" s="242">
        <v>17579.39</v>
      </c>
      <c r="G41" s="242">
        <v>54678.23</v>
      </c>
      <c r="H41" s="242">
        <v>15600.58</v>
      </c>
      <c r="I41" s="242">
        <v>108050.48</v>
      </c>
      <c r="J41" s="242">
        <v>0</v>
      </c>
      <c r="K41" s="242">
        <v>321297.91999999998</v>
      </c>
      <c r="L41" s="242">
        <v>0</v>
      </c>
      <c r="M41" s="242">
        <v>0</v>
      </c>
      <c r="N41" s="242">
        <v>0</v>
      </c>
      <c r="O41" s="242">
        <v>0</v>
      </c>
      <c r="P41" s="242">
        <v>61775</v>
      </c>
      <c r="Q41" s="242">
        <v>0</v>
      </c>
      <c r="R41" s="242">
        <v>0</v>
      </c>
      <c r="S41" s="242">
        <v>54990</v>
      </c>
      <c r="T41" s="242">
        <v>0</v>
      </c>
      <c r="U41" s="242">
        <v>169425.5</v>
      </c>
      <c r="V41" s="242">
        <v>7147765</v>
      </c>
      <c r="W41" s="242">
        <v>7520</v>
      </c>
      <c r="X41" s="242">
        <v>0</v>
      </c>
      <c r="Y41" s="242">
        <v>308142.63</v>
      </c>
      <c r="Z41" s="242">
        <v>7504.35</v>
      </c>
      <c r="AA41" s="242">
        <v>9681</v>
      </c>
      <c r="AB41" s="242">
        <v>0</v>
      </c>
      <c r="AC41" s="242">
        <v>0</v>
      </c>
      <c r="AD41" s="242">
        <v>0</v>
      </c>
      <c r="AE41" s="242">
        <v>222593.41</v>
      </c>
      <c r="AF41" s="242">
        <v>0</v>
      </c>
      <c r="AG41" s="242">
        <v>0</v>
      </c>
      <c r="AH41" s="242">
        <v>0</v>
      </c>
      <c r="AI41" s="242">
        <v>0</v>
      </c>
      <c r="AJ41" s="242">
        <v>0</v>
      </c>
      <c r="AK41" s="242">
        <v>0</v>
      </c>
      <c r="AL41" s="242">
        <v>0</v>
      </c>
      <c r="AM41" s="242">
        <v>0</v>
      </c>
      <c r="AN41" s="242">
        <v>41786.129999999997</v>
      </c>
      <c r="AO41" s="242">
        <v>0</v>
      </c>
      <c r="AP41" s="242">
        <v>2780.53</v>
      </c>
      <c r="AQ41" s="242">
        <v>2933784.0100000002</v>
      </c>
      <c r="AR41" s="242">
        <v>1818202.53</v>
      </c>
      <c r="AS41" s="242">
        <v>511527.32</v>
      </c>
      <c r="AT41" s="242">
        <v>460671.97000000003</v>
      </c>
      <c r="AU41" s="242">
        <v>246789.65</v>
      </c>
      <c r="AV41" s="242">
        <v>226.45000000000002</v>
      </c>
      <c r="AW41" s="242">
        <v>267270.05</v>
      </c>
      <c r="AX41" s="242">
        <v>334153.74</v>
      </c>
      <c r="AY41" s="242">
        <v>374775.01</v>
      </c>
      <c r="AZ41" s="242">
        <v>773246.33</v>
      </c>
      <c r="BA41" s="242">
        <v>2046445.1</v>
      </c>
      <c r="BB41" s="242">
        <v>319582.95</v>
      </c>
      <c r="BC41" s="242">
        <v>82206.25</v>
      </c>
      <c r="BD41" s="242">
        <v>17499.990000000002</v>
      </c>
      <c r="BE41" s="242">
        <v>673361.06</v>
      </c>
      <c r="BF41" s="242">
        <v>854499.99</v>
      </c>
      <c r="BG41" s="242">
        <v>533075.48</v>
      </c>
      <c r="BH41" s="242">
        <v>0</v>
      </c>
      <c r="BI41" s="242">
        <v>0</v>
      </c>
      <c r="BJ41" s="242">
        <v>0</v>
      </c>
      <c r="BK41" s="242">
        <v>0</v>
      </c>
      <c r="BL41" s="242">
        <v>0</v>
      </c>
      <c r="BM41" s="242">
        <v>1028</v>
      </c>
      <c r="BN41" s="242">
        <v>1028</v>
      </c>
      <c r="BO41" s="242">
        <v>11529.18</v>
      </c>
      <c r="BP41" s="242">
        <v>309284</v>
      </c>
      <c r="BQ41" s="242">
        <v>2554573.0699999998</v>
      </c>
      <c r="BR41" s="242">
        <v>2665749.67</v>
      </c>
      <c r="BS41" s="242">
        <v>2567130.25</v>
      </c>
      <c r="BT41" s="242">
        <v>2976061.67</v>
      </c>
      <c r="BU41" s="242">
        <v>0</v>
      </c>
      <c r="BV41" s="242">
        <v>0</v>
      </c>
      <c r="BW41" s="242">
        <v>2435959.37</v>
      </c>
      <c r="BX41" s="242">
        <v>958300.26</v>
      </c>
      <c r="BY41" s="242">
        <v>419934.13</v>
      </c>
      <c r="BZ41" s="242">
        <v>1057724.98</v>
      </c>
      <c r="CA41" s="242">
        <v>1573687.06</v>
      </c>
      <c r="CB41" s="242">
        <v>1603011.52</v>
      </c>
      <c r="CC41" s="242">
        <v>5145266.74</v>
      </c>
      <c r="CD41" s="242">
        <v>1658215.03</v>
      </c>
      <c r="CE41" s="242">
        <v>3341452.25</v>
      </c>
      <c r="CF41" s="242">
        <v>0</v>
      </c>
      <c r="CG41" s="242">
        <v>0</v>
      </c>
      <c r="CH41" s="242">
        <v>116275</v>
      </c>
      <c r="CI41" s="242">
        <v>0</v>
      </c>
      <c r="CJ41" s="242">
        <v>27035000</v>
      </c>
      <c r="CK41" s="242">
        <v>4383208.32</v>
      </c>
      <c r="CL41" s="242">
        <v>519885.35000000003</v>
      </c>
      <c r="CM41" s="242">
        <v>42233.760000000002</v>
      </c>
      <c r="CN41" s="242">
        <v>0</v>
      </c>
      <c r="CO41" s="242">
        <v>3905556.73</v>
      </c>
      <c r="CP41" s="242">
        <v>0</v>
      </c>
      <c r="CQ41" s="242">
        <v>0</v>
      </c>
      <c r="CR41" s="242">
        <v>73018.2</v>
      </c>
      <c r="CS41" s="242">
        <v>79562.86</v>
      </c>
      <c r="CT41" s="242">
        <v>452106.56</v>
      </c>
      <c r="CU41" s="242">
        <v>445561.9</v>
      </c>
      <c r="CV41" s="242">
        <v>0</v>
      </c>
      <c r="CW41" s="242">
        <v>7558.7</v>
      </c>
      <c r="CX41" s="242">
        <v>8288.58</v>
      </c>
      <c r="CY41" s="242">
        <v>29100</v>
      </c>
      <c r="CZ41" s="242">
        <v>5110.16</v>
      </c>
      <c r="DA41" s="242">
        <v>23259.96</v>
      </c>
      <c r="DB41" s="242">
        <v>0</v>
      </c>
      <c r="DC41" s="242">
        <v>0</v>
      </c>
      <c r="DD41" s="242">
        <v>0</v>
      </c>
      <c r="DE41" s="242">
        <v>0</v>
      </c>
      <c r="DF41" s="242">
        <v>0</v>
      </c>
      <c r="DG41" s="242">
        <v>0</v>
      </c>
      <c r="DH41" s="242">
        <v>0</v>
      </c>
    </row>
    <row r="42" spans="1:112" x14ac:dyDescent="0.2">
      <c r="A42" s="242">
        <v>602</v>
      </c>
      <c r="B42" s="242" t="s">
        <v>327</v>
      </c>
      <c r="C42" s="242">
        <v>0</v>
      </c>
      <c r="D42" s="242">
        <v>3523050.71</v>
      </c>
      <c r="E42" s="242">
        <v>18821.97</v>
      </c>
      <c r="F42" s="242">
        <v>9896.58</v>
      </c>
      <c r="G42" s="242">
        <v>27866.2</v>
      </c>
      <c r="H42" s="242">
        <v>6181.54</v>
      </c>
      <c r="I42" s="242">
        <v>20445.93</v>
      </c>
      <c r="J42" s="242">
        <v>2581</v>
      </c>
      <c r="K42" s="242">
        <v>383315</v>
      </c>
      <c r="L42" s="242">
        <v>0</v>
      </c>
      <c r="M42" s="242">
        <v>0</v>
      </c>
      <c r="N42" s="242">
        <v>0</v>
      </c>
      <c r="O42" s="242">
        <v>0</v>
      </c>
      <c r="P42" s="242">
        <v>7103.9000000000005</v>
      </c>
      <c r="Q42" s="242">
        <v>0</v>
      </c>
      <c r="R42" s="242">
        <v>0</v>
      </c>
      <c r="S42" s="242">
        <v>0</v>
      </c>
      <c r="T42" s="242">
        <v>0</v>
      </c>
      <c r="U42" s="242">
        <v>151209.5</v>
      </c>
      <c r="V42" s="242">
        <v>4777810</v>
      </c>
      <c r="W42" s="242">
        <v>6160</v>
      </c>
      <c r="X42" s="242">
        <v>0</v>
      </c>
      <c r="Y42" s="242">
        <v>164207.58000000002</v>
      </c>
      <c r="Z42" s="242">
        <v>802.41</v>
      </c>
      <c r="AA42" s="242">
        <v>2205</v>
      </c>
      <c r="AB42" s="242">
        <v>0</v>
      </c>
      <c r="AC42" s="242">
        <v>0</v>
      </c>
      <c r="AD42" s="242">
        <v>74700</v>
      </c>
      <c r="AE42" s="242">
        <v>173762.96</v>
      </c>
      <c r="AF42" s="242">
        <v>0</v>
      </c>
      <c r="AG42" s="242">
        <v>0</v>
      </c>
      <c r="AH42" s="242">
        <v>125943.54000000001</v>
      </c>
      <c r="AI42" s="242">
        <v>0</v>
      </c>
      <c r="AJ42" s="242">
        <v>0</v>
      </c>
      <c r="AK42" s="242">
        <v>4000</v>
      </c>
      <c r="AL42" s="242">
        <v>298544.40000000002</v>
      </c>
      <c r="AM42" s="242">
        <v>27706.2</v>
      </c>
      <c r="AN42" s="242">
        <v>1395.88</v>
      </c>
      <c r="AO42" s="242">
        <v>0</v>
      </c>
      <c r="AP42" s="242">
        <v>3855.4700000000003</v>
      </c>
      <c r="AQ42" s="242">
        <v>2214464.31</v>
      </c>
      <c r="AR42" s="242">
        <v>1735006.32</v>
      </c>
      <c r="AS42" s="242">
        <v>479995.41000000003</v>
      </c>
      <c r="AT42" s="242">
        <v>254547.01</v>
      </c>
      <c r="AU42" s="242">
        <v>314842.96000000002</v>
      </c>
      <c r="AV42" s="242">
        <v>250</v>
      </c>
      <c r="AW42" s="242">
        <v>198724.18</v>
      </c>
      <c r="AX42" s="242">
        <v>193914.94</v>
      </c>
      <c r="AY42" s="242">
        <v>234250.76</v>
      </c>
      <c r="AZ42" s="242">
        <v>758052.58</v>
      </c>
      <c r="BA42" s="242">
        <v>1549466.18</v>
      </c>
      <c r="BB42" s="242">
        <v>128173.75</v>
      </c>
      <c r="BC42" s="242">
        <v>112295.83</v>
      </c>
      <c r="BD42" s="242">
        <v>103433.72</v>
      </c>
      <c r="BE42" s="242">
        <v>139551.69</v>
      </c>
      <c r="BF42" s="242">
        <v>802591.46</v>
      </c>
      <c r="BG42" s="242">
        <v>593728.9</v>
      </c>
      <c r="BH42" s="242">
        <v>2720.9500000000003</v>
      </c>
      <c r="BI42" s="242">
        <v>0</v>
      </c>
      <c r="BJ42" s="242">
        <v>0</v>
      </c>
      <c r="BK42" s="242">
        <v>0</v>
      </c>
      <c r="BL42" s="242">
        <v>0</v>
      </c>
      <c r="BM42" s="242">
        <v>0</v>
      </c>
      <c r="BN42" s="242">
        <v>0</v>
      </c>
      <c r="BO42" s="242">
        <v>0</v>
      </c>
      <c r="BP42" s="242">
        <v>0</v>
      </c>
      <c r="BQ42" s="242">
        <v>1301037.5900000001</v>
      </c>
      <c r="BR42" s="242">
        <v>1296592.4099999999</v>
      </c>
      <c r="BS42" s="242">
        <v>1301037.5900000001</v>
      </c>
      <c r="BT42" s="242">
        <v>1296592.4099999999</v>
      </c>
      <c r="BU42" s="242">
        <v>31209.09</v>
      </c>
      <c r="BV42" s="242">
        <v>34002.949999999997</v>
      </c>
      <c r="BW42" s="242">
        <v>1352129.26</v>
      </c>
      <c r="BX42" s="242">
        <v>1013613.38</v>
      </c>
      <c r="BY42" s="242">
        <v>310678.14</v>
      </c>
      <c r="BZ42" s="242">
        <v>25043.88</v>
      </c>
      <c r="CA42" s="242">
        <v>290172.59999999998</v>
      </c>
      <c r="CB42" s="242">
        <v>286400.01</v>
      </c>
      <c r="CC42" s="242">
        <v>857444.91</v>
      </c>
      <c r="CD42" s="242">
        <v>803565</v>
      </c>
      <c r="CE42" s="242">
        <v>0</v>
      </c>
      <c r="CF42" s="242">
        <v>0</v>
      </c>
      <c r="CG42" s="242">
        <v>0</v>
      </c>
      <c r="CH42" s="242">
        <v>57652.5</v>
      </c>
      <c r="CI42" s="242">
        <v>0</v>
      </c>
      <c r="CJ42" s="242">
        <v>6977820.4000000004</v>
      </c>
      <c r="CK42" s="242">
        <v>0</v>
      </c>
      <c r="CL42" s="242">
        <v>0</v>
      </c>
      <c r="CM42" s="242">
        <v>0</v>
      </c>
      <c r="CN42" s="242">
        <v>0</v>
      </c>
      <c r="CO42" s="242">
        <v>0</v>
      </c>
      <c r="CP42" s="242">
        <v>0</v>
      </c>
      <c r="CQ42" s="242">
        <v>0</v>
      </c>
      <c r="CR42" s="242">
        <v>0</v>
      </c>
      <c r="CS42" s="242">
        <v>0</v>
      </c>
      <c r="CT42" s="242">
        <v>440632.64</v>
      </c>
      <c r="CU42" s="242">
        <v>440632.64</v>
      </c>
      <c r="CV42" s="242">
        <v>0</v>
      </c>
      <c r="CW42" s="242">
        <v>11891.99</v>
      </c>
      <c r="CX42" s="242">
        <v>15447.19</v>
      </c>
      <c r="CY42" s="242">
        <v>44004.25</v>
      </c>
      <c r="CZ42" s="242">
        <v>0</v>
      </c>
      <c r="DA42" s="242">
        <v>40449.050000000003</v>
      </c>
      <c r="DB42" s="242">
        <v>0</v>
      </c>
      <c r="DC42" s="242">
        <v>0</v>
      </c>
      <c r="DD42" s="242">
        <v>0</v>
      </c>
      <c r="DE42" s="242">
        <v>0</v>
      </c>
      <c r="DF42" s="242">
        <v>0</v>
      </c>
      <c r="DG42" s="242">
        <v>0</v>
      </c>
      <c r="DH42" s="242">
        <v>0</v>
      </c>
    </row>
    <row r="43" spans="1:112" x14ac:dyDescent="0.2">
      <c r="A43" s="242">
        <v>609</v>
      </c>
      <c r="B43" s="242" t="s">
        <v>328</v>
      </c>
      <c r="C43" s="242">
        <v>0</v>
      </c>
      <c r="D43" s="242">
        <v>2018752.89</v>
      </c>
      <c r="E43" s="242">
        <v>0</v>
      </c>
      <c r="F43" s="242">
        <v>60.25</v>
      </c>
      <c r="G43" s="242">
        <v>44253.270000000004</v>
      </c>
      <c r="H43" s="242">
        <v>2976.38</v>
      </c>
      <c r="I43" s="242">
        <v>15213.9</v>
      </c>
      <c r="J43" s="242">
        <v>0</v>
      </c>
      <c r="K43" s="242">
        <v>165330.75</v>
      </c>
      <c r="L43" s="242">
        <v>0</v>
      </c>
      <c r="M43" s="242">
        <v>0</v>
      </c>
      <c r="N43" s="242">
        <v>0</v>
      </c>
      <c r="O43" s="242">
        <v>0</v>
      </c>
      <c r="P43" s="242">
        <v>7828.6</v>
      </c>
      <c r="Q43" s="242">
        <v>0</v>
      </c>
      <c r="R43" s="242">
        <v>0</v>
      </c>
      <c r="S43" s="242">
        <v>0</v>
      </c>
      <c r="T43" s="242">
        <v>0</v>
      </c>
      <c r="U43" s="242">
        <v>112762</v>
      </c>
      <c r="V43" s="242">
        <v>5908269</v>
      </c>
      <c r="W43" s="242">
        <v>7040</v>
      </c>
      <c r="X43" s="242">
        <v>0</v>
      </c>
      <c r="Y43" s="242">
        <v>210834.43</v>
      </c>
      <c r="Z43" s="242">
        <v>34127.340000000004</v>
      </c>
      <c r="AA43" s="242">
        <v>5653</v>
      </c>
      <c r="AB43" s="242">
        <v>0</v>
      </c>
      <c r="AC43" s="242">
        <v>0</v>
      </c>
      <c r="AD43" s="242">
        <v>81676</v>
      </c>
      <c r="AE43" s="242">
        <v>244051.41</v>
      </c>
      <c r="AF43" s="242">
        <v>0</v>
      </c>
      <c r="AG43" s="242">
        <v>0</v>
      </c>
      <c r="AH43" s="242">
        <v>56371</v>
      </c>
      <c r="AI43" s="242">
        <v>0</v>
      </c>
      <c r="AJ43" s="242">
        <v>0</v>
      </c>
      <c r="AK43" s="242">
        <v>12001</v>
      </c>
      <c r="AL43" s="242">
        <v>0</v>
      </c>
      <c r="AM43" s="242">
        <v>757.66</v>
      </c>
      <c r="AN43" s="242">
        <v>123220.87</v>
      </c>
      <c r="AO43" s="242">
        <v>0</v>
      </c>
      <c r="AP43" s="242">
        <v>5859.76</v>
      </c>
      <c r="AQ43" s="242">
        <v>2550297.5299999998</v>
      </c>
      <c r="AR43" s="242">
        <v>1543036.18</v>
      </c>
      <c r="AS43" s="242">
        <v>338050.32</v>
      </c>
      <c r="AT43" s="242">
        <v>292107.41000000003</v>
      </c>
      <c r="AU43" s="242">
        <v>219516.74</v>
      </c>
      <c r="AV43" s="242">
        <v>30341.07</v>
      </c>
      <c r="AW43" s="242">
        <v>252970.05000000002</v>
      </c>
      <c r="AX43" s="242">
        <v>162849.84</v>
      </c>
      <c r="AY43" s="242">
        <v>271976.84999999998</v>
      </c>
      <c r="AZ43" s="242">
        <v>413825.67</v>
      </c>
      <c r="BA43" s="242">
        <v>1437225.09</v>
      </c>
      <c r="BB43" s="242">
        <v>363109.11</v>
      </c>
      <c r="BC43" s="242">
        <v>83635.77</v>
      </c>
      <c r="BD43" s="242">
        <v>0</v>
      </c>
      <c r="BE43" s="242">
        <v>75152.08</v>
      </c>
      <c r="BF43" s="242">
        <v>783484.58000000007</v>
      </c>
      <c r="BG43" s="242">
        <v>249713.85</v>
      </c>
      <c r="BH43" s="242">
        <v>1313.74</v>
      </c>
      <c r="BI43" s="242">
        <v>0</v>
      </c>
      <c r="BJ43" s="242">
        <v>0</v>
      </c>
      <c r="BK43" s="242">
        <v>0</v>
      </c>
      <c r="BL43" s="242">
        <v>0</v>
      </c>
      <c r="BM43" s="242">
        <v>0</v>
      </c>
      <c r="BN43" s="242">
        <v>0</v>
      </c>
      <c r="BO43" s="242">
        <v>2822784.98</v>
      </c>
      <c r="BP43" s="242">
        <v>2811218.61</v>
      </c>
      <c r="BQ43" s="242">
        <v>0</v>
      </c>
      <c r="BR43" s="242">
        <v>0</v>
      </c>
      <c r="BS43" s="242">
        <v>2822784.98</v>
      </c>
      <c r="BT43" s="242">
        <v>2811218.61</v>
      </c>
      <c r="BU43" s="242">
        <v>41722.080000000002</v>
      </c>
      <c r="BV43" s="242">
        <v>50972.800000000003</v>
      </c>
      <c r="BW43" s="242">
        <v>1637845.1099999999</v>
      </c>
      <c r="BX43" s="242">
        <v>1285123.6000000001</v>
      </c>
      <c r="BY43" s="242">
        <v>248621.26</v>
      </c>
      <c r="BZ43" s="242">
        <v>94849.53</v>
      </c>
      <c r="CA43" s="242">
        <v>0</v>
      </c>
      <c r="CB43" s="242">
        <v>0.38</v>
      </c>
      <c r="CC43" s="242">
        <v>63783</v>
      </c>
      <c r="CD43" s="242">
        <v>0</v>
      </c>
      <c r="CE43" s="242">
        <v>0</v>
      </c>
      <c r="CF43" s="242">
        <v>0</v>
      </c>
      <c r="CG43" s="242">
        <v>0</v>
      </c>
      <c r="CH43" s="242">
        <v>63782.62</v>
      </c>
      <c r="CI43" s="242">
        <v>0</v>
      </c>
      <c r="CJ43" s="242">
        <v>452453.68</v>
      </c>
      <c r="CK43" s="242">
        <v>0</v>
      </c>
      <c r="CL43" s="242">
        <v>0</v>
      </c>
      <c r="CM43" s="242">
        <v>0</v>
      </c>
      <c r="CN43" s="242">
        <v>0</v>
      </c>
      <c r="CO43" s="242">
        <v>0</v>
      </c>
      <c r="CP43" s="242">
        <v>0</v>
      </c>
      <c r="CQ43" s="242">
        <v>0</v>
      </c>
      <c r="CR43" s="242">
        <v>107262.26000000001</v>
      </c>
      <c r="CS43" s="242">
        <v>91049.52</v>
      </c>
      <c r="CT43" s="242">
        <v>335530.38</v>
      </c>
      <c r="CU43" s="242">
        <v>351650.31</v>
      </c>
      <c r="CV43" s="242">
        <v>92.81</v>
      </c>
      <c r="CW43" s="242">
        <v>245.6</v>
      </c>
      <c r="CX43" s="242">
        <v>245.6</v>
      </c>
      <c r="CY43" s="242">
        <v>5000</v>
      </c>
      <c r="CZ43" s="242">
        <v>0</v>
      </c>
      <c r="DA43" s="242">
        <v>5000</v>
      </c>
      <c r="DB43" s="242">
        <v>0</v>
      </c>
      <c r="DC43" s="242">
        <v>0</v>
      </c>
      <c r="DD43" s="242">
        <v>0</v>
      </c>
      <c r="DE43" s="242">
        <v>0</v>
      </c>
      <c r="DF43" s="242">
        <v>0</v>
      </c>
      <c r="DG43" s="242">
        <v>0</v>
      </c>
      <c r="DH43" s="242">
        <v>0</v>
      </c>
    </row>
    <row r="44" spans="1:112" x14ac:dyDescent="0.2">
      <c r="A44" s="242">
        <v>623</v>
      </c>
      <c r="B44" s="242" t="s">
        <v>329</v>
      </c>
      <c r="C44" s="242">
        <v>279.34000000000003</v>
      </c>
      <c r="D44" s="242">
        <v>1484817.72</v>
      </c>
      <c r="E44" s="242">
        <v>0</v>
      </c>
      <c r="F44" s="242">
        <v>740.05000000000007</v>
      </c>
      <c r="G44" s="242">
        <v>5792.85</v>
      </c>
      <c r="H44" s="242">
        <v>710.7</v>
      </c>
      <c r="I44" s="242">
        <v>11136.01</v>
      </c>
      <c r="J44" s="242">
        <v>0</v>
      </c>
      <c r="K44" s="242">
        <v>47124</v>
      </c>
      <c r="L44" s="242">
        <v>0</v>
      </c>
      <c r="M44" s="242">
        <v>0</v>
      </c>
      <c r="N44" s="242">
        <v>0</v>
      </c>
      <c r="O44" s="242">
        <v>0</v>
      </c>
      <c r="P44" s="242">
        <v>7440.6900000000005</v>
      </c>
      <c r="Q44" s="242">
        <v>0</v>
      </c>
      <c r="R44" s="242">
        <v>6140</v>
      </c>
      <c r="S44" s="242">
        <v>0</v>
      </c>
      <c r="T44" s="242">
        <v>0</v>
      </c>
      <c r="U44" s="242">
        <v>101210.5</v>
      </c>
      <c r="V44" s="242">
        <v>3015457</v>
      </c>
      <c r="W44" s="242">
        <v>3840</v>
      </c>
      <c r="X44" s="242">
        <v>0</v>
      </c>
      <c r="Y44" s="242">
        <v>156098.57</v>
      </c>
      <c r="Z44" s="242">
        <v>963.82</v>
      </c>
      <c r="AA44" s="242">
        <v>107321</v>
      </c>
      <c r="AB44" s="242">
        <v>0</v>
      </c>
      <c r="AC44" s="242">
        <v>580571.73</v>
      </c>
      <c r="AD44" s="242">
        <v>56466.880000000005</v>
      </c>
      <c r="AE44" s="242">
        <v>161637.21</v>
      </c>
      <c r="AF44" s="242">
        <v>0</v>
      </c>
      <c r="AG44" s="242">
        <v>0</v>
      </c>
      <c r="AH44" s="242">
        <v>8878</v>
      </c>
      <c r="AI44" s="242">
        <v>14796</v>
      </c>
      <c r="AJ44" s="242">
        <v>0</v>
      </c>
      <c r="AK44" s="242">
        <v>0</v>
      </c>
      <c r="AL44" s="242">
        <v>0</v>
      </c>
      <c r="AM44" s="242">
        <v>1160.1300000000001</v>
      </c>
      <c r="AN44" s="242">
        <v>25665.93</v>
      </c>
      <c r="AO44" s="242">
        <v>0</v>
      </c>
      <c r="AP44" s="242">
        <v>6446.12</v>
      </c>
      <c r="AQ44" s="242">
        <v>858711.01</v>
      </c>
      <c r="AR44" s="242">
        <v>845435.85</v>
      </c>
      <c r="AS44" s="242">
        <v>148105.06</v>
      </c>
      <c r="AT44" s="242">
        <v>127137.46</v>
      </c>
      <c r="AU44" s="242">
        <v>78164.47</v>
      </c>
      <c r="AV44" s="242">
        <v>61457.87</v>
      </c>
      <c r="AW44" s="242">
        <v>152474.01999999999</v>
      </c>
      <c r="AX44" s="242">
        <v>137154.87</v>
      </c>
      <c r="AY44" s="242">
        <v>186525.98</v>
      </c>
      <c r="AZ44" s="242">
        <v>316085.53000000003</v>
      </c>
      <c r="BA44" s="242">
        <v>1129530.3999999999</v>
      </c>
      <c r="BB44" s="242">
        <v>225697.14</v>
      </c>
      <c r="BC44" s="242">
        <v>54813.21</v>
      </c>
      <c r="BD44" s="242">
        <v>46.68</v>
      </c>
      <c r="BE44" s="242">
        <v>75450.960000000006</v>
      </c>
      <c r="BF44" s="242">
        <v>873843.49</v>
      </c>
      <c r="BG44" s="242">
        <v>442371.43</v>
      </c>
      <c r="BH44" s="242">
        <v>4376.96</v>
      </c>
      <c r="BI44" s="242">
        <v>0</v>
      </c>
      <c r="BJ44" s="242">
        <v>0</v>
      </c>
      <c r="BK44" s="242">
        <v>0</v>
      </c>
      <c r="BL44" s="242">
        <v>0</v>
      </c>
      <c r="BM44" s="242">
        <v>0</v>
      </c>
      <c r="BN44" s="242">
        <v>0</v>
      </c>
      <c r="BO44" s="242">
        <v>0</v>
      </c>
      <c r="BP44" s="242">
        <v>0</v>
      </c>
      <c r="BQ44" s="242">
        <v>1067558.42</v>
      </c>
      <c r="BR44" s="242">
        <v>1154870.28</v>
      </c>
      <c r="BS44" s="242">
        <v>1067558.42</v>
      </c>
      <c r="BT44" s="242">
        <v>1154870.28</v>
      </c>
      <c r="BU44" s="242">
        <v>5400.83</v>
      </c>
      <c r="BV44" s="242">
        <v>4714</v>
      </c>
      <c r="BW44" s="242">
        <v>1243884.93</v>
      </c>
      <c r="BX44" s="242">
        <v>839001.02</v>
      </c>
      <c r="BY44" s="242">
        <v>296937.59000000003</v>
      </c>
      <c r="BZ44" s="242">
        <v>108633.15000000001</v>
      </c>
      <c r="CA44" s="242">
        <v>63146.130000000005</v>
      </c>
      <c r="CB44" s="242">
        <v>63172.639999999999</v>
      </c>
      <c r="CC44" s="242">
        <v>25439.760000000002</v>
      </c>
      <c r="CD44" s="242">
        <v>25413.25</v>
      </c>
      <c r="CE44" s="242">
        <v>0</v>
      </c>
      <c r="CF44" s="242">
        <v>0</v>
      </c>
      <c r="CG44" s="242">
        <v>0</v>
      </c>
      <c r="CH44" s="242">
        <v>0</v>
      </c>
      <c r="CI44" s="242">
        <v>0</v>
      </c>
      <c r="CJ44" s="242">
        <v>214017</v>
      </c>
      <c r="CK44" s="242">
        <v>218128.05000000002</v>
      </c>
      <c r="CL44" s="242">
        <v>218128.05000000002</v>
      </c>
      <c r="CM44" s="242">
        <v>0</v>
      </c>
      <c r="CN44" s="242">
        <v>0</v>
      </c>
      <c r="CO44" s="242">
        <v>0</v>
      </c>
      <c r="CP44" s="242">
        <v>0</v>
      </c>
      <c r="CQ44" s="242">
        <v>0</v>
      </c>
      <c r="CR44" s="242">
        <v>0</v>
      </c>
      <c r="CS44" s="242">
        <v>0</v>
      </c>
      <c r="CT44" s="242">
        <v>266470.14</v>
      </c>
      <c r="CU44" s="242">
        <v>266470.14</v>
      </c>
      <c r="CV44" s="242">
        <v>0</v>
      </c>
      <c r="CW44" s="242">
        <v>0</v>
      </c>
      <c r="CX44" s="242">
        <v>0</v>
      </c>
      <c r="CY44" s="242">
        <v>0</v>
      </c>
      <c r="CZ44" s="242">
        <v>0</v>
      </c>
      <c r="DA44" s="242">
        <v>0</v>
      </c>
      <c r="DB44" s="242">
        <v>0</v>
      </c>
      <c r="DC44" s="242">
        <v>0</v>
      </c>
      <c r="DD44" s="242">
        <v>0</v>
      </c>
      <c r="DE44" s="242">
        <v>0</v>
      </c>
      <c r="DF44" s="242">
        <v>0</v>
      </c>
      <c r="DG44" s="242">
        <v>0</v>
      </c>
      <c r="DH44" s="242">
        <v>0</v>
      </c>
    </row>
    <row r="45" spans="1:112" x14ac:dyDescent="0.2">
      <c r="A45" s="242">
        <v>637</v>
      </c>
      <c r="B45" s="242" t="s">
        <v>330</v>
      </c>
      <c r="C45" s="242">
        <v>0</v>
      </c>
      <c r="D45" s="242">
        <v>1621355.06</v>
      </c>
      <c r="E45" s="242">
        <v>9168.09</v>
      </c>
      <c r="F45" s="242">
        <v>0</v>
      </c>
      <c r="G45" s="242">
        <v>21349.5</v>
      </c>
      <c r="H45" s="242">
        <v>4828.13</v>
      </c>
      <c r="I45" s="242">
        <v>51846.41</v>
      </c>
      <c r="J45" s="242">
        <v>0</v>
      </c>
      <c r="K45" s="242">
        <v>384272</v>
      </c>
      <c r="L45" s="242">
        <v>0</v>
      </c>
      <c r="M45" s="242">
        <v>0</v>
      </c>
      <c r="N45" s="242">
        <v>0</v>
      </c>
      <c r="O45" s="242">
        <v>0</v>
      </c>
      <c r="P45" s="242">
        <v>5922.52</v>
      </c>
      <c r="Q45" s="242">
        <v>0</v>
      </c>
      <c r="R45" s="242">
        <v>0</v>
      </c>
      <c r="S45" s="242">
        <v>0</v>
      </c>
      <c r="T45" s="242">
        <v>0</v>
      </c>
      <c r="U45" s="242">
        <v>131531</v>
      </c>
      <c r="V45" s="242">
        <v>5534659</v>
      </c>
      <c r="W45" s="242">
        <v>5200</v>
      </c>
      <c r="X45" s="242">
        <v>0</v>
      </c>
      <c r="Y45" s="242">
        <v>241243.24</v>
      </c>
      <c r="Z45" s="242">
        <v>171.55</v>
      </c>
      <c r="AA45" s="242">
        <v>1043</v>
      </c>
      <c r="AB45" s="242">
        <v>0</v>
      </c>
      <c r="AC45" s="242">
        <v>0</v>
      </c>
      <c r="AD45" s="242">
        <v>71336.72</v>
      </c>
      <c r="AE45" s="242">
        <v>181271.29</v>
      </c>
      <c r="AF45" s="242">
        <v>0</v>
      </c>
      <c r="AG45" s="242">
        <v>0</v>
      </c>
      <c r="AH45" s="242">
        <v>53444</v>
      </c>
      <c r="AI45" s="242">
        <v>0</v>
      </c>
      <c r="AJ45" s="242">
        <v>0</v>
      </c>
      <c r="AK45" s="242">
        <v>1302.9000000000001</v>
      </c>
      <c r="AL45" s="242">
        <v>0</v>
      </c>
      <c r="AM45" s="242">
        <v>2493.25</v>
      </c>
      <c r="AN45" s="242">
        <v>29239.3</v>
      </c>
      <c r="AO45" s="242">
        <v>0</v>
      </c>
      <c r="AP45" s="242">
        <v>4470.41</v>
      </c>
      <c r="AQ45" s="242">
        <v>1670624.33</v>
      </c>
      <c r="AR45" s="242">
        <v>1300937.18</v>
      </c>
      <c r="AS45" s="242">
        <v>325793.10000000003</v>
      </c>
      <c r="AT45" s="242">
        <v>205390.79</v>
      </c>
      <c r="AU45" s="242">
        <v>222372.58000000002</v>
      </c>
      <c r="AV45" s="242">
        <v>0</v>
      </c>
      <c r="AW45" s="242">
        <v>178230.72</v>
      </c>
      <c r="AX45" s="242">
        <v>377728.39</v>
      </c>
      <c r="AY45" s="242">
        <v>345782.16000000003</v>
      </c>
      <c r="AZ45" s="242">
        <v>430737.5</v>
      </c>
      <c r="BA45" s="242">
        <v>1309645.31</v>
      </c>
      <c r="BB45" s="242">
        <v>41741.270000000004</v>
      </c>
      <c r="BC45" s="242">
        <v>111051.87</v>
      </c>
      <c r="BD45" s="242">
        <v>3123.85</v>
      </c>
      <c r="BE45" s="242">
        <v>244733.87</v>
      </c>
      <c r="BF45" s="242">
        <v>943897.98</v>
      </c>
      <c r="BG45" s="242">
        <v>526835.30000000005</v>
      </c>
      <c r="BH45" s="242">
        <v>392.18</v>
      </c>
      <c r="BI45" s="242">
        <v>0</v>
      </c>
      <c r="BJ45" s="242">
        <v>0</v>
      </c>
      <c r="BK45" s="242">
        <v>0</v>
      </c>
      <c r="BL45" s="242">
        <v>0</v>
      </c>
      <c r="BM45" s="242">
        <v>0</v>
      </c>
      <c r="BN45" s="242">
        <v>0</v>
      </c>
      <c r="BO45" s="242">
        <v>149126.5</v>
      </c>
      <c r="BP45" s="242">
        <v>149126.5</v>
      </c>
      <c r="BQ45" s="242">
        <v>2061077.61</v>
      </c>
      <c r="BR45" s="242">
        <v>2178206.6</v>
      </c>
      <c r="BS45" s="242">
        <v>2210204.11</v>
      </c>
      <c r="BT45" s="242">
        <v>2327333.1</v>
      </c>
      <c r="BU45" s="242">
        <v>0</v>
      </c>
      <c r="BV45" s="242">
        <v>0</v>
      </c>
      <c r="BW45" s="242">
        <v>1467838.43</v>
      </c>
      <c r="BX45" s="242">
        <v>1102666.67</v>
      </c>
      <c r="BY45" s="242">
        <v>274943.92</v>
      </c>
      <c r="BZ45" s="242">
        <v>90227.839999999997</v>
      </c>
      <c r="CA45" s="242">
        <v>497494.32</v>
      </c>
      <c r="CB45" s="242">
        <v>487315.82</v>
      </c>
      <c r="CC45" s="242">
        <v>1319934.44</v>
      </c>
      <c r="CD45" s="242">
        <v>1283636.3</v>
      </c>
      <c r="CE45" s="242">
        <v>0</v>
      </c>
      <c r="CF45" s="242">
        <v>0</v>
      </c>
      <c r="CG45" s="242">
        <v>0</v>
      </c>
      <c r="CH45" s="242">
        <v>46476.639999999999</v>
      </c>
      <c r="CI45" s="242">
        <v>0</v>
      </c>
      <c r="CJ45" s="242">
        <v>10306109.699999999</v>
      </c>
      <c r="CK45" s="242">
        <v>0</v>
      </c>
      <c r="CL45" s="242">
        <v>0</v>
      </c>
      <c r="CM45" s="242">
        <v>0</v>
      </c>
      <c r="CN45" s="242">
        <v>0</v>
      </c>
      <c r="CO45" s="242">
        <v>0</v>
      </c>
      <c r="CP45" s="242">
        <v>0</v>
      </c>
      <c r="CQ45" s="242">
        <v>0</v>
      </c>
      <c r="CR45" s="242">
        <v>172859.19</v>
      </c>
      <c r="CS45" s="242">
        <v>140372.13</v>
      </c>
      <c r="CT45" s="242">
        <v>379187.45</v>
      </c>
      <c r="CU45" s="242">
        <v>411674.51</v>
      </c>
      <c r="CV45" s="242">
        <v>0</v>
      </c>
      <c r="CW45" s="242">
        <v>151652.91</v>
      </c>
      <c r="CX45" s="242">
        <v>145224.97</v>
      </c>
      <c r="CY45" s="242">
        <v>94816.5</v>
      </c>
      <c r="CZ45" s="242">
        <v>42113.01</v>
      </c>
      <c r="DA45" s="242">
        <v>59131.43</v>
      </c>
      <c r="DB45" s="242">
        <v>0</v>
      </c>
      <c r="DC45" s="242">
        <v>0</v>
      </c>
      <c r="DD45" s="242">
        <v>0</v>
      </c>
      <c r="DE45" s="242">
        <v>0</v>
      </c>
      <c r="DF45" s="242">
        <v>0</v>
      </c>
      <c r="DG45" s="242">
        <v>0</v>
      </c>
      <c r="DH45" s="242">
        <v>0</v>
      </c>
    </row>
    <row r="46" spans="1:112" x14ac:dyDescent="0.2">
      <c r="A46" s="242">
        <v>657</v>
      </c>
      <c r="B46" s="242" t="s">
        <v>331</v>
      </c>
      <c r="C46" s="242">
        <v>0</v>
      </c>
      <c r="D46" s="242">
        <v>924717.91</v>
      </c>
      <c r="E46" s="242">
        <v>450</v>
      </c>
      <c r="F46" s="242">
        <v>624</v>
      </c>
      <c r="G46" s="242">
        <v>0</v>
      </c>
      <c r="H46" s="242">
        <v>914.99</v>
      </c>
      <c r="I46" s="242">
        <v>1271</v>
      </c>
      <c r="J46" s="242">
        <v>0</v>
      </c>
      <c r="K46" s="242">
        <v>626137.75</v>
      </c>
      <c r="L46" s="242">
        <v>0</v>
      </c>
      <c r="M46" s="242">
        <v>4836.84</v>
      </c>
      <c r="N46" s="242">
        <v>0</v>
      </c>
      <c r="O46" s="242">
        <v>0</v>
      </c>
      <c r="P46" s="242">
        <v>0</v>
      </c>
      <c r="Q46" s="242">
        <v>0</v>
      </c>
      <c r="R46" s="242">
        <v>0</v>
      </c>
      <c r="S46" s="242">
        <v>0</v>
      </c>
      <c r="T46" s="242">
        <v>0</v>
      </c>
      <c r="U46" s="242">
        <v>35955.5</v>
      </c>
      <c r="V46" s="242">
        <v>311478</v>
      </c>
      <c r="W46" s="242">
        <v>7058.89</v>
      </c>
      <c r="X46" s="242">
        <v>0</v>
      </c>
      <c r="Y46" s="242">
        <v>0</v>
      </c>
      <c r="Z46" s="242">
        <v>0</v>
      </c>
      <c r="AA46" s="242">
        <v>27343</v>
      </c>
      <c r="AB46" s="242">
        <v>0</v>
      </c>
      <c r="AC46" s="242">
        <v>0</v>
      </c>
      <c r="AD46" s="242">
        <v>7545</v>
      </c>
      <c r="AE46" s="242">
        <v>12550</v>
      </c>
      <c r="AF46" s="242">
        <v>0</v>
      </c>
      <c r="AG46" s="242">
        <v>0</v>
      </c>
      <c r="AH46" s="242">
        <v>6323</v>
      </c>
      <c r="AI46" s="242">
        <v>24319</v>
      </c>
      <c r="AJ46" s="242">
        <v>0</v>
      </c>
      <c r="AK46" s="242">
        <v>0</v>
      </c>
      <c r="AL46" s="242">
        <v>0</v>
      </c>
      <c r="AM46" s="242">
        <v>3464</v>
      </c>
      <c r="AN46" s="242">
        <v>999.52</v>
      </c>
      <c r="AO46" s="242">
        <v>0</v>
      </c>
      <c r="AP46" s="242">
        <v>0</v>
      </c>
      <c r="AQ46" s="242">
        <v>476524.38</v>
      </c>
      <c r="AR46" s="242">
        <v>340496.72000000003</v>
      </c>
      <c r="AS46" s="242">
        <v>0</v>
      </c>
      <c r="AT46" s="242">
        <v>49698.71</v>
      </c>
      <c r="AU46" s="242">
        <v>14985.86</v>
      </c>
      <c r="AV46" s="242">
        <v>4599.8500000000004</v>
      </c>
      <c r="AW46" s="242">
        <v>61369.56</v>
      </c>
      <c r="AX46" s="242">
        <v>137258.36000000002</v>
      </c>
      <c r="AY46" s="242">
        <v>17927.400000000001</v>
      </c>
      <c r="AZ46" s="242">
        <v>155082.14000000001</v>
      </c>
      <c r="BA46" s="242">
        <v>589092.45000000007</v>
      </c>
      <c r="BB46" s="242">
        <v>195868.91</v>
      </c>
      <c r="BC46" s="242">
        <v>22738</v>
      </c>
      <c r="BD46" s="242">
        <v>0</v>
      </c>
      <c r="BE46" s="242">
        <v>87853.95</v>
      </c>
      <c r="BF46" s="242">
        <v>145240.09</v>
      </c>
      <c r="BG46" s="242">
        <v>72487</v>
      </c>
      <c r="BH46" s="242">
        <v>0</v>
      </c>
      <c r="BI46" s="242">
        <v>0</v>
      </c>
      <c r="BJ46" s="242">
        <v>0</v>
      </c>
      <c r="BK46" s="242">
        <v>0</v>
      </c>
      <c r="BL46" s="242">
        <v>0</v>
      </c>
      <c r="BM46" s="242">
        <v>466200</v>
      </c>
      <c r="BN46" s="242">
        <v>729961</v>
      </c>
      <c r="BO46" s="242">
        <v>0</v>
      </c>
      <c r="BP46" s="242">
        <v>0</v>
      </c>
      <c r="BQ46" s="242">
        <v>1202828.54</v>
      </c>
      <c r="BR46" s="242">
        <v>563832.56000000006</v>
      </c>
      <c r="BS46" s="242">
        <v>1669028.54</v>
      </c>
      <c r="BT46" s="242">
        <v>1293793.56</v>
      </c>
      <c r="BU46" s="242">
        <v>0</v>
      </c>
      <c r="BV46" s="242">
        <v>0</v>
      </c>
      <c r="BW46" s="242">
        <v>251840.48</v>
      </c>
      <c r="BX46" s="242">
        <v>147852.65</v>
      </c>
      <c r="BY46" s="242">
        <v>35878.160000000003</v>
      </c>
      <c r="BZ46" s="242">
        <v>68109.67</v>
      </c>
      <c r="CA46" s="242">
        <v>47798.67</v>
      </c>
      <c r="CB46" s="242">
        <v>45338.18</v>
      </c>
      <c r="CC46" s="242">
        <v>175919.51</v>
      </c>
      <c r="CD46" s="242">
        <v>178380</v>
      </c>
      <c r="CE46" s="242">
        <v>0</v>
      </c>
      <c r="CF46" s="242">
        <v>0</v>
      </c>
      <c r="CG46" s="242">
        <v>0</v>
      </c>
      <c r="CH46" s="242">
        <v>0</v>
      </c>
      <c r="CI46" s="242">
        <v>0</v>
      </c>
      <c r="CJ46" s="242">
        <v>1090000</v>
      </c>
      <c r="CK46" s="242">
        <v>0</v>
      </c>
      <c r="CL46" s="242">
        <v>0</v>
      </c>
      <c r="CM46" s="242">
        <v>0</v>
      </c>
      <c r="CN46" s="242">
        <v>0</v>
      </c>
      <c r="CO46" s="242">
        <v>0</v>
      </c>
      <c r="CP46" s="242">
        <v>0</v>
      </c>
      <c r="CQ46" s="242">
        <v>0</v>
      </c>
      <c r="CR46" s="242">
        <v>28633.37</v>
      </c>
      <c r="CS46" s="242">
        <v>28015.63</v>
      </c>
      <c r="CT46" s="242">
        <v>75613.78</v>
      </c>
      <c r="CU46" s="242">
        <v>76231.520000000004</v>
      </c>
      <c r="CV46" s="242">
        <v>0</v>
      </c>
      <c r="CW46" s="242">
        <v>0</v>
      </c>
      <c r="CX46" s="242">
        <v>0</v>
      </c>
      <c r="CY46" s="242">
        <v>0</v>
      </c>
      <c r="CZ46" s="242">
        <v>0</v>
      </c>
      <c r="DA46" s="242">
        <v>0</v>
      </c>
      <c r="DB46" s="242">
        <v>0</v>
      </c>
      <c r="DC46" s="242">
        <v>0</v>
      </c>
      <c r="DD46" s="242">
        <v>0</v>
      </c>
      <c r="DE46" s="242">
        <v>0</v>
      </c>
      <c r="DF46" s="242">
        <v>0</v>
      </c>
      <c r="DG46" s="242">
        <v>0</v>
      </c>
      <c r="DH46" s="242">
        <v>0</v>
      </c>
    </row>
    <row r="47" spans="1:112" x14ac:dyDescent="0.2">
      <c r="A47" s="242">
        <v>658</v>
      </c>
      <c r="B47" s="242" t="s">
        <v>332</v>
      </c>
      <c r="C47" s="242">
        <v>0</v>
      </c>
      <c r="D47" s="242">
        <v>2192407.4300000002</v>
      </c>
      <c r="E47" s="242">
        <v>0</v>
      </c>
      <c r="F47" s="242">
        <v>0</v>
      </c>
      <c r="G47" s="242">
        <v>29212.400000000001</v>
      </c>
      <c r="H47" s="242">
        <v>3084.53</v>
      </c>
      <c r="I47" s="242">
        <v>77394.91</v>
      </c>
      <c r="J47" s="242">
        <v>0</v>
      </c>
      <c r="K47" s="242">
        <v>575868.24</v>
      </c>
      <c r="L47" s="242">
        <v>0</v>
      </c>
      <c r="M47" s="242">
        <v>0</v>
      </c>
      <c r="N47" s="242">
        <v>0</v>
      </c>
      <c r="O47" s="242">
        <v>0</v>
      </c>
      <c r="P47" s="242">
        <v>0</v>
      </c>
      <c r="Q47" s="242">
        <v>0</v>
      </c>
      <c r="R47" s="242">
        <v>0</v>
      </c>
      <c r="S47" s="242">
        <v>0</v>
      </c>
      <c r="T47" s="242">
        <v>46</v>
      </c>
      <c r="U47" s="242">
        <v>121066</v>
      </c>
      <c r="V47" s="242">
        <v>5722096</v>
      </c>
      <c r="W47" s="242">
        <v>6560</v>
      </c>
      <c r="X47" s="242">
        <v>0</v>
      </c>
      <c r="Y47" s="242">
        <v>0</v>
      </c>
      <c r="Z47" s="242">
        <v>2237.5300000000002</v>
      </c>
      <c r="AA47" s="242">
        <v>62613</v>
      </c>
      <c r="AB47" s="242">
        <v>0</v>
      </c>
      <c r="AC47" s="242">
        <v>0</v>
      </c>
      <c r="AD47" s="242">
        <v>23378</v>
      </c>
      <c r="AE47" s="242">
        <v>71592</v>
      </c>
      <c r="AF47" s="242">
        <v>0</v>
      </c>
      <c r="AG47" s="242">
        <v>0</v>
      </c>
      <c r="AH47" s="242">
        <v>43685.279999999999</v>
      </c>
      <c r="AI47" s="242">
        <v>0</v>
      </c>
      <c r="AJ47" s="242">
        <v>0</v>
      </c>
      <c r="AK47" s="242">
        <v>8850</v>
      </c>
      <c r="AL47" s="242">
        <v>0</v>
      </c>
      <c r="AM47" s="242">
        <v>27097.760000000002</v>
      </c>
      <c r="AN47" s="242">
        <v>0</v>
      </c>
      <c r="AO47" s="242">
        <v>0</v>
      </c>
      <c r="AP47" s="242">
        <v>7482.55</v>
      </c>
      <c r="AQ47" s="242">
        <v>2099986.39</v>
      </c>
      <c r="AR47" s="242">
        <v>1537438.77</v>
      </c>
      <c r="AS47" s="242">
        <v>388329.27</v>
      </c>
      <c r="AT47" s="242">
        <v>254465.30000000002</v>
      </c>
      <c r="AU47" s="242">
        <v>201453.71</v>
      </c>
      <c r="AV47" s="242">
        <v>71534.16</v>
      </c>
      <c r="AW47" s="242">
        <v>234293.35</v>
      </c>
      <c r="AX47" s="242">
        <v>312777.02</v>
      </c>
      <c r="AY47" s="242">
        <v>264364.08</v>
      </c>
      <c r="AZ47" s="242">
        <v>568859.26</v>
      </c>
      <c r="BA47" s="242">
        <v>1372464.96</v>
      </c>
      <c r="BB47" s="242">
        <v>413915.2</v>
      </c>
      <c r="BC47" s="242">
        <v>99468.42</v>
      </c>
      <c r="BD47" s="242">
        <v>0</v>
      </c>
      <c r="BE47" s="242">
        <v>57352.71</v>
      </c>
      <c r="BF47" s="242">
        <v>697565.70000000007</v>
      </c>
      <c r="BG47" s="242">
        <v>138444.35</v>
      </c>
      <c r="BH47" s="242">
        <v>0</v>
      </c>
      <c r="BI47" s="242">
        <v>0</v>
      </c>
      <c r="BJ47" s="242">
        <v>0</v>
      </c>
      <c r="BK47" s="242">
        <v>91409.33</v>
      </c>
      <c r="BL47" s="242">
        <v>91409.33</v>
      </c>
      <c r="BM47" s="242">
        <v>0</v>
      </c>
      <c r="BN47" s="242">
        <v>0</v>
      </c>
      <c r="BO47" s="242">
        <v>0</v>
      </c>
      <c r="BP47" s="242">
        <v>0</v>
      </c>
      <c r="BQ47" s="242">
        <v>1943963.17</v>
      </c>
      <c r="BR47" s="242">
        <v>2205922.15</v>
      </c>
      <c r="BS47" s="242">
        <v>2035372.5</v>
      </c>
      <c r="BT47" s="242">
        <v>2297331.48</v>
      </c>
      <c r="BU47" s="242">
        <v>0</v>
      </c>
      <c r="BV47" s="242">
        <v>0</v>
      </c>
      <c r="BW47" s="242">
        <v>1220322.75</v>
      </c>
      <c r="BX47" s="242">
        <v>826409.19000000006</v>
      </c>
      <c r="BY47" s="242">
        <v>215326.15</v>
      </c>
      <c r="BZ47" s="242">
        <v>178587.41</v>
      </c>
      <c r="CA47" s="242">
        <v>442425.05</v>
      </c>
      <c r="CB47" s="242">
        <v>466478.63</v>
      </c>
      <c r="CC47" s="242">
        <v>2674754.83</v>
      </c>
      <c r="CD47" s="242">
        <v>1657068.5</v>
      </c>
      <c r="CE47" s="242">
        <v>895000</v>
      </c>
      <c r="CF47" s="242">
        <v>0</v>
      </c>
      <c r="CG47" s="242">
        <v>0</v>
      </c>
      <c r="CH47" s="242">
        <v>98632.5</v>
      </c>
      <c r="CI47" s="242">
        <v>0.25</v>
      </c>
      <c r="CJ47" s="242">
        <v>13970000</v>
      </c>
      <c r="CK47" s="242">
        <v>167390.47</v>
      </c>
      <c r="CL47" s="242">
        <v>3011508.59</v>
      </c>
      <c r="CM47" s="242">
        <v>2950042.22</v>
      </c>
      <c r="CN47" s="242">
        <v>0</v>
      </c>
      <c r="CO47" s="242">
        <v>105924.1</v>
      </c>
      <c r="CP47" s="242">
        <v>0</v>
      </c>
      <c r="CQ47" s="242">
        <v>0</v>
      </c>
      <c r="CR47" s="242">
        <v>129084.56</v>
      </c>
      <c r="CS47" s="242">
        <v>179507.20000000001</v>
      </c>
      <c r="CT47" s="242">
        <v>464542.34</v>
      </c>
      <c r="CU47" s="242">
        <v>414119.7</v>
      </c>
      <c r="CV47" s="242">
        <v>0</v>
      </c>
      <c r="CW47" s="242">
        <v>152181.74</v>
      </c>
      <c r="CX47" s="242">
        <v>165975.95000000001</v>
      </c>
      <c r="CY47" s="242">
        <v>97194.19</v>
      </c>
      <c r="CZ47" s="242">
        <v>0</v>
      </c>
      <c r="DA47" s="242">
        <v>83399.98</v>
      </c>
      <c r="DB47" s="242">
        <v>0</v>
      </c>
      <c r="DC47" s="242">
        <v>0</v>
      </c>
      <c r="DD47" s="242">
        <v>0</v>
      </c>
      <c r="DE47" s="242">
        <v>0</v>
      </c>
      <c r="DF47" s="242">
        <v>0</v>
      </c>
      <c r="DG47" s="242">
        <v>0</v>
      </c>
      <c r="DH47" s="242">
        <v>0</v>
      </c>
    </row>
    <row r="48" spans="1:112" x14ac:dyDescent="0.2">
      <c r="A48" s="242">
        <v>665</v>
      </c>
      <c r="B48" s="242" t="s">
        <v>333</v>
      </c>
      <c r="C48" s="242">
        <v>0</v>
      </c>
      <c r="D48" s="242">
        <v>3172011.2</v>
      </c>
      <c r="E48" s="242">
        <v>0</v>
      </c>
      <c r="F48" s="242">
        <v>10884.68</v>
      </c>
      <c r="G48" s="242">
        <v>0</v>
      </c>
      <c r="H48" s="242">
        <v>1045.3800000000001</v>
      </c>
      <c r="I48" s="242">
        <v>26613.82</v>
      </c>
      <c r="J48" s="242">
        <v>0</v>
      </c>
      <c r="K48" s="242">
        <v>747396</v>
      </c>
      <c r="L48" s="242">
        <v>0</v>
      </c>
      <c r="M48" s="242">
        <v>0</v>
      </c>
      <c r="N48" s="242">
        <v>0</v>
      </c>
      <c r="O48" s="242">
        <v>0</v>
      </c>
      <c r="P48" s="242">
        <v>0</v>
      </c>
      <c r="Q48" s="242">
        <v>0</v>
      </c>
      <c r="R48" s="242">
        <v>0</v>
      </c>
      <c r="S48" s="242">
        <v>0</v>
      </c>
      <c r="T48" s="242">
        <v>0</v>
      </c>
      <c r="U48" s="242">
        <v>83550.5</v>
      </c>
      <c r="V48" s="242">
        <v>2797733</v>
      </c>
      <c r="W48" s="242">
        <v>101500</v>
      </c>
      <c r="X48" s="242">
        <v>0</v>
      </c>
      <c r="Y48" s="242">
        <v>0</v>
      </c>
      <c r="Z48" s="242">
        <v>0</v>
      </c>
      <c r="AA48" s="242">
        <v>4501</v>
      </c>
      <c r="AB48" s="242">
        <v>0</v>
      </c>
      <c r="AC48" s="242">
        <v>0</v>
      </c>
      <c r="AD48" s="242">
        <v>26651</v>
      </c>
      <c r="AE48" s="242">
        <v>59012</v>
      </c>
      <c r="AF48" s="242">
        <v>0</v>
      </c>
      <c r="AG48" s="242">
        <v>0</v>
      </c>
      <c r="AH48" s="242">
        <v>33070</v>
      </c>
      <c r="AI48" s="242">
        <v>0</v>
      </c>
      <c r="AJ48" s="242">
        <v>0</v>
      </c>
      <c r="AK48" s="242">
        <v>0</v>
      </c>
      <c r="AL48" s="242">
        <v>13682.19</v>
      </c>
      <c r="AM48" s="242">
        <v>0</v>
      </c>
      <c r="AN48" s="242">
        <v>9497.9699999999993</v>
      </c>
      <c r="AO48" s="242">
        <v>0</v>
      </c>
      <c r="AP48" s="242">
        <v>1415.58</v>
      </c>
      <c r="AQ48" s="242">
        <v>2250664.79</v>
      </c>
      <c r="AR48" s="242">
        <v>1038470.76</v>
      </c>
      <c r="AS48" s="242">
        <v>0</v>
      </c>
      <c r="AT48" s="242">
        <v>232147.74</v>
      </c>
      <c r="AU48" s="242">
        <v>38487.51</v>
      </c>
      <c r="AV48" s="242">
        <v>364.43</v>
      </c>
      <c r="AW48" s="242">
        <v>150239.19</v>
      </c>
      <c r="AX48" s="242">
        <v>531435.37</v>
      </c>
      <c r="AY48" s="242">
        <v>317564.15000000002</v>
      </c>
      <c r="AZ48" s="242">
        <v>255300.1</v>
      </c>
      <c r="BA48" s="242">
        <v>984785.14</v>
      </c>
      <c r="BB48" s="242">
        <v>16256.26</v>
      </c>
      <c r="BC48" s="242">
        <v>50580</v>
      </c>
      <c r="BD48" s="242">
        <v>17309.5</v>
      </c>
      <c r="BE48" s="242">
        <v>111874.16</v>
      </c>
      <c r="BF48" s="242">
        <v>587385.53</v>
      </c>
      <c r="BG48" s="242">
        <v>350119</v>
      </c>
      <c r="BH48" s="242">
        <v>7953.97</v>
      </c>
      <c r="BI48" s="242">
        <v>0</v>
      </c>
      <c r="BJ48" s="242">
        <v>0</v>
      </c>
      <c r="BK48" s="242">
        <v>0</v>
      </c>
      <c r="BL48" s="242">
        <v>0</v>
      </c>
      <c r="BM48" s="242">
        <v>0</v>
      </c>
      <c r="BN48" s="242">
        <v>808122.26</v>
      </c>
      <c r="BO48" s="242">
        <v>369159.08</v>
      </c>
      <c r="BP48" s="242">
        <v>0</v>
      </c>
      <c r="BQ48" s="242">
        <v>2336301.5299999998</v>
      </c>
      <c r="BR48" s="242">
        <v>2044965.07</v>
      </c>
      <c r="BS48" s="242">
        <v>2705460.61</v>
      </c>
      <c r="BT48" s="242">
        <v>2853087.33</v>
      </c>
      <c r="BU48" s="242">
        <v>0</v>
      </c>
      <c r="BV48" s="242">
        <v>0</v>
      </c>
      <c r="BW48" s="242">
        <v>1031960.15</v>
      </c>
      <c r="BX48" s="242">
        <v>685477</v>
      </c>
      <c r="BY48" s="242">
        <v>134281.29</v>
      </c>
      <c r="BZ48" s="242">
        <v>212201.86000000002</v>
      </c>
      <c r="CA48" s="242">
        <v>91944.45</v>
      </c>
      <c r="CB48" s="242">
        <v>156106.84</v>
      </c>
      <c r="CC48" s="242">
        <v>343603</v>
      </c>
      <c r="CD48" s="242">
        <v>279440.61</v>
      </c>
      <c r="CE48" s="242">
        <v>0</v>
      </c>
      <c r="CF48" s="242">
        <v>0</v>
      </c>
      <c r="CG48" s="242">
        <v>0</v>
      </c>
      <c r="CH48" s="242">
        <v>0</v>
      </c>
      <c r="CI48" s="242">
        <v>0</v>
      </c>
      <c r="CJ48" s="242">
        <v>5226776.7299999995</v>
      </c>
      <c r="CK48" s="242">
        <v>5331661.62</v>
      </c>
      <c r="CL48" s="242">
        <v>2704249.78</v>
      </c>
      <c r="CM48" s="242">
        <v>6360.35</v>
      </c>
      <c r="CN48" s="242">
        <v>0</v>
      </c>
      <c r="CO48" s="242">
        <v>2633772.19</v>
      </c>
      <c r="CP48" s="242">
        <v>0</v>
      </c>
      <c r="CQ48" s="242">
        <v>0</v>
      </c>
      <c r="CR48" s="242">
        <v>27315.83</v>
      </c>
      <c r="CS48" s="242">
        <v>29079.83</v>
      </c>
      <c r="CT48" s="242">
        <v>241946.55000000002</v>
      </c>
      <c r="CU48" s="242">
        <v>240182.55000000002</v>
      </c>
      <c r="CV48" s="242">
        <v>0</v>
      </c>
      <c r="CW48" s="242">
        <v>8801.9500000000007</v>
      </c>
      <c r="CX48" s="242">
        <v>6491.54</v>
      </c>
      <c r="CY48" s="242">
        <v>0</v>
      </c>
      <c r="CZ48" s="242">
        <v>2310.41</v>
      </c>
      <c r="DA48" s="242">
        <v>0</v>
      </c>
      <c r="DB48" s="242">
        <v>0</v>
      </c>
      <c r="DC48" s="242">
        <v>0</v>
      </c>
      <c r="DD48" s="242">
        <v>0</v>
      </c>
      <c r="DE48" s="242">
        <v>0</v>
      </c>
      <c r="DF48" s="242">
        <v>0</v>
      </c>
      <c r="DG48" s="242">
        <v>0</v>
      </c>
      <c r="DH48" s="242">
        <v>0</v>
      </c>
    </row>
    <row r="49" spans="1:112" x14ac:dyDescent="0.2">
      <c r="A49" s="242">
        <v>700</v>
      </c>
      <c r="B49" s="242" t="s">
        <v>334</v>
      </c>
      <c r="C49" s="242">
        <v>0</v>
      </c>
      <c r="D49" s="242">
        <v>3614026.62</v>
      </c>
      <c r="E49" s="242">
        <v>0</v>
      </c>
      <c r="F49" s="242">
        <v>906</v>
      </c>
      <c r="G49" s="242">
        <v>18091.25</v>
      </c>
      <c r="H49" s="242">
        <v>1359.23</v>
      </c>
      <c r="I49" s="242">
        <v>37185</v>
      </c>
      <c r="J49" s="242">
        <v>0</v>
      </c>
      <c r="K49" s="242">
        <v>363609.43</v>
      </c>
      <c r="L49" s="242">
        <v>0</v>
      </c>
      <c r="M49" s="242">
        <v>0</v>
      </c>
      <c r="N49" s="242">
        <v>0</v>
      </c>
      <c r="O49" s="242">
        <v>0</v>
      </c>
      <c r="P49" s="242">
        <v>0</v>
      </c>
      <c r="Q49" s="242">
        <v>0</v>
      </c>
      <c r="R49" s="242">
        <v>0</v>
      </c>
      <c r="S49" s="242">
        <v>0</v>
      </c>
      <c r="T49" s="242">
        <v>0</v>
      </c>
      <c r="U49" s="242">
        <v>138031.5</v>
      </c>
      <c r="V49" s="242">
        <v>6770352</v>
      </c>
      <c r="W49" s="242">
        <v>6880</v>
      </c>
      <c r="X49" s="242">
        <v>0</v>
      </c>
      <c r="Y49" s="242">
        <v>0</v>
      </c>
      <c r="Z49" s="242">
        <v>27264.81</v>
      </c>
      <c r="AA49" s="242">
        <v>10536</v>
      </c>
      <c r="AB49" s="242">
        <v>0</v>
      </c>
      <c r="AC49" s="242">
        <v>0</v>
      </c>
      <c r="AD49" s="242">
        <v>39530.69</v>
      </c>
      <c r="AE49" s="242">
        <v>186399.9</v>
      </c>
      <c r="AF49" s="242">
        <v>0</v>
      </c>
      <c r="AG49" s="242">
        <v>0</v>
      </c>
      <c r="AH49" s="242">
        <v>34718</v>
      </c>
      <c r="AI49" s="242">
        <v>0</v>
      </c>
      <c r="AJ49" s="242">
        <v>0</v>
      </c>
      <c r="AK49" s="242">
        <v>1400</v>
      </c>
      <c r="AL49" s="242">
        <v>0</v>
      </c>
      <c r="AM49" s="242">
        <v>8808</v>
      </c>
      <c r="AN49" s="242">
        <v>0</v>
      </c>
      <c r="AO49" s="242">
        <v>0</v>
      </c>
      <c r="AP49" s="242">
        <v>1435.8</v>
      </c>
      <c r="AQ49" s="242">
        <v>2192641.71</v>
      </c>
      <c r="AR49" s="242">
        <v>2575202.4900000002</v>
      </c>
      <c r="AS49" s="242">
        <v>276266.01</v>
      </c>
      <c r="AT49" s="242">
        <v>336131.91000000003</v>
      </c>
      <c r="AU49" s="242">
        <v>179829.03</v>
      </c>
      <c r="AV49" s="242">
        <v>2801.71</v>
      </c>
      <c r="AW49" s="242">
        <v>213463.02000000002</v>
      </c>
      <c r="AX49" s="242">
        <v>242301.44</v>
      </c>
      <c r="AY49" s="242">
        <v>400540.43</v>
      </c>
      <c r="AZ49" s="242">
        <v>737586.41</v>
      </c>
      <c r="BA49" s="242">
        <v>1938275.65</v>
      </c>
      <c r="BB49" s="242">
        <v>269496.65000000002</v>
      </c>
      <c r="BC49" s="242">
        <v>101264</v>
      </c>
      <c r="BD49" s="242">
        <v>0</v>
      </c>
      <c r="BE49" s="242">
        <v>1166</v>
      </c>
      <c r="BF49" s="242">
        <v>1245229.82</v>
      </c>
      <c r="BG49" s="242">
        <v>368206.81</v>
      </c>
      <c r="BH49" s="242">
        <v>1443.33</v>
      </c>
      <c r="BI49" s="242">
        <v>0</v>
      </c>
      <c r="BJ49" s="242">
        <v>0</v>
      </c>
      <c r="BK49" s="242">
        <v>0</v>
      </c>
      <c r="BL49" s="242">
        <v>0</v>
      </c>
      <c r="BM49" s="242">
        <v>0</v>
      </c>
      <c r="BN49" s="242">
        <v>0</v>
      </c>
      <c r="BO49" s="242">
        <v>0</v>
      </c>
      <c r="BP49" s="242">
        <v>0</v>
      </c>
      <c r="BQ49" s="242">
        <v>2669511.75</v>
      </c>
      <c r="BR49" s="242">
        <v>2848199.56</v>
      </c>
      <c r="BS49" s="242">
        <v>2669511.75</v>
      </c>
      <c r="BT49" s="242">
        <v>2848199.56</v>
      </c>
      <c r="BU49" s="242">
        <v>26133.33</v>
      </c>
      <c r="BV49" s="242">
        <v>28771.66</v>
      </c>
      <c r="BW49" s="242">
        <v>1761619.81</v>
      </c>
      <c r="BX49" s="242">
        <v>1290350.79</v>
      </c>
      <c r="BY49" s="242">
        <v>399423.34</v>
      </c>
      <c r="BZ49" s="242">
        <v>69207.350000000006</v>
      </c>
      <c r="CA49" s="242">
        <v>2555.7600000000002</v>
      </c>
      <c r="CB49" s="242">
        <v>2568.48</v>
      </c>
      <c r="CC49" s="242">
        <v>275122.64</v>
      </c>
      <c r="CD49" s="242">
        <v>78199.710000000006</v>
      </c>
      <c r="CE49" s="242">
        <v>0</v>
      </c>
      <c r="CF49" s="242">
        <v>0</v>
      </c>
      <c r="CG49" s="242">
        <v>0</v>
      </c>
      <c r="CH49" s="242">
        <v>196910.21</v>
      </c>
      <c r="CI49" s="242">
        <v>0</v>
      </c>
      <c r="CJ49" s="242">
        <v>502062.16000000003</v>
      </c>
      <c r="CK49" s="242">
        <v>0</v>
      </c>
      <c r="CL49" s="242">
        <v>0</v>
      </c>
      <c r="CM49" s="242">
        <v>0</v>
      </c>
      <c r="CN49" s="242">
        <v>0</v>
      </c>
      <c r="CO49" s="242">
        <v>0</v>
      </c>
      <c r="CP49" s="242">
        <v>0</v>
      </c>
      <c r="CQ49" s="242">
        <v>0</v>
      </c>
      <c r="CR49" s="242">
        <v>0</v>
      </c>
      <c r="CS49" s="242">
        <v>0</v>
      </c>
      <c r="CT49" s="242">
        <v>467765.64</v>
      </c>
      <c r="CU49" s="242">
        <v>467765.64</v>
      </c>
      <c r="CV49" s="242">
        <v>0</v>
      </c>
      <c r="CW49" s="242">
        <v>0</v>
      </c>
      <c r="CX49" s="242">
        <v>0</v>
      </c>
      <c r="CY49" s="242">
        <v>2000</v>
      </c>
      <c r="CZ49" s="242">
        <v>2000</v>
      </c>
      <c r="DA49" s="242">
        <v>0</v>
      </c>
      <c r="DB49" s="242">
        <v>0</v>
      </c>
      <c r="DC49" s="242">
        <v>0</v>
      </c>
      <c r="DD49" s="242">
        <v>0</v>
      </c>
      <c r="DE49" s="242">
        <v>36715.35</v>
      </c>
      <c r="DF49" s="242">
        <v>27345.96</v>
      </c>
      <c r="DG49" s="242">
        <v>9369.39</v>
      </c>
      <c r="DH49" s="242">
        <v>0</v>
      </c>
    </row>
    <row r="50" spans="1:112" x14ac:dyDescent="0.2">
      <c r="A50" s="242">
        <v>721</v>
      </c>
      <c r="B50" s="242" t="s">
        <v>335</v>
      </c>
      <c r="C50" s="242">
        <v>0</v>
      </c>
      <c r="D50" s="242">
        <v>11473853</v>
      </c>
      <c r="E50" s="242">
        <v>106972.06</v>
      </c>
      <c r="F50" s="242">
        <v>0</v>
      </c>
      <c r="G50" s="242">
        <v>22074.91</v>
      </c>
      <c r="H50" s="242">
        <v>3207.64</v>
      </c>
      <c r="I50" s="242">
        <v>78101.61</v>
      </c>
      <c r="J50" s="242">
        <v>1507.55</v>
      </c>
      <c r="K50" s="242">
        <v>1208089.8899999999</v>
      </c>
      <c r="L50" s="242">
        <v>0</v>
      </c>
      <c r="M50" s="242">
        <v>0</v>
      </c>
      <c r="N50" s="242">
        <v>0</v>
      </c>
      <c r="O50" s="242">
        <v>0</v>
      </c>
      <c r="P50" s="242">
        <v>11030</v>
      </c>
      <c r="Q50" s="242">
        <v>0</v>
      </c>
      <c r="R50" s="242">
        <v>0</v>
      </c>
      <c r="S50" s="242">
        <v>0</v>
      </c>
      <c r="T50" s="242">
        <v>0</v>
      </c>
      <c r="U50" s="242">
        <v>204691.5</v>
      </c>
      <c r="V50" s="242">
        <v>5034956</v>
      </c>
      <c r="W50" s="242">
        <v>11840</v>
      </c>
      <c r="X50" s="242">
        <v>0</v>
      </c>
      <c r="Y50" s="242">
        <v>0</v>
      </c>
      <c r="Z50" s="242">
        <v>0</v>
      </c>
      <c r="AA50" s="242">
        <v>1057614</v>
      </c>
      <c r="AB50" s="242">
        <v>0</v>
      </c>
      <c r="AC50" s="242">
        <v>0</v>
      </c>
      <c r="AD50" s="242">
        <v>93948.47</v>
      </c>
      <c r="AE50" s="242">
        <v>226957.25</v>
      </c>
      <c r="AF50" s="242">
        <v>0</v>
      </c>
      <c r="AG50" s="242">
        <v>0</v>
      </c>
      <c r="AH50" s="242">
        <v>72315</v>
      </c>
      <c r="AI50" s="242">
        <v>0</v>
      </c>
      <c r="AJ50" s="242">
        <v>0</v>
      </c>
      <c r="AK50" s="242">
        <v>0</v>
      </c>
      <c r="AL50" s="242">
        <v>186833.04</v>
      </c>
      <c r="AM50" s="242">
        <v>0</v>
      </c>
      <c r="AN50" s="242">
        <v>62347.64</v>
      </c>
      <c r="AO50" s="242">
        <v>0</v>
      </c>
      <c r="AP50" s="242">
        <v>9785.5500000000011</v>
      </c>
      <c r="AQ50" s="242">
        <v>2809365.19</v>
      </c>
      <c r="AR50" s="242">
        <v>4434450.54</v>
      </c>
      <c r="AS50" s="242">
        <v>453338.19</v>
      </c>
      <c r="AT50" s="242">
        <v>475397.74</v>
      </c>
      <c r="AU50" s="242">
        <v>508593.43</v>
      </c>
      <c r="AV50" s="242">
        <v>247652.61000000002</v>
      </c>
      <c r="AW50" s="242">
        <v>341962.44</v>
      </c>
      <c r="AX50" s="242">
        <v>694452.3</v>
      </c>
      <c r="AY50" s="242">
        <v>619226.49</v>
      </c>
      <c r="AZ50" s="242">
        <v>1203638.29</v>
      </c>
      <c r="BA50" s="242">
        <v>3911633.63</v>
      </c>
      <c r="BB50" s="242">
        <v>714392.01</v>
      </c>
      <c r="BC50" s="242">
        <v>239440.95</v>
      </c>
      <c r="BD50" s="242">
        <v>166363.58000000002</v>
      </c>
      <c r="BE50" s="242">
        <v>380404.37</v>
      </c>
      <c r="BF50" s="242">
        <v>2186353</v>
      </c>
      <c r="BG50" s="242">
        <v>767549.3</v>
      </c>
      <c r="BH50" s="242">
        <v>6866.63</v>
      </c>
      <c r="BI50" s="242">
        <v>0</v>
      </c>
      <c r="BJ50" s="242">
        <v>0</v>
      </c>
      <c r="BK50" s="242">
        <v>0</v>
      </c>
      <c r="BL50" s="242">
        <v>0</v>
      </c>
      <c r="BM50" s="242">
        <v>0</v>
      </c>
      <c r="BN50" s="242">
        <v>0</v>
      </c>
      <c r="BO50" s="242">
        <v>0</v>
      </c>
      <c r="BP50" s="242">
        <v>0</v>
      </c>
      <c r="BQ50" s="242">
        <v>2439724.2400000002</v>
      </c>
      <c r="BR50" s="242">
        <v>2144768.66</v>
      </c>
      <c r="BS50" s="242">
        <v>2439724.2400000002</v>
      </c>
      <c r="BT50" s="242">
        <v>2144768.66</v>
      </c>
      <c r="BU50" s="242">
        <v>36735.29</v>
      </c>
      <c r="BV50" s="242">
        <v>41164.44</v>
      </c>
      <c r="BW50" s="242">
        <v>3497932.95</v>
      </c>
      <c r="BX50" s="242">
        <v>2417980.63</v>
      </c>
      <c r="BY50" s="242">
        <v>688359.79</v>
      </c>
      <c r="BZ50" s="242">
        <v>387163.38</v>
      </c>
      <c r="CA50" s="242">
        <v>530185.33000000007</v>
      </c>
      <c r="CB50" s="242">
        <v>686545.05</v>
      </c>
      <c r="CC50" s="242">
        <v>1979685.82</v>
      </c>
      <c r="CD50" s="242">
        <v>1576278.6</v>
      </c>
      <c r="CE50" s="242">
        <v>0</v>
      </c>
      <c r="CF50" s="242">
        <v>0</v>
      </c>
      <c r="CG50" s="242">
        <v>0</v>
      </c>
      <c r="CH50" s="242">
        <v>247047.5</v>
      </c>
      <c r="CI50" s="242">
        <v>0</v>
      </c>
      <c r="CJ50" s="242">
        <v>28881733.949999999</v>
      </c>
      <c r="CK50" s="242">
        <v>5194255.6500000004</v>
      </c>
      <c r="CL50" s="242">
        <v>115580.75</v>
      </c>
      <c r="CM50" s="242">
        <v>760478.02</v>
      </c>
      <c r="CN50" s="242">
        <v>20376</v>
      </c>
      <c r="CO50" s="242">
        <v>5818776.9199999999</v>
      </c>
      <c r="CP50" s="242">
        <v>0</v>
      </c>
      <c r="CQ50" s="242">
        <v>0</v>
      </c>
      <c r="CR50" s="242">
        <v>36793.480000000003</v>
      </c>
      <c r="CS50" s="242">
        <v>40269.67</v>
      </c>
      <c r="CT50" s="242">
        <v>690046.83</v>
      </c>
      <c r="CU50" s="242">
        <v>686570.64</v>
      </c>
      <c r="CV50" s="242">
        <v>0</v>
      </c>
      <c r="CW50" s="242">
        <v>2821.5</v>
      </c>
      <c r="CX50" s="242">
        <v>2821.5</v>
      </c>
      <c r="CY50" s="242">
        <v>161580.21</v>
      </c>
      <c r="CZ50" s="242">
        <v>60142.03</v>
      </c>
      <c r="DA50" s="242">
        <v>101438.18000000001</v>
      </c>
      <c r="DB50" s="242">
        <v>0</v>
      </c>
      <c r="DC50" s="242">
        <v>0</v>
      </c>
      <c r="DD50" s="242">
        <v>0</v>
      </c>
      <c r="DE50" s="242">
        <v>0</v>
      </c>
      <c r="DF50" s="242">
        <v>0</v>
      </c>
      <c r="DG50" s="242">
        <v>0</v>
      </c>
      <c r="DH50" s="242">
        <v>0</v>
      </c>
    </row>
    <row r="51" spans="1:112" x14ac:dyDescent="0.2">
      <c r="A51" s="242">
        <v>735</v>
      </c>
      <c r="B51" s="242" t="s">
        <v>336</v>
      </c>
      <c r="C51" s="242">
        <v>2273.96</v>
      </c>
      <c r="D51" s="242">
        <v>2923492.07</v>
      </c>
      <c r="E51" s="242">
        <v>0</v>
      </c>
      <c r="F51" s="242">
        <v>1294.17</v>
      </c>
      <c r="G51" s="242">
        <v>5110</v>
      </c>
      <c r="H51" s="242">
        <v>1399.25</v>
      </c>
      <c r="I51" s="242">
        <v>8808.58</v>
      </c>
      <c r="J51" s="242">
        <v>0</v>
      </c>
      <c r="K51" s="242">
        <v>213315.01</v>
      </c>
      <c r="L51" s="242">
        <v>0</v>
      </c>
      <c r="M51" s="242">
        <v>0</v>
      </c>
      <c r="N51" s="242">
        <v>0</v>
      </c>
      <c r="O51" s="242">
        <v>0</v>
      </c>
      <c r="P51" s="242">
        <v>43116.13</v>
      </c>
      <c r="Q51" s="242">
        <v>0</v>
      </c>
      <c r="R51" s="242">
        <v>0</v>
      </c>
      <c r="S51" s="242">
        <v>34802</v>
      </c>
      <c r="T51" s="242">
        <v>0</v>
      </c>
      <c r="U51" s="242">
        <v>106141.5</v>
      </c>
      <c r="V51" s="242">
        <v>2496159</v>
      </c>
      <c r="W51" s="242">
        <v>4760</v>
      </c>
      <c r="X51" s="242">
        <v>0</v>
      </c>
      <c r="Y51" s="242">
        <v>186507.38</v>
      </c>
      <c r="Z51" s="242">
        <v>2252.46</v>
      </c>
      <c r="AA51" s="242">
        <v>131958</v>
      </c>
      <c r="AB51" s="242">
        <v>0</v>
      </c>
      <c r="AC51" s="242">
        <v>0</v>
      </c>
      <c r="AD51" s="242">
        <v>0</v>
      </c>
      <c r="AE51" s="242">
        <v>249724.29</v>
      </c>
      <c r="AF51" s="242">
        <v>0</v>
      </c>
      <c r="AG51" s="242">
        <v>0</v>
      </c>
      <c r="AH51" s="242">
        <v>0</v>
      </c>
      <c r="AI51" s="242">
        <v>18662.64</v>
      </c>
      <c r="AJ51" s="242">
        <v>0</v>
      </c>
      <c r="AK51" s="242">
        <v>0</v>
      </c>
      <c r="AL51" s="242">
        <v>0</v>
      </c>
      <c r="AM51" s="242">
        <v>0</v>
      </c>
      <c r="AN51" s="242">
        <v>27962.32</v>
      </c>
      <c r="AO51" s="242">
        <v>0</v>
      </c>
      <c r="AP51" s="242">
        <v>6007.34</v>
      </c>
      <c r="AQ51" s="242">
        <v>1130975.3400000001</v>
      </c>
      <c r="AR51" s="242">
        <v>1250216.07</v>
      </c>
      <c r="AS51" s="242">
        <v>274840.87</v>
      </c>
      <c r="AT51" s="242">
        <v>178242.37</v>
      </c>
      <c r="AU51" s="242">
        <v>126849.24</v>
      </c>
      <c r="AV51" s="242">
        <v>2726.09</v>
      </c>
      <c r="AW51" s="242">
        <v>100956.37</v>
      </c>
      <c r="AX51" s="242">
        <v>318208.02</v>
      </c>
      <c r="AY51" s="242">
        <v>196474.25</v>
      </c>
      <c r="AZ51" s="242">
        <v>312252.14</v>
      </c>
      <c r="BA51" s="242">
        <v>1032604.81</v>
      </c>
      <c r="BB51" s="242">
        <v>83320.66</v>
      </c>
      <c r="BC51" s="242">
        <v>95404.26</v>
      </c>
      <c r="BD51" s="242">
        <v>7.5</v>
      </c>
      <c r="BE51" s="242">
        <v>124339.73</v>
      </c>
      <c r="BF51" s="242">
        <v>417890.86</v>
      </c>
      <c r="BG51" s="242">
        <v>561742.82999999996</v>
      </c>
      <c r="BH51" s="242">
        <v>8599.31</v>
      </c>
      <c r="BI51" s="242">
        <v>0</v>
      </c>
      <c r="BJ51" s="242">
        <v>0</v>
      </c>
      <c r="BK51" s="242">
        <v>0</v>
      </c>
      <c r="BL51" s="242">
        <v>0</v>
      </c>
      <c r="BM51" s="242">
        <v>0</v>
      </c>
      <c r="BN51" s="242">
        <v>0</v>
      </c>
      <c r="BO51" s="242">
        <v>259905.73</v>
      </c>
      <c r="BP51" s="242">
        <v>248095.38</v>
      </c>
      <c r="BQ51" s="242">
        <v>2236340</v>
      </c>
      <c r="BR51" s="242">
        <v>2496245.73</v>
      </c>
      <c r="BS51" s="242">
        <v>2496245.73</v>
      </c>
      <c r="BT51" s="242">
        <v>2744341.11</v>
      </c>
      <c r="BU51" s="242">
        <v>0</v>
      </c>
      <c r="BV51" s="242">
        <v>0</v>
      </c>
      <c r="BW51" s="242">
        <v>659429.67000000004</v>
      </c>
      <c r="BX51" s="242">
        <v>493053.60000000003</v>
      </c>
      <c r="BY51" s="242">
        <v>108394.52</v>
      </c>
      <c r="BZ51" s="242">
        <v>57981.55</v>
      </c>
      <c r="CA51" s="242">
        <v>32732.639999999999</v>
      </c>
      <c r="CB51" s="242">
        <v>32759.61</v>
      </c>
      <c r="CC51" s="242">
        <v>130495.97</v>
      </c>
      <c r="CD51" s="242">
        <v>0</v>
      </c>
      <c r="CE51" s="242">
        <v>0</v>
      </c>
      <c r="CF51" s="242">
        <v>0</v>
      </c>
      <c r="CG51" s="242">
        <v>0</v>
      </c>
      <c r="CH51" s="242">
        <v>130469</v>
      </c>
      <c r="CI51" s="242">
        <v>0</v>
      </c>
      <c r="CJ51" s="242">
        <v>726287.53</v>
      </c>
      <c r="CK51" s="242">
        <v>19729.97</v>
      </c>
      <c r="CL51" s="242">
        <v>19858.21</v>
      </c>
      <c r="CM51" s="242">
        <v>128.24</v>
      </c>
      <c r="CN51" s="242">
        <v>0</v>
      </c>
      <c r="CO51" s="242">
        <v>0</v>
      </c>
      <c r="CP51" s="242">
        <v>0</v>
      </c>
      <c r="CQ51" s="242">
        <v>0</v>
      </c>
      <c r="CR51" s="242">
        <v>1573.98</v>
      </c>
      <c r="CS51" s="242">
        <v>30694.02</v>
      </c>
      <c r="CT51" s="242">
        <v>288574.78000000003</v>
      </c>
      <c r="CU51" s="242">
        <v>259454.74000000002</v>
      </c>
      <c r="CV51" s="242">
        <v>0</v>
      </c>
      <c r="CW51" s="242">
        <v>-1747.83</v>
      </c>
      <c r="CX51" s="242">
        <v>0</v>
      </c>
      <c r="CY51" s="242">
        <v>33480</v>
      </c>
      <c r="CZ51" s="242">
        <v>10854.74</v>
      </c>
      <c r="DA51" s="242">
        <v>20877.43</v>
      </c>
      <c r="DB51" s="242">
        <v>0</v>
      </c>
      <c r="DC51" s="242">
        <v>0</v>
      </c>
      <c r="DD51" s="242">
        <v>0</v>
      </c>
      <c r="DE51" s="242">
        <v>0</v>
      </c>
      <c r="DF51" s="242">
        <v>0</v>
      </c>
      <c r="DG51" s="242">
        <v>0</v>
      </c>
      <c r="DH51" s="242">
        <v>0</v>
      </c>
    </row>
    <row r="52" spans="1:112" x14ac:dyDescent="0.2">
      <c r="A52" s="242">
        <v>777</v>
      </c>
      <c r="B52" s="242" t="s">
        <v>337</v>
      </c>
      <c r="C52" s="242">
        <v>0</v>
      </c>
      <c r="D52" s="242">
        <v>19955507.41</v>
      </c>
      <c r="E52" s="242">
        <v>611.65</v>
      </c>
      <c r="F52" s="242">
        <v>36249.06</v>
      </c>
      <c r="G52" s="242">
        <v>27863.25</v>
      </c>
      <c r="H52" s="242">
        <v>4521.71</v>
      </c>
      <c r="I52" s="242">
        <v>653261.02</v>
      </c>
      <c r="J52" s="242">
        <v>0</v>
      </c>
      <c r="K52" s="242">
        <v>694817.25</v>
      </c>
      <c r="L52" s="242">
        <v>0</v>
      </c>
      <c r="M52" s="242">
        <v>0</v>
      </c>
      <c r="N52" s="242">
        <v>0</v>
      </c>
      <c r="O52" s="242">
        <v>0</v>
      </c>
      <c r="P52" s="242">
        <v>0</v>
      </c>
      <c r="Q52" s="242">
        <v>0</v>
      </c>
      <c r="R52" s="242">
        <v>0</v>
      </c>
      <c r="S52" s="242">
        <v>0</v>
      </c>
      <c r="T52" s="242">
        <v>0</v>
      </c>
      <c r="U52" s="242">
        <v>497033.35000000003</v>
      </c>
      <c r="V52" s="242">
        <v>15060249</v>
      </c>
      <c r="W52" s="242">
        <v>20320</v>
      </c>
      <c r="X52" s="242">
        <v>0</v>
      </c>
      <c r="Y52" s="242">
        <v>0</v>
      </c>
      <c r="Z52" s="242">
        <v>54160.959999999999</v>
      </c>
      <c r="AA52" s="242">
        <v>25726</v>
      </c>
      <c r="AB52" s="242">
        <v>0</v>
      </c>
      <c r="AC52" s="242">
        <v>0</v>
      </c>
      <c r="AD52" s="242">
        <v>108516.2</v>
      </c>
      <c r="AE52" s="242">
        <v>540655.57000000007</v>
      </c>
      <c r="AF52" s="242">
        <v>0</v>
      </c>
      <c r="AG52" s="242">
        <v>0</v>
      </c>
      <c r="AH52" s="242">
        <v>81430</v>
      </c>
      <c r="AI52" s="242">
        <v>0</v>
      </c>
      <c r="AJ52" s="242">
        <v>0</v>
      </c>
      <c r="AK52" s="242">
        <v>600</v>
      </c>
      <c r="AL52" s="242">
        <v>0</v>
      </c>
      <c r="AM52" s="242">
        <v>48912.46</v>
      </c>
      <c r="AN52" s="242">
        <v>0</v>
      </c>
      <c r="AO52" s="242">
        <v>0</v>
      </c>
      <c r="AP52" s="242">
        <v>7213.2300000000005</v>
      </c>
      <c r="AQ52" s="242">
        <v>6487636.0899999999</v>
      </c>
      <c r="AR52" s="242">
        <v>8460231.5299999993</v>
      </c>
      <c r="AS52" s="242">
        <v>800731.31</v>
      </c>
      <c r="AT52" s="242">
        <v>853440.27</v>
      </c>
      <c r="AU52" s="242">
        <v>708554.44000000006</v>
      </c>
      <c r="AV52" s="242">
        <v>9255.99</v>
      </c>
      <c r="AW52" s="242">
        <v>1141709.3400000001</v>
      </c>
      <c r="AX52" s="242">
        <v>971447.78</v>
      </c>
      <c r="AY52" s="242">
        <v>400872.66000000003</v>
      </c>
      <c r="AZ52" s="242">
        <v>2000457.46</v>
      </c>
      <c r="BA52" s="242">
        <v>5638439.8200000003</v>
      </c>
      <c r="BB52" s="242">
        <v>8665.7999999999993</v>
      </c>
      <c r="BC52" s="242">
        <v>322635.85000000003</v>
      </c>
      <c r="BD52" s="242">
        <v>615547.21</v>
      </c>
      <c r="BE52" s="242">
        <v>656662.16</v>
      </c>
      <c r="BF52" s="242">
        <v>6990635.7800000003</v>
      </c>
      <c r="BG52" s="242">
        <v>1807945.54</v>
      </c>
      <c r="BH52" s="242">
        <v>187.33</v>
      </c>
      <c r="BI52" s="242">
        <v>217951.34</v>
      </c>
      <c r="BJ52" s="242">
        <v>176007.08000000002</v>
      </c>
      <c r="BK52" s="242">
        <v>0</v>
      </c>
      <c r="BL52" s="242">
        <v>0</v>
      </c>
      <c r="BM52" s="242">
        <v>0</v>
      </c>
      <c r="BN52" s="242">
        <v>0</v>
      </c>
      <c r="BO52" s="242">
        <v>0</v>
      </c>
      <c r="BP52" s="242">
        <v>0</v>
      </c>
      <c r="BQ52" s="242">
        <v>3473885.18</v>
      </c>
      <c r="BR52" s="242">
        <v>3458421.2</v>
      </c>
      <c r="BS52" s="242">
        <v>3691836.52</v>
      </c>
      <c r="BT52" s="242">
        <v>3634428.28</v>
      </c>
      <c r="BU52" s="242">
        <v>93247.58</v>
      </c>
      <c r="BV52" s="242">
        <v>114587.43000000001</v>
      </c>
      <c r="BW52" s="242">
        <v>6778819.1799999997</v>
      </c>
      <c r="BX52" s="242">
        <v>4748583.83</v>
      </c>
      <c r="BY52" s="242">
        <v>1674996.94</v>
      </c>
      <c r="BZ52" s="242">
        <v>333898.56</v>
      </c>
      <c r="CA52" s="242">
        <v>390139.42000000004</v>
      </c>
      <c r="CB52" s="242">
        <v>337822.33</v>
      </c>
      <c r="CC52" s="242">
        <v>2983710.77</v>
      </c>
      <c r="CD52" s="242">
        <v>2354065</v>
      </c>
      <c r="CE52" s="242">
        <v>0</v>
      </c>
      <c r="CF52" s="242">
        <v>0</v>
      </c>
      <c r="CG52" s="242">
        <v>0</v>
      </c>
      <c r="CH52" s="242">
        <v>681962.86</v>
      </c>
      <c r="CI52" s="242">
        <v>0</v>
      </c>
      <c r="CJ52" s="242">
        <v>16773821.33</v>
      </c>
      <c r="CK52" s="242">
        <v>0</v>
      </c>
      <c r="CL52" s="242">
        <v>0</v>
      </c>
      <c r="CM52" s="242">
        <v>0</v>
      </c>
      <c r="CN52" s="242">
        <v>0</v>
      </c>
      <c r="CO52" s="242">
        <v>0</v>
      </c>
      <c r="CP52" s="242">
        <v>0</v>
      </c>
      <c r="CQ52" s="242">
        <v>0</v>
      </c>
      <c r="CR52" s="242">
        <v>306987.01</v>
      </c>
      <c r="CS52" s="242">
        <v>461058.93</v>
      </c>
      <c r="CT52" s="242">
        <v>1174991.22</v>
      </c>
      <c r="CU52" s="242">
        <v>1020919.3</v>
      </c>
      <c r="CV52" s="242">
        <v>0</v>
      </c>
      <c r="CW52" s="242">
        <v>-83062.83</v>
      </c>
      <c r="CX52" s="242">
        <v>-76600.240000000005</v>
      </c>
      <c r="CY52" s="242">
        <v>181144</v>
      </c>
      <c r="CZ52" s="242">
        <v>0</v>
      </c>
      <c r="DA52" s="242">
        <v>174681.41</v>
      </c>
      <c r="DB52" s="242">
        <v>0</v>
      </c>
      <c r="DC52" s="242">
        <v>0</v>
      </c>
      <c r="DD52" s="242">
        <v>0</v>
      </c>
      <c r="DE52" s="242">
        <v>230473.23</v>
      </c>
      <c r="DF52" s="242">
        <v>223485.85</v>
      </c>
      <c r="DG52" s="242">
        <v>6987.38</v>
      </c>
      <c r="DH52" s="242">
        <v>0</v>
      </c>
    </row>
    <row r="53" spans="1:112" x14ac:dyDescent="0.2">
      <c r="A53" s="242">
        <v>840</v>
      </c>
      <c r="B53" s="242" t="s">
        <v>338</v>
      </c>
      <c r="C53" s="242">
        <v>0.16</v>
      </c>
      <c r="D53" s="242">
        <v>1045408.81</v>
      </c>
      <c r="E53" s="242">
        <v>0</v>
      </c>
      <c r="F53" s="242">
        <v>1760.6000000000001</v>
      </c>
      <c r="G53" s="242">
        <v>5718.1</v>
      </c>
      <c r="H53" s="242">
        <v>405.73</v>
      </c>
      <c r="I53" s="242">
        <v>333683.3</v>
      </c>
      <c r="J53" s="242">
        <v>0</v>
      </c>
      <c r="K53" s="242">
        <v>293592</v>
      </c>
      <c r="L53" s="242">
        <v>0</v>
      </c>
      <c r="M53" s="242">
        <v>0</v>
      </c>
      <c r="N53" s="242">
        <v>0</v>
      </c>
      <c r="O53" s="242">
        <v>0</v>
      </c>
      <c r="P53" s="242">
        <v>4388.3100000000004</v>
      </c>
      <c r="Q53" s="242">
        <v>0</v>
      </c>
      <c r="R53" s="242">
        <v>0</v>
      </c>
      <c r="S53" s="242">
        <v>18722</v>
      </c>
      <c r="T53" s="242">
        <v>0</v>
      </c>
      <c r="U53" s="242">
        <v>43361.5</v>
      </c>
      <c r="V53" s="242">
        <v>699423</v>
      </c>
      <c r="W53" s="242">
        <v>2400</v>
      </c>
      <c r="X53" s="242">
        <v>0</v>
      </c>
      <c r="Y53" s="242">
        <v>79062.91</v>
      </c>
      <c r="Z53" s="242">
        <v>4988.2</v>
      </c>
      <c r="AA53" s="242">
        <v>43665.8</v>
      </c>
      <c r="AB53" s="242">
        <v>0</v>
      </c>
      <c r="AC53" s="242">
        <v>0</v>
      </c>
      <c r="AD53" s="242">
        <v>22329.77</v>
      </c>
      <c r="AE53" s="242">
        <v>52720.46</v>
      </c>
      <c r="AF53" s="242">
        <v>0</v>
      </c>
      <c r="AG53" s="242">
        <v>0</v>
      </c>
      <c r="AH53" s="242">
        <v>47025.94</v>
      </c>
      <c r="AI53" s="242">
        <v>16173</v>
      </c>
      <c r="AJ53" s="242">
        <v>0</v>
      </c>
      <c r="AK53" s="242">
        <v>0</v>
      </c>
      <c r="AL53" s="242">
        <v>0</v>
      </c>
      <c r="AM53" s="242">
        <v>252.03</v>
      </c>
      <c r="AN53" s="242">
        <v>48717</v>
      </c>
      <c r="AO53" s="242">
        <v>0</v>
      </c>
      <c r="AP53" s="242">
        <v>11.4</v>
      </c>
      <c r="AQ53" s="242">
        <v>590846.77</v>
      </c>
      <c r="AR53" s="242">
        <v>404885.2</v>
      </c>
      <c r="AS53" s="242">
        <v>135222.61000000002</v>
      </c>
      <c r="AT53" s="242">
        <v>57588.950000000004</v>
      </c>
      <c r="AU53" s="242">
        <v>52264.07</v>
      </c>
      <c r="AV53" s="242">
        <v>52.15</v>
      </c>
      <c r="AW53" s="242">
        <v>59819.25</v>
      </c>
      <c r="AX53" s="242">
        <v>94811.46</v>
      </c>
      <c r="AY53" s="242">
        <v>143050.9</v>
      </c>
      <c r="AZ53" s="242">
        <v>71254.33</v>
      </c>
      <c r="BA53" s="242">
        <v>518606.49</v>
      </c>
      <c r="BB53" s="242">
        <v>64871.91</v>
      </c>
      <c r="BC53" s="242">
        <v>39274.06</v>
      </c>
      <c r="BD53" s="242">
        <v>9817.33</v>
      </c>
      <c r="BE53" s="242">
        <v>25179</v>
      </c>
      <c r="BF53" s="242">
        <v>208729.76</v>
      </c>
      <c r="BG53" s="242">
        <v>285700.40000000002</v>
      </c>
      <c r="BH53" s="242">
        <v>1835.38</v>
      </c>
      <c r="BI53" s="242">
        <v>24604.99</v>
      </c>
      <c r="BJ53" s="242">
        <v>75159.400000000009</v>
      </c>
      <c r="BK53" s="242">
        <v>0</v>
      </c>
      <c r="BL53" s="242">
        <v>0</v>
      </c>
      <c r="BM53" s="242">
        <v>0</v>
      </c>
      <c r="BN53" s="242">
        <v>0</v>
      </c>
      <c r="BO53" s="242">
        <v>5712.51</v>
      </c>
      <c r="BP53" s="242">
        <v>5712.51</v>
      </c>
      <c r="BQ53" s="242">
        <v>621431.1</v>
      </c>
      <c r="BR53" s="242">
        <v>570876.69000000006</v>
      </c>
      <c r="BS53" s="242">
        <v>651748.6</v>
      </c>
      <c r="BT53" s="242">
        <v>651748.6</v>
      </c>
      <c r="BU53" s="242">
        <v>92628.680000000008</v>
      </c>
      <c r="BV53" s="242">
        <v>63840.08</v>
      </c>
      <c r="BW53" s="242">
        <v>363530.72000000003</v>
      </c>
      <c r="BX53" s="242">
        <v>345010.68</v>
      </c>
      <c r="BY53" s="242">
        <v>45870.64</v>
      </c>
      <c r="BZ53" s="242">
        <v>1438</v>
      </c>
      <c r="CA53" s="242">
        <v>13343.16</v>
      </c>
      <c r="CB53" s="242">
        <v>0</v>
      </c>
      <c r="CC53" s="242">
        <v>232467</v>
      </c>
      <c r="CD53" s="242">
        <v>245810</v>
      </c>
      <c r="CE53" s="242">
        <v>0</v>
      </c>
      <c r="CF53" s="242">
        <v>0</v>
      </c>
      <c r="CG53" s="242">
        <v>0</v>
      </c>
      <c r="CH53" s="242">
        <v>0</v>
      </c>
      <c r="CI53" s="242">
        <v>0.16</v>
      </c>
      <c r="CJ53" s="242">
        <v>17358.13</v>
      </c>
      <c r="CK53" s="242">
        <v>0</v>
      </c>
      <c r="CL53" s="242">
        <v>0</v>
      </c>
      <c r="CM53" s="242">
        <v>0</v>
      </c>
      <c r="CN53" s="242">
        <v>0</v>
      </c>
      <c r="CO53" s="242">
        <v>0</v>
      </c>
      <c r="CP53" s="242">
        <v>0</v>
      </c>
      <c r="CQ53" s="242">
        <v>0</v>
      </c>
      <c r="CR53" s="242">
        <v>23062.260000000002</v>
      </c>
      <c r="CS53" s="242">
        <v>32269.47</v>
      </c>
      <c r="CT53" s="242">
        <v>109324.72</v>
      </c>
      <c r="CU53" s="242">
        <v>100117.51000000001</v>
      </c>
      <c r="CV53" s="242">
        <v>0</v>
      </c>
      <c r="CW53" s="242">
        <v>828.76</v>
      </c>
      <c r="CX53" s="242">
        <v>349.11</v>
      </c>
      <c r="CY53" s="242">
        <v>15000</v>
      </c>
      <c r="CZ53" s="242">
        <v>0</v>
      </c>
      <c r="DA53" s="242">
        <v>15479.65</v>
      </c>
      <c r="DB53" s="242">
        <v>0</v>
      </c>
      <c r="DC53" s="242">
        <v>0</v>
      </c>
      <c r="DD53" s="242">
        <v>0</v>
      </c>
      <c r="DE53" s="242">
        <v>0</v>
      </c>
      <c r="DF53" s="242">
        <v>0</v>
      </c>
      <c r="DG53" s="242">
        <v>0</v>
      </c>
      <c r="DH53" s="242">
        <v>0</v>
      </c>
    </row>
    <row r="54" spans="1:112" x14ac:dyDescent="0.2">
      <c r="A54" s="242">
        <v>870</v>
      </c>
      <c r="B54" s="242" t="s">
        <v>339</v>
      </c>
      <c r="C54" s="242">
        <v>4643.57</v>
      </c>
      <c r="D54" s="242">
        <v>1983279.77</v>
      </c>
      <c r="E54" s="242">
        <v>5</v>
      </c>
      <c r="F54" s="242">
        <v>2557.79</v>
      </c>
      <c r="G54" s="242">
        <v>18331.87</v>
      </c>
      <c r="H54" s="242">
        <v>854.49</v>
      </c>
      <c r="I54" s="242">
        <v>22793.83</v>
      </c>
      <c r="J54" s="242">
        <v>0</v>
      </c>
      <c r="K54" s="242">
        <v>192461</v>
      </c>
      <c r="L54" s="242">
        <v>0</v>
      </c>
      <c r="M54" s="242">
        <v>0</v>
      </c>
      <c r="N54" s="242">
        <v>0</v>
      </c>
      <c r="O54" s="242">
        <v>0</v>
      </c>
      <c r="P54" s="242">
        <v>49297</v>
      </c>
      <c r="Q54" s="242">
        <v>0</v>
      </c>
      <c r="R54" s="242">
        <v>0</v>
      </c>
      <c r="S54" s="242">
        <v>21095.99</v>
      </c>
      <c r="T54" s="242">
        <v>0</v>
      </c>
      <c r="U54" s="242">
        <v>120137</v>
      </c>
      <c r="V54" s="242">
        <v>5406131</v>
      </c>
      <c r="W54" s="242">
        <v>24564</v>
      </c>
      <c r="X54" s="242">
        <v>0</v>
      </c>
      <c r="Y54" s="242">
        <v>245297.75</v>
      </c>
      <c r="Z54" s="242">
        <v>16416.37</v>
      </c>
      <c r="AA54" s="242">
        <v>2411</v>
      </c>
      <c r="AB54" s="242">
        <v>0</v>
      </c>
      <c r="AC54" s="242">
        <v>0</v>
      </c>
      <c r="AD54" s="242">
        <v>0</v>
      </c>
      <c r="AE54" s="242">
        <v>235596.03</v>
      </c>
      <c r="AF54" s="242">
        <v>0</v>
      </c>
      <c r="AG54" s="242">
        <v>0</v>
      </c>
      <c r="AH54" s="242">
        <v>0</v>
      </c>
      <c r="AI54" s="242">
        <v>0</v>
      </c>
      <c r="AJ54" s="242">
        <v>0</v>
      </c>
      <c r="AK54" s="242">
        <v>4091.01</v>
      </c>
      <c r="AL54" s="242">
        <v>0</v>
      </c>
      <c r="AM54" s="242">
        <v>12.64</v>
      </c>
      <c r="AN54" s="242">
        <v>45344.61</v>
      </c>
      <c r="AO54" s="242">
        <v>0</v>
      </c>
      <c r="AP54" s="242">
        <v>5005.45</v>
      </c>
      <c r="AQ54" s="242">
        <v>1883760.57</v>
      </c>
      <c r="AR54" s="242">
        <v>1529010.24</v>
      </c>
      <c r="AS54" s="242">
        <v>225535.04</v>
      </c>
      <c r="AT54" s="242">
        <v>197902.32</v>
      </c>
      <c r="AU54" s="242">
        <v>164542.12</v>
      </c>
      <c r="AV54" s="242">
        <v>21537.19</v>
      </c>
      <c r="AW54" s="242">
        <v>218636.35</v>
      </c>
      <c r="AX54" s="242">
        <v>453260.12</v>
      </c>
      <c r="AY54" s="242">
        <v>273716.17</v>
      </c>
      <c r="AZ54" s="242">
        <v>430481.98</v>
      </c>
      <c r="BA54" s="242">
        <v>1537780.75</v>
      </c>
      <c r="BB54" s="242">
        <v>58400.5</v>
      </c>
      <c r="BC54" s="242">
        <v>126119.46</v>
      </c>
      <c r="BD54" s="242">
        <v>0</v>
      </c>
      <c r="BE54" s="242">
        <v>2494</v>
      </c>
      <c r="BF54" s="242">
        <v>822504.5</v>
      </c>
      <c r="BG54" s="242">
        <v>450682.09</v>
      </c>
      <c r="BH54" s="242">
        <v>7257.34</v>
      </c>
      <c r="BI54" s="242">
        <v>0</v>
      </c>
      <c r="BJ54" s="242">
        <v>0</v>
      </c>
      <c r="BK54" s="242">
        <v>0</v>
      </c>
      <c r="BL54" s="242">
        <v>0</v>
      </c>
      <c r="BM54" s="242">
        <v>0</v>
      </c>
      <c r="BN54" s="242">
        <v>0</v>
      </c>
      <c r="BO54" s="242">
        <v>-24922.440000000002</v>
      </c>
      <c r="BP54" s="242">
        <v>-23279.49</v>
      </c>
      <c r="BQ54" s="242">
        <v>1693616.82</v>
      </c>
      <c r="BR54" s="242">
        <v>1688680.3</v>
      </c>
      <c r="BS54" s="242">
        <v>1668694.3800000001</v>
      </c>
      <c r="BT54" s="242">
        <v>1665400.81</v>
      </c>
      <c r="BU54" s="242">
        <v>33403.199999999997</v>
      </c>
      <c r="BV54" s="242">
        <v>32112</v>
      </c>
      <c r="BW54" s="242">
        <v>2604547.8800000004</v>
      </c>
      <c r="BX54" s="242">
        <v>1138390.22</v>
      </c>
      <c r="BY54" s="242">
        <v>332513.59000000003</v>
      </c>
      <c r="BZ54" s="242">
        <v>1134935.27</v>
      </c>
      <c r="CA54" s="242">
        <v>352829.83</v>
      </c>
      <c r="CB54" s="242">
        <v>185753.77000000002</v>
      </c>
      <c r="CC54" s="242">
        <v>821327.96000000008</v>
      </c>
      <c r="CD54" s="242">
        <v>843237.02</v>
      </c>
      <c r="CE54" s="242">
        <v>1000</v>
      </c>
      <c r="CF54" s="242">
        <v>0</v>
      </c>
      <c r="CG54" s="242">
        <v>0</v>
      </c>
      <c r="CH54" s="242">
        <v>144167</v>
      </c>
      <c r="CI54" s="242">
        <v>0</v>
      </c>
      <c r="CJ54" s="242">
        <v>12551666</v>
      </c>
      <c r="CK54" s="242">
        <v>8260556.4100000001</v>
      </c>
      <c r="CL54" s="242">
        <v>1164847.3400000001</v>
      </c>
      <c r="CM54" s="242">
        <v>23439.62</v>
      </c>
      <c r="CN54" s="242">
        <v>0</v>
      </c>
      <c r="CO54" s="242">
        <v>7119148.6900000004</v>
      </c>
      <c r="CP54" s="242">
        <v>0</v>
      </c>
      <c r="CQ54" s="242">
        <v>0</v>
      </c>
      <c r="CR54" s="242">
        <v>147883.12</v>
      </c>
      <c r="CS54" s="242">
        <v>169157.17</v>
      </c>
      <c r="CT54" s="242">
        <v>435723.61</v>
      </c>
      <c r="CU54" s="242">
        <v>414449.56</v>
      </c>
      <c r="CV54" s="242">
        <v>0</v>
      </c>
      <c r="CW54" s="242">
        <v>8513.73</v>
      </c>
      <c r="CX54" s="242">
        <v>11187.43</v>
      </c>
      <c r="CY54" s="242">
        <v>12241</v>
      </c>
      <c r="CZ54" s="242">
        <v>0</v>
      </c>
      <c r="DA54" s="242">
        <v>9567.3000000000011</v>
      </c>
      <c r="DB54" s="242">
        <v>0</v>
      </c>
      <c r="DC54" s="242">
        <v>0</v>
      </c>
      <c r="DD54" s="242">
        <v>0</v>
      </c>
      <c r="DE54" s="242">
        <v>0</v>
      </c>
      <c r="DF54" s="242">
        <v>0</v>
      </c>
      <c r="DG54" s="242">
        <v>0</v>
      </c>
      <c r="DH54" s="242">
        <v>0</v>
      </c>
    </row>
    <row r="55" spans="1:112" x14ac:dyDescent="0.2">
      <c r="A55" s="242">
        <v>882</v>
      </c>
      <c r="B55" s="242" t="s">
        <v>340</v>
      </c>
      <c r="C55" s="242">
        <v>0</v>
      </c>
      <c r="D55" s="242">
        <v>2091245</v>
      </c>
      <c r="E55" s="242">
        <v>64</v>
      </c>
      <c r="F55" s="242">
        <v>7457.56</v>
      </c>
      <c r="G55" s="242">
        <v>12057.95</v>
      </c>
      <c r="H55" s="242">
        <v>1782.22</v>
      </c>
      <c r="I55" s="242">
        <v>25038.5</v>
      </c>
      <c r="J55" s="242">
        <v>0</v>
      </c>
      <c r="K55" s="242">
        <v>206811.99</v>
      </c>
      <c r="L55" s="242">
        <v>0</v>
      </c>
      <c r="M55" s="242">
        <v>0</v>
      </c>
      <c r="N55" s="242">
        <v>0</v>
      </c>
      <c r="O55" s="242">
        <v>0</v>
      </c>
      <c r="P55" s="242">
        <v>0</v>
      </c>
      <c r="Q55" s="242">
        <v>0</v>
      </c>
      <c r="R55" s="242">
        <v>0</v>
      </c>
      <c r="S55" s="242">
        <v>0</v>
      </c>
      <c r="T55" s="242">
        <v>3000</v>
      </c>
      <c r="U55" s="242">
        <v>60773</v>
      </c>
      <c r="V55" s="242">
        <v>1927287</v>
      </c>
      <c r="W55" s="242">
        <v>26660.29</v>
      </c>
      <c r="X55" s="242">
        <v>0</v>
      </c>
      <c r="Y55" s="242">
        <v>107444.47</v>
      </c>
      <c r="Z55" s="242">
        <v>6498.84</v>
      </c>
      <c r="AA55" s="242">
        <v>97531</v>
      </c>
      <c r="AB55" s="242">
        <v>0</v>
      </c>
      <c r="AC55" s="242">
        <v>0</v>
      </c>
      <c r="AD55" s="242">
        <v>17329</v>
      </c>
      <c r="AE55" s="242">
        <v>104591.43000000001</v>
      </c>
      <c r="AF55" s="242">
        <v>0</v>
      </c>
      <c r="AG55" s="242">
        <v>0</v>
      </c>
      <c r="AH55" s="242">
        <v>18494</v>
      </c>
      <c r="AI55" s="242">
        <v>22367</v>
      </c>
      <c r="AJ55" s="242">
        <v>0</v>
      </c>
      <c r="AK55" s="242">
        <v>0</v>
      </c>
      <c r="AL55" s="242">
        <v>0</v>
      </c>
      <c r="AM55" s="242">
        <v>9754</v>
      </c>
      <c r="AN55" s="242">
        <v>2997.02</v>
      </c>
      <c r="AO55" s="242">
        <v>0</v>
      </c>
      <c r="AP55" s="242">
        <v>5641.96</v>
      </c>
      <c r="AQ55" s="242">
        <v>1116492.42</v>
      </c>
      <c r="AR55" s="242">
        <v>1241402.24</v>
      </c>
      <c r="AS55" s="242">
        <v>183796.21</v>
      </c>
      <c r="AT55" s="242">
        <v>174290.05000000002</v>
      </c>
      <c r="AU55" s="242">
        <v>142448.82</v>
      </c>
      <c r="AV55" s="242">
        <v>0</v>
      </c>
      <c r="AW55" s="242">
        <v>99955.25</v>
      </c>
      <c r="AX55" s="242">
        <v>159804.48000000001</v>
      </c>
      <c r="AY55" s="242">
        <v>140115.86000000002</v>
      </c>
      <c r="AZ55" s="242">
        <v>183131.39</v>
      </c>
      <c r="BA55" s="242">
        <v>670968.46</v>
      </c>
      <c r="BB55" s="242">
        <v>101057.98</v>
      </c>
      <c r="BC55" s="242">
        <v>5578.76</v>
      </c>
      <c r="BD55" s="242">
        <v>0</v>
      </c>
      <c r="BE55" s="242">
        <v>45489.74</v>
      </c>
      <c r="BF55" s="242">
        <v>298363.28999999998</v>
      </c>
      <c r="BG55" s="242">
        <v>274644.68</v>
      </c>
      <c r="BH55" s="242">
        <v>0</v>
      </c>
      <c r="BI55" s="242">
        <v>0</v>
      </c>
      <c r="BJ55" s="242">
        <v>0</v>
      </c>
      <c r="BK55" s="242">
        <v>0</v>
      </c>
      <c r="BL55" s="242">
        <v>0</v>
      </c>
      <c r="BM55" s="242">
        <v>0</v>
      </c>
      <c r="BN55" s="242">
        <v>0</v>
      </c>
      <c r="BO55" s="242">
        <v>260510</v>
      </c>
      <c r="BP55" s="242">
        <v>305339</v>
      </c>
      <c r="BQ55" s="242">
        <v>1008276.44</v>
      </c>
      <c r="BR55" s="242">
        <v>880734.04</v>
      </c>
      <c r="BS55" s="242">
        <v>1268786.44</v>
      </c>
      <c r="BT55" s="242">
        <v>1186073.04</v>
      </c>
      <c r="BU55" s="242">
        <v>33050.01</v>
      </c>
      <c r="BV55" s="242">
        <v>33506.5</v>
      </c>
      <c r="BW55" s="242">
        <v>730948.15</v>
      </c>
      <c r="BX55" s="242">
        <v>352896.63</v>
      </c>
      <c r="BY55" s="242">
        <v>360533.69</v>
      </c>
      <c r="BZ55" s="242">
        <v>17061.34</v>
      </c>
      <c r="CA55" s="242">
        <v>33.090000000000003</v>
      </c>
      <c r="CB55" s="242">
        <v>516.58000000000004</v>
      </c>
      <c r="CC55" s="242">
        <v>184233.49</v>
      </c>
      <c r="CD55" s="242">
        <v>183750</v>
      </c>
      <c r="CE55" s="242">
        <v>0</v>
      </c>
      <c r="CF55" s="242">
        <v>0</v>
      </c>
      <c r="CG55" s="242">
        <v>0</v>
      </c>
      <c r="CH55" s="242">
        <v>0</v>
      </c>
      <c r="CI55" s="242">
        <v>0</v>
      </c>
      <c r="CJ55" s="242">
        <v>750000</v>
      </c>
      <c r="CK55" s="242">
        <v>0</v>
      </c>
      <c r="CL55" s="242">
        <v>0</v>
      </c>
      <c r="CM55" s="242">
        <v>0</v>
      </c>
      <c r="CN55" s="242">
        <v>0</v>
      </c>
      <c r="CO55" s="242">
        <v>0</v>
      </c>
      <c r="CP55" s="242">
        <v>0</v>
      </c>
      <c r="CQ55" s="242">
        <v>0</v>
      </c>
      <c r="CR55" s="242">
        <v>55057.41</v>
      </c>
      <c r="CS55" s="242">
        <v>62479.31</v>
      </c>
      <c r="CT55" s="242">
        <v>186771.31</v>
      </c>
      <c r="CU55" s="242">
        <v>179349.41</v>
      </c>
      <c r="CV55" s="242">
        <v>0</v>
      </c>
      <c r="CW55" s="242">
        <v>0</v>
      </c>
      <c r="CX55" s="242">
        <v>0</v>
      </c>
      <c r="CY55" s="242">
        <v>0</v>
      </c>
      <c r="CZ55" s="242">
        <v>0</v>
      </c>
      <c r="DA55" s="242">
        <v>0</v>
      </c>
      <c r="DB55" s="242">
        <v>0</v>
      </c>
      <c r="DC55" s="242">
        <v>0</v>
      </c>
      <c r="DD55" s="242">
        <v>0</v>
      </c>
      <c r="DE55" s="242">
        <v>0</v>
      </c>
      <c r="DF55" s="242">
        <v>0</v>
      </c>
      <c r="DG55" s="242">
        <v>0</v>
      </c>
      <c r="DH55" s="242">
        <v>0</v>
      </c>
    </row>
    <row r="56" spans="1:112" x14ac:dyDescent="0.2">
      <c r="A56" s="242">
        <v>896</v>
      </c>
      <c r="B56" s="242" t="s">
        <v>341</v>
      </c>
      <c r="C56" s="242">
        <v>0</v>
      </c>
      <c r="D56" s="242">
        <v>5966749.6500000004</v>
      </c>
      <c r="E56" s="242">
        <v>0</v>
      </c>
      <c r="F56" s="242">
        <v>0</v>
      </c>
      <c r="G56" s="242">
        <v>19402.510000000002</v>
      </c>
      <c r="H56" s="242">
        <v>11570.300000000001</v>
      </c>
      <c r="I56" s="242">
        <v>72176.63</v>
      </c>
      <c r="J56" s="242">
        <v>0</v>
      </c>
      <c r="K56" s="242">
        <v>418333.99</v>
      </c>
      <c r="L56" s="242">
        <v>0</v>
      </c>
      <c r="M56" s="242">
        <v>1000</v>
      </c>
      <c r="N56" s="242">
        <v>0</v>
      </c>
      <c r="O56" s="242">
        <v>0</v>
      </c>
      <c r="P56" s="242">
        <v>4069.87</v>
      </c>
      <c r="Q56" s="242">
        <v>0</v>
      </c>
      <c r="R56" s="242">
        <v>0</v>
      </c>
      <c r="S56" s="242">
        <v>0</v>
      </c>
      <c r="T56" s="242">
        <v>0</v>
      </c>
      <c r="U56" s="242">
        <v>112534</v>
      </c>
      <c r="V56" s="242">
        <v>3415218</v>
      </c>
      <c r="W56" s="242">
        <v>6800</v>
      </c>
      <c r="X56" s="242">
        <v>0</v>
      </c>
      <c r="Y56" s="242">
        <v>0</v>
      </c>
      <c r="Z56" s="242">
        <v>41860.270000000004</v>
      </c>
      <c r="AA56" s="242">
        <v>3769</v>
      </c>
      <c r="AB56" s="242">
        <v>0</v>
      </c>
      <c r="AC56" s="242">
        <v>0</v>
      </c>
      <c r="AD56" s="242">
        <v>32912</v>
      </c>
      <c r="AE56" s="242">
        <v>71761.08</v>
      </c>
      <c r="AF56" s="242">
        <v>0</v>
      </c>
      <c r="AG56" s="242">
        <v>0</v>
      </c>
      <c r="AH56" s="242">
        <v>0</v>
      </c>
      <c r="AI56" s="242">
        <v>0</v>
      </c>
      <c r="AJ56" s="242">
        <v>0</v>
      </c>
      <c r="AK56" s="242">
        <v>225</v>
      </c>
      <c r="AL56" s="242">
        <v>190178.61000000002</v>
      </c>
      <c r="AM56" s="242">
        <v>0</v>
      </c>
      <c r="AN56" s="242">
        <v>0</v>
      </c>
      <c r="AO56" s="242">
        <v>0</v>
      </c>
      <c r="AP56" s="242">
        <v>3430.42</v>
      </c>
      <c r="AQ56" s="242">
        <v>1652477.02</v>
      </c>
      <c r="AR56" s="242">
        <v>1724340.62</v>
      </c>
      <c r="AS56" s="242">
        <v>394562.61</v>
      </c>
      <c r="AT56" s="242">
        <v>165044.26</v>
      </c>
      <c r="AU56" s="242">
        <v>287817.36</v>
      </c>
      <c r="AV56" s="242">
        <v>47464.17</v>
      </c>
      <c r="AW56" s="242">
        <v>173445.04</v>
      </c>
      <c r="AX56" s="242">
        <v>300117.87</v>
      </c>
      <c r="AY56" s="242">
        <v>310506.78000000003</v>
      </c>
      <c r="AZ56" s="242">
        <v>554830.23</v>
      </c>
      <c r="BA56" s="242">
        <v>2020200.29</v>
      </c>
      <c r="BB56" s="242">
        <v>468309.78</v>
      </c>
      <c r="BC56" s="242">
        <v>87395.96</v>
      </c>
      <c r="BD56" s="242">
        <v>27727.75</v>
      </c>
      <c r="BE56" s="242">
        <v>459995.55</v>
      </c>
      <c r="BF56" s="242">
        <v>1078654.96</v>
      </c>
      <c r="BG56" s="242">
        <v>377393.4</v>
      </c>
      <c r="BH56" s="242">
        <v>0</v>
      </c>
      <c r="BI56" s="242">
        <v>0</v>
      </c>
      <c r="BJ56" s="242">
        <v>0</v>
      </c>
      <c r="BK56" s="242">
        <v>0</v>
      </c>
      <c r="BL56" s="242">
        <v>0</v>
      </c>
      <c r="BM56" s="242">
        <v>0</v>
      </c>
      <c r="BN56" s="242">
        <v>0</v>
      </c>
      <c r="BO56" s="242">
        <v>1515773.39</v>
      </c>
      <c r="BP56" s="242">
        <v>1757481.07</v>
      </c>
      <c r="BQ56" s="242">
        <v>0</v>
      </c>
      <c r="BR56" s="242">
        <v>0</v>
      </c>
      <c r="BS56" s="242">
        <v>1515773.39</v>
      </c>
      <c r="BT56" s="242">
        <v>1757481.07</v>
      </c>
      <c r="BU56" s="242">
        <v>10384.11</v>
      </c>
      <c r="BV56" s="242">
        <v>0</v>
      </c>
      <c r="BW56" s="242">
        <v>1735359.33</v>
      </c>
      <c r="BX56" s="242">
        <v>1112998.82</v>
      </c>
      <c r="BY56" s="242">
        <v>528996.69999999995</v>
      </c>
      <c r="BZ56" s="242">
        <v>103747.92</v>
      </c>
      <c r="CA56" s="242">
        <v>31700.43</v>
      </c>
      <c r="CB56" s="242">
        <v>37418.39</v>
      </c>
      <c r="CC56" s="242">
        <v>816188.9</v>
      </c>
      <c r="CD56" s="242">
        <v>810470.94000000006</v>
      </c>
      <c r="CE56" s="242">
        <v>0</v>
      </c>
      <c r="CF56" s="242">
        <v>0</v>
      </c>
      <c r="CG56" s="242">
        <v>0</v>
      </c>
      <c r="CH56" s="242">
        <v>0</v>
      </c>
      <c r="CI56" s="242">
        <v>0</v>
      </c>
      <c r="CJ56" s="242">
        <v>4884044.91</v>
      </c>
      <c r="CK56" s="242">
        <v>3017224.57</v>
      </c>
      <c r="CL56" s="242">
        <v>16726.170000000002</v>
      </c>
      <c r="CM56" s="242">
        <v>226868.28</v>
      </c>
      <c r="CN56" s="242">
        <v>0</v>
      </c>
      <c r="CO56" s="242">
        <v>3227362.95</v>
      </c>
      <c r="CP56" s="242">
        <v>0</v>
      </c>
      <c r="CQ56" s="242">
        <v>3.73</v>
      </c>
      <c r="CR56" s="242">
        <v>4310.95</v>
      </c>
      <c r="CS56" s="242">
        <v>0</v>
      </c>
      <c r="CT56" s="242">
        <v>352851.61</v>
      </c>
      <c r="CU56" s="242">
        <v>357162.56</v>
      </c>
      <c r="CV56" s="242">
        <v>0</v>
      </c>
      <c r="CW56" s="242">
        <v>6558.6100000000006</v>
      </c>
      <c r="CX56" s="242">
        <v>33695.72</v>
      </c>
      <c r="CY56" s="242">
        <v>442500</v>
      </c>
      <c r="CZ56" s="242">
        <v>50279.43</v>
      </c>
      <c r="DA56" s="242">
        <v>365083.46</v>
      </c>
      <c r="DB56" s="242">
        <v>0</v>
      </c>
      <c r="DC56" s="242">
        <v>0</v>
      </c>
      <c r="DD56" s="242">
        <v>0</v>
      </c>
      <c r="DE56" s="242">
        <v>0</v>
      </c>
      <c r="DF56" s="242">
        <v>0</v>
      </c>
      <c r="DG56" s="242">
        <v>0</v>
      </c>
      <c r="DH56" s="242">
        <v>0</v>
      </c>
    </row>
    <row r="57" spans="1:112" x14ac:dyDescent="0.2">
      <c r="A57" s="242">
        <v>903</v>
      </c>
      <c r="B57" s="242" t="s">
        <v>342</v>
      </c>
      <c r="C57" s="242">
        <v>0</v>
      </c>
      <c r="D57" s="242">
        <v>2135997.7000000002</v>
      </c>
      <c r="E57" s="242">
        <v>0</v>
      </c>
      <c r="F57" s="242">
        <v>8141.88</v>
      </c>
      <c r="G57" s="242">
        <v>17745.05</v>
      </c>
      <c r="H57" s="242">
        <v>1370.3700000000001</v>
      </c>
      <c r="I57" s="242">
        <v>15051.35</v>
      </c>
      <c r="J57" s="242">
        <v>0</v>
      </c>
      <c r="K57" s="242">
        <v>1928739.97</v>
      </c>
      <c r="L57" s="242">
        <v>0</v>
      </c>
      <c r="M57" s="242">
        <v>0</v>
      </c>
      <c r="N57" s="242">
        <v>0</v>
      </c>
      <c r="O57" s="242">
        <v>0</v>
      </c>
      <c r="P57" s="242">
        <v>5328</v>
      </c>
      <c r="Q57" s="242">
        <v>0</v>
      </c>
      <c r="R57" s="242">
        <v>0</v>
      </c>
      <c r="S57" s="242">
        <v>0</v>
      </c>
      <c r="T57" s="242">
        <v>0</v>
      </c>
      <c r="U57" s="242">
        <v>112748.5</v>
      </c>
      <c r="V57" s="242">
        <v>5870247</v>
      </c>
      <c r="W57" s="242">
        <v>6560</v>
      </c>
      <c r="X57" s="242">
        <v>0</v>
      </c>
      <c r="Y57" s="242">
        <v>235161.48</v>
      </c>
      <c r="Z57" s="242">
        <v>0</v>
      </c>
      <c r="AA57" s="242">
        <v>2778</v>
      </c>
      <c r="AB57" s="242">
        <v>0</v>
      </c>
      <c r="AC57" s="242">
        <v>0</v>
      </c>
      <c r="AD57" s="242">
        <v>28063</v>
      </c>
      <c r="AE57" s="242">
        <v>145544</v>
      </c>
      <c r="AF57" s="242">
        <v>0</v>
      </c>
      <c r="AG57" s="242">
        <v>0</v>
      </c>
      <c r="AH57" s="242">
        <v>25867</v>
      </c>
      <c r="AI57" s="242">
        <v>0</v>
      </c>
      <c r="AJ57" s="242">
        <v>0</v>
      </c>
      <c r="AK57" s="242">
        <v>0</v>
      </c>
      <c r="AL57" s="242">
        <v>0</v>
      </c>
      <c r="AM57" s="242">
        <v>0</v>
      </c>
      <c r="AN57" s="242">
        <v>61249.64</v>
      </c>
      <c r="AO57" s="242">
        <v>0</v>
      </c>
      <c r="AP57" s="242">
        <v>0</v>
      </c>
      <c r="AQ57" s="242">
        <v>2082329.94</v>
      </c>
      <c r="AR57" s="242">
        <v>2103217.37</v>
      </c>
      <c r="AS57" s="242">
        <v>314186.98</v>
      </c>
      <c r="AT57" s="242">
        <v>185267.94</v>
      </c>
      <c r="AU57" s="242">
        <v>187525.08000000002</v>
      </c>
      <c r="AV57" s="242">
        <v>163.80000000000001</v>
      </c>
      <c r="AW57" s="242">
        <v>200230.18</v>
      </c>
      <c r="AX57" s="242">
        <v>1002027.11</v>
      </c>
      <c r="AY57" s="242">
        <v>342502.93</v>
      </c>
      <c r="AZ57" s="242">
        <v>520383.85000000003</v>
      </c>
      <c r="BA57" s="242">
        <v>1481989.58</v>
      </c>
      <c r="BB57" s="242">
        <v>71583.09</v>
      </c>
      <c r="BC57" s="242">
        <v>87934.45</v>
      </c>
      <c r="BD57" s="242">
        <v>174768.65</v>
      </c>
      <c r="BE57" s="242">
        <v>136088.54999999999</v>
      </c>
      <c r="BF57" s="242">
        <v>1156376.33</v>
      </c>
      <c r="BG57" s="242">
        <v>516784.77</v>
      </c>
      <c r="BH57" s="242">
        <v>0</v>
      </c>
      <c r="BI57" s="242">
        <v>0</v>
      </c>
      <c r="BJ57" s="242">
        <v>0</v>
      </c>
      <c r="BK57" s="242">
        <v>0</v>
      </c>
      <c r="BL57" s="242">
        <v>0</v>
      </c>
      <c r="BM57" s="242">
        <v>0</v>
      </c>
      <c r="BN57" s="242">
        <v>0</v>
      </c>
      <c r="BO57" s="242">
        <v>0</v>
      </c>
      <c r="BP57" s="242">
        <v>0</v>
      </c>
      <c r="BQ57" s="242">
        <v>2131001.0499999998</v>
      </c>
      <c r="BR57" s="242">
        <v>2168233.39</v>
      </c>
      <c r="BS57" s="242">
        <v>2131001.0499999998</v>
      </c>
      <c r="BT57" s="242">
        <v>2168233.39</v>
      </c>
      <c r="BU57" s="242">
        <v>0</v>
      </c>
      <c r="BV57" s="242">
        <v>0</v>
      </c>
      <c r="BW57" s="242">
        <v>1571470.42</v>
      </c>
      <c r="BX57" s="242">
        <v>1168014.56</v>
      </c>
      <c r="BY57" s="242">
        <v>226109.33000000002</v>
      </c>
      <c r="BZ57" s="242">
        <v>177346.53</v>
      </c>
      <c r="CA57" s="242">
        <v>106329.52</v>
      </c>
      <c r="CB57" s="242">
        <v>386342.43</v>
      </c>
      <c r="CC57" s="242">
        <v>1216764.74</v>
      </c>
      <c r="CD57" s="242">
        <v>936751.83000000007</v>
      </c>
      <c r="CE57" s="242">
        <v>0</v>
      </c>
      <c r="CF57" s="242">
        <v>0</v>
      </c>
      <c r="CG57" s="242">
        <v>0</v>
      </c>
      <c r="CH57" s="242">
        <v>0</v>
      </c>
      <c r="CI57" s="242">
        <v>0</v>
      </c>
      <c r="CJ57" s="242">
        <v>12155343.789999999</v>
      </c>
      <c r="CK57" s="242">
        <v>-1486.66</v>
      </c>
      <c r="CL57" s="242">
        <v>5901651.8399999999</v>
      </c>
      <c r="CM57" s="242">
        <v>9462899.7899999991</v>
      </c>
      <c r="CN57" s="242">
        <v>0</v>
      </c>
      <c r="CO57" s="242">
        <v>3559761.29</v>
      </c>
      <c r="CP57" s="242">
        <v>0</v>
      </c>
      <c r="CQ57" s="242">
        <v>0</v>
      </c>
      <c r="CR57" s="242">
        <v>0</v>
      </c>
      <c r="CS57" s="242">
        <v>0</v>
      </c>
      <c r="CT57" s="242">
        <v>475876.56</v>
      </c>
      <c r="CU57" s="242">
        <v>475876.56</v>
      </c>
      <c r="CV57" s="242">
        <v>0</v>
      </c>
      <c r="CW57" s="242">
        <v>91422.14</v>
      </c>
      <c r="CX57" s="242">
        <v>130126.47</v>
      </c>
      <c r="CY57" s="242">
        <v>86872</v>
      </c>
      <c r="CZ57" s="242">
        <v>9684.06</v>
      </c>
      <c r="DA57" s="242">
        <v>38483.61</v>
      </c>
      <c r="DB57" s="242">
        <v>0</v>
      </c>
      <c r="DC57" s="242">
        <v>0</v>
      </c>
      <c r="DD57" s="242">
        <v>0</v>
      </c>
      <c r="DE57" s="242">
        <v>0</v>
      </c>
      <c r="DF57" s="242">
        <v>0</v>
      </c>
      <c r="DG57" s="242">
        <v>0</v>
      </c>
      <c r="DH57" s="242">
        <v>0</v>
      </c>
    </row>
    <row r="58" spans="1:112" x14ac:dyDescent="0.2">
      <c r="A58" s="242">
        <v>910</v>
      </c>
      <c r="B58" s="242" t="s">
        <v>343</v>
      </c>
      <c r="C58" s="242">
        <v>0</v>
      </c>
      <c r="D58" s="242">
        <v>7143927.3600000003</v>
      </c>
      <c r="E58" s="242">
        <v>0</v>
      </c>
      <c r="F58" s="242">
        <v>1124</v>
      </c>
      <c r="G58" s="242">
        <v>20966.27</v>
      </c>
      <c r="H58" s="242">
        <v>1110.56</v>
      </c>
      <c r="I58" s="242">
        <v>72103.62</v>
      </c>
      <c r="J58" s="242">
        <v>0</v>
      </c>
      <c r="K58" s="242">
        <v>457599.96</v>
      </c>
      <c r="L58" s="242">
        <v>0</v>
      </c>
      <c r="M58" s="242">
        <v>0</v>
      </c>
      <c r="N58" s="242">
        <v>0</v>
      </c>
      <c r="O58" s="242">
        <v>0</v>
      </c>
      <c r="P58" s="242">
        <v>5500</v>
      </c>
      <c r="Q58" s="242">
        <v>0</v>
      </c>
      <c r="R58" s="242">
        <v>0</v>
      </c>
      <c r="S58" s="242">
        <v>0</v>
      </c>
      <c r="T58" s="242">
        <v>0</v>
      </c>
      <c r="U58" s="242">
        <v>259124</v>
      </c>
      <c r="V58" s="242">
        <v>6110525</v>
      </c>
      <c r="W58" s="242">
        <v>0</v>
      </c>
      <c r="X58" s="242">
        <v>0</v>
      </c>
      <c r="Y58" s="242">
        <v>0</v>
      </c>
      <c r="Z58" s="242">
        <v>39948.81</v>
      </c>
      <c r="AA58" s="242">
        <v>6684</v>
      </c>
      <c r="AB58" s="242">
        <v>0</v>
      </c>
      <c r="AC58" s="242">
        <v>0</v>
      </c>
      <c r="AD58" s="242">
        <v>45209</v>
      </c>
      <c r="AE58" s="242">
        <v>158060</v>
      </c>
      <c r="AF58" s="242">
        <v>0</v>
      </c>
      <c r="AG58" s="242">
        <v>0</v>
      </c>
      <c r="AH58" s="242">
        <v>30000.5</v>
      </c>
      <c r="AI58" s="242">
        <v>0</v>
      </c>
      <c r="AJ58" s="242">
        <v>0</v>
      </c>
      <c r="AK58" s="242">
        <v>0</v>
      </c>
      <c r="AL58" s="242">
        <v>0</v>
      </c>
      <c r="AM58" s="242">
        <v>20274.850000000002</v>
      </c>
      <c r="AN58" s="242">
        <v>0</v>
      </c>
      <c r="AO58" s="242">
        <v>0</v>
      </c>
      <c r="AP58" s="242">
        <v>2210.5700000000002</v>
      </c>
      <c r="AQ58" s="242">
        <v>3327557.95</v>
      </c>
      <c r="AR58" s="242">
        <v>2233889.89</v>
      </c>
      <c r="AS58" s="242">
        <v>546681.67000000004</v>
      </c>
      <c r="AT58" s="242">
        <v>321816.45</v>
      </c>
      <c r="AU58" s="242">
        <v>263348.03999999998</v>
      </c>
      <c r="AV58" s="242">
        <v>71871.02</v>
      </c>
      <c r="AW58" s="242">
        <v>401389.28</v>
      </c>
      <c r="AX58" s="242">
        <v>602433.91</v>
      </c>
      <c r="AY58" s="242">
        <v>352656.10000000003</v>
      </c>
      <c r="AZ58" s="242">
        <v>676401.26</v>
      </c>
      <c r="BA58" s="242">
        <v>2596314.81</v>
      </c>
      <c r="BB58" s="242">
        <v>499494.2</v>
      </c>
      <c r="BC58" s="242">
        <v>148945.14000000001</v>
      </c>
      <c r="BD58" s="242">
        <v>35003.129999999997</v>
      </c>
      <c r="BE58" s="242">
        <v>117708.38</v>
      </c>
      <c r="BF58" s="242">
        <v>1424712.3800000001</v>
      </c>
      <c r="BG58" s="242">
        <v>700340.76</v>
      </c>
      <c r="BH58" s="242">
        <v>2698.9</v>
      </c>
      <c r="BI58" s="242">
        <v>0</v>
      </c>
      <c r="BJ58" s="242">
        <v>0</v>
      </c>
      <c r="BK58" s="242">
        <v>0</v>
      </c>
      <c r="BL58" s="242">
        <v>0</v>
      </c>
      <c r="BM58" s="242">
        <v>2859281.08</v>
      </c>
      <c r="BN58" s="242">
        <v>2910386.31</v>
      </c>
      <c r="BO58" s="242">
        <v>0</v>
      </c>
      <c r="BP58" s="242">
        <v>0</v>
      </c>
      <c r="BQ58" s="242">
        <v>0</v>
      </c>
      <c r="BR58" s="242">
        <v>0</v>
      </c>
      <c r="BS58" s="242">
        <v>2859281.08</v>
      </c>
      <c r="BT58" s="242">
        <v>2910386.31</v>
      </c>
      <c r="BU58" s="242">
        <v>0</v>
      </c>
      <c r="BV58" s="242">
        <v>0</v>
      </c>
      <c r="BW58" s="242">
        <v>2249172</v>
      </c>
      <c r="BX58" s="242">
        <v>1487557.7</v>
      </c>
      <c r="BY58" s="242">
        <v>616913.13</v>
      </c>
      <c r="BZ58" s="242">
        <v>144701.17000000001</v>
      </c>
      <c r="CA58" s="242">
        <v>3453377.77</v>
      </c>
      <c r="CB58" s="242">
        <v>180956.93</v>
      </c>
      <c r="CC58" s="242">
        <v>1578935.95</v>
      </c>
      <c r="CD58" s="242">
        <v>1595043.69</v>
      </c>
      <c r="CE58" s="242">
        <v>3256313.1</v>
      </c>
      <c r="CF58" s="242">
        <v>0</v>
      </c>
      <c r="CG58" s="242">
        <v>0</v>
      </c>
      <c r="CH58" s="242">
        <v>0</v>
      </c>
      <c r="CI58" s="242">
        <v>0</v>
      </c>
      <c r="CJ58" s="242">
        <v>8236141.8099999996</v>
      </c>
      <c r="CK58" s="242">
        <v>9787.8700000000008</v>
      </c>
      <c r="CL58" s="242">
        <v>86891.75</v>
      </c>
      <c r="CM58" s="242">
        <v>277026.7</v>
      </c>
      <c r="CN58" s="242">
        <v>0</v>
      </c>
      <c r="CO58" s="242">
        <v>199922.82</v>
      </c>
      <c r="CP58" s="242">
        <v>0</v>
      </c>
      <c r="CQ58" s="242">
        <v>0</v>
      </c>
      <c r="CR58" s="242">
        <v>22111.95</v>
      </c>
      <c r="CS58" s="242">
        <v>59172.91</v>
      </c>
      <c r="CT58" s="242">
        <v>543641.24</v>
      </c>
      <c r="CU58" s="242">
        <v>506580.28</v>
      </c>
      <c r="CV58" s="242">
        <v>0</v>
      </c>
      <c r="CW58" s="242">
        <v>0</v>
      </c>
      <c r="CX58" s="242">
        <v>0</v>
      </c>
      <c r="CY58" s="242">
        <v>0</v>
      </c>
      <c r="CZ58" s="242">
        <v>0</v>
      </c>
      <c r="DA58" s="242">
        <v>0</v>
      </c>
      <c r="DB58" s="242">
        <v>0</v>
      </c>
      <c r="DC58" s="242">
        <v>0</v>
      </c>
      <c r="DD58" s="242">
        <v>0</v>
      </c>
      <c r="DE58" s="242">
        <v>0</v>
      </c>
      <c r="DF58" s="242">
        <v>0</v>
      </c>
      <c r="DG58" s="242">
        <v>0</v>
      </c>
      <c r="DH58" s="242">
        <v>0</v>
      </c>
    </row>
    <row r="59" spans="1:112" x14ac:dyDescent="0.2">
      <c r="A59" s="242">
        <v>980</v>
      </c>
      <c r="B59" s="242" t="s">
        <v>344</v>
      </c>
      <c r="C59" s="242">
        <v>0</v>
      </c>
      <c r="D59" s="242">
        <v>1344258.56</v>
      </c>
      <c r="E59" s="242">
        <v>0</v>
      </c>
      <c r="F59" s="242">
        <v>12532.41</v>
      </c>
      <c r="G59" s="242">
        <v>23561.91</v>
      </c>
      <c r="H59" s="242">
        <v>2027.0800000000002</v>
      </c>
      <c r="I59" s="242">
        <v>2697.4</v>
      </c>
      <c r="J59" s="242">
        <v>0</v>
      </c>
      <c r="K59" s="242">
        <v>234280.84</v>
      </c>
      <c r="L59" s="242">
        <v>0</v>
      </c>
      <c r="M59" s="242">
        <v>0</v>
      </c>
      <c r="N59" s="242">
        <v>0</v>
      </c>
      <c r="O59" s="242">
        <v>0</v>
      </c>
      <c r="P59" s="242">
        <v>8486.2800000000007</v>
      </c>
      <c r="Q59" s="242">
        <v>0</v>
      </c>
      <c r="R59" s="242">
        <v>0</v>
      </c>
      <c r="S59" s="242">
        <v>0</v>
      </c>
      <c r="T59" s="242">
        <v>2247.65</v>
      </c>
      <c r="U59" s="242">
        <v>135968.5</v>
      </c>
      <c r="V59" s="242">
        <v>4085104</v>
      </c>
      <c r="W59" s="242">
        <v>9442.14</v>
      </c>
      <c r="X59" s="242">
        <v>0</v>
      </c>
      <c r="Y59" s="242">
        <v>115553.48</v>
      </c>
      <c r="Z59" s="242">
        <v>4013.2400000000002</v>
      </c>
      <c r="AA59" s="242">
        <v>141329</v>
      </c>
      <c r="AB59" s="242">
        <v>0</v>
      </c>
      <c r="AC59" s="242">
        <v>0</v>
      </c>
      <c r="AD59" s="242">
        <v>183917.09</v>
      </c>
      <c r="AE59" s="242">
        <v>417421.10000000003</v>
      </c>
      <c r="AF59" s="242">
        <v>0</v>
      </c>
      <c r="AG59" s="242">
        <v>0</v>
      </c>
      <c r="AH59" s="242">
        <v>0</v>
      </c>
      <c r="AI59" s="242">
        <v>0</v>
      </c>
      <c r="AJ59" s="242">
        <v>0</v>
      </c>
      <c r="AK59" s="242">
        <v>0</v>
      </c>
      <c r="AL59" s="242">
        <v>0</v>
      </c>
      <c r="AM59" s="242">
        <v>0</v>
      </c>
      <c r="AN59" s="242">
        <v>11373.98</v>
      </c>
      <c r="AO59" s="242">
        <v>0</v>
      </c>
      <c r="AP59" s="242">
        <v>0</v>
      </c>
      <c r="AQ59" s="242">
        <v>1756860.4</v>
      </c>
      <c r="AR59" s="242">
        <v>1139886.53</v>
      </c>
      <c r="AS59" s="242">
        <v>186679.32</v>
      </c>
      <c r="AT59" s="242">
        <v>126534.6</v>
      </c>
      <c r="AU59" s="242">
        <v>187316.06</v>
      </c>
      <c r="AV59" s="242">
        <v>9206.33</v>
      </c>
      <c r="AW59" s="242">
        <v>98969.19</v>
      </c>
      <c r="AX59" s="242">
        <v>242419.03</v>
      </c>
      <c r="AY59" s="242">
        <v>189874.24</v>
      </c>
      <c r="AZ59" s="242">
        <v>370576.28</v>
      </c>
      <c r="BA59" s="242">
        <v>1472453.55</v>
      </c>
      <c r="BB59" s="242">
        <v>47823.14</v>
      </c>
      <c r="BC59" s="242">
        <v>87694.87</v>
      </c>
      <c r="BD59" s="242">
        <v>14963.69</v>
      </c>
      <c r="BE59" s="242">
        <v>31958.98</v>
      </c>
      <c r="BF59" s="242">
        <v>540086.61</v>
      </c>
      <c r="BG59" s="242">
        <v>152829.39000000001</v>
      </c>
      <c r="BH59" s="242">
        <v>0</v>
      </c>
      <c r="BI59" s="242">
        <v>0</v>
      </c>
      <c r="BJ59" s="242">
        <v>0</v>
      </c>
      <c r="BK59" s="242">
        <v>0</v>
      </c>
      <c r="BL59" s="242">
        <v>0</v>
      </c>
      <c r="BM59" s="242">
        <v>0</v>
      </c>
      <c r="BN59" s="242">
        <v>0</v>
      </c>
      <c r="BO59" s="242">
        <v>0</v>
      </c>
      <c r="BP59" s="242">
        <v>0</v>
      </c>
      <c r="BQ59" s="242">
        <v>1509890.53</v>
      </c>
      <c r="BR59" s="242">
        <v>1587972.98</v>
      </c>
      <c r="BS59" s="242">
        <v>1509890.53</v>
      </c>
      <c r="BT59" s="242">
        <v>1587972.98</v>
      </c>
      <c r="BU59" s="242">
        <v>0</v>
      </c>
      <c r="BV59" s="242">
        <v>20000</v>
      </c>
      <c r="BW59" s="242">
        <v>875006.59</v>
      </c>
      <c r="BX59" s="242">
        <v>648677.06000000006</v>
      </c>
      <c r="BY59" s="242">
        <v>177289.99</v>
      </c>
      <c r="BZ59" s="242">
        <v>29039.54</v>
      </c>
      <c r="CA59" s="242">
        <v>246585.82</v>
      </c>
      <c r="CB59" s="242">
        <v>239884.1</v>
      </c>
      <c r="CC59" s="242">
        <v>10885960.619999999</v>
      </c>
      <c r="CD59" s="242">
        <v>873077.44000000006</v>
      </c>
      <c r="CE59" s="242">
        <v>10019584.9</v>
      </c>
      <c r="CF59" s="242">
        <v>0</v>
      </c>
      <c r="CG59" s="242">
        <v>0</v>
      </c>
      <c r="CH59" s="242">
        <v>0</v>
      </c>
      <c r="CI59" s="242">
        <v>0</v>
      </c>
      <c r="CJ59" s="242">
        <v>12655000</v>
      </c>
      <c r="CK59" s="242">
        <v>10002415.07</v>
      </c>
      <c r="CL59" s="242">
        <v>9183969.6199999992</v>
      </c>
      <c r="CM59" s="242">
        <v>2360790.5699999998</v>
      </c>
      <c r="CN59" s="242">
        <v>0</v>
      </c>
      <c r="CO59" s="242">
        <v>3179236.02</v>
      </c>
      <c r="CP59" s="242">
        <v>0</v>
      </c>
      <c r="CQ59" s="242">
        <v>0</v>
      </c>
      <c r="CR59" s="242">
        <v>52501.22</v>
      </c>
      <c r="CS59" s="242">
        <v>71914.69</v>
      </c>
      <c r="CT59" s="242">
        <v>318965.95</v>
      </c>
      <c r="CU59" s="242">
        <v>299552.48</v>
      </c>
      <c r="CV59" s="242">
        <v>0</v>
      </c>
      <c r="CW59" s="242">
        <v>8227.85</v>
      </c>
      <c r="CX59" s="242">
        <v>24321.3</v>
      </c>
      <c r="CY59" s="242">
        <v>53875</v>
      </c>
      <c r="CZ59" s="242">
        <v>784.80000000000007</v>
      </c>
      <c r="DA59" s="242">
        <v>36996.75</v>
      </c>
      <c r="DB59" s="242">
        <v>0</v>
      </c>
      <c r="DC59" s="242">
        <v>0</v>
      </c>
      <c r="DD59" s="242">
        <v>0</v>
      </c>
      <c r="DE59" s="242">
        <v>0</v>
      </c>
      <c r="DF59" s="242">
        <v>0</v>
      </c>
      <c r="DG59" s="242">
        <v>0</v>
      </c>
      <c r="DH59" s="242">
        <v>0</v>
      </c>
    </row>
    <row r="60" spans="1:112" x14ac:dyDescent="0.2">
      <c r="A60" s="242">
        <v>994</v>
      </c>
      <c r="B60" s="242" t="s">
        <v>345</v>
      </c>
      <c r="C60" s="242">
        <v>0</v>
      </c>
      <c r="D60" s="242">
        <v>1805160.56</v>
      </c>
      <c r="E60" s="242">
        <v>0</v>
      </c>
      <c r="F60" s="242">
        <v>1116.57</v>
      </c>
      <c r="G60" s="242">
        <v>25305</v>
      </c>
      <c r="H60" s="242">
        <v>474.07</v>
      </c>
      <c r="I60" s="242">
        <v>6767.31</v>
      </c>
      <c r="J60" s="242">
        <v>0</v>
      </c>
      <c r="K60" s="242">
        <v>55058.840000000004</v>
      </c>
      <c r="L60" s="242">
        <v>0</v>
      </c>
      <c r="M60" s="242">
        <v>0</v>
      </c>
      <c r="N60" s="242">
        <v>0</v>
      </c>
      <c r="O60" s="242">
        <v>0</v>
      </c>
      <c r="P60" s="242">
        <v>2290.2000000000003</v>
      </c>
      <c r="Q60" s="242">
        <v>0</v>
      </c>
      <c r="R60" s="242">
        <v>0</v>
      </c>
      <c r="S60" s="242">
        <v>0</v>
      </c>
      <c r="T60" s="242">
        <v>0</v>
      </c>
      <c r="U60" s="242">
        <v>50643</v>
      </c>
      <c r="V60" s="242">
        <v>1021066</v>
      </c>
      <c r="W60" s="242">
        <v>0</v>
      </c>
      <c r="X60" s="242">
        <v>0</v>
      </c>
      <c r="Y60" s="242">
        <v>0</v>
      </c>
      <c r="Z60" s="242">
        <v>2545.84</v>
      </c>
      <c r="AA60" s="242">
        <v>58251</v>
      </c>
      <c r="AB60" s="242">
        <v>0</v>
      </c>
      <c r="AC60" s="242">
        <v>0</v>
      </c>
      <c r="AD60" s="242">
        <v>21591</v>
      </c>
      <c r="AE60" s="242">
        <v>121048.52</v>
      </c>
      <c r="AF60" s="242">
        <v>0</v>
      </c>
      <c r="AG60" s="242">
        <v>0</v>
      </c>
      <c r="AH60" s="242">
        <v>1454</v>
      </c>
      <c r="AI60" s="242">
        <v>3994</v>
      </c>
      <c r="AJ60" s="242">
        <v>0</v>
      </c>
      <c r="AK60" s="242">
        <v>0</v>
      </c>
      <c r="AL60" s="242">
        <v>0</v>
      </c>
      <c r="AM60" s="242">
        <v>16464.849999999999</v>
      </c>
      <c r="AN60" s="242">
        <v>14980.75</v>
      </c>
      <c r="AO60" s="242">
        <v>0</v>
      </c>
      <c r="AP60" s="242">
        <v>1425.79</v>
      </c>
      <c r="AQ60" s="242">
        <v>688141.19000000006</v>
      </c>
      <c r="AR60" s="242">
        <v>729615.5</v>
      </c>
      <c r="AS60" s="242">
        <v>173143.11000000002</v>
      </c>
      <c r="AT60" s="242">
        <v>112872.61</v>
      </c>
      <c r="AU60" s="242">
        <v>94256.55</v>
      </c>
      <c r="AV60" s="242">
        <v>0</v>
      </c>
      <c r="AW60" s="242">
        <v>84776.77</v>
      </c>
      <c r="AX60" s="242">
        <v>73623.41</v>
      </c>
      <c r="AY60" s="242">
        <v>82788.2</v>
      </c>
      <c r="AZ60" s="242">
        <v>147440.04</v>
      </c>
      <c r="BA60" s="242">
        <v>616582.15</v>
      </c>
      <c r="BB60" s="242">
        <v>50338.18</v>
      </c>
      <c r="BC60" s="242">
        <v>38357.450000000004</v>
      </c>
      <c r="BD60" s="242">
        <v>777.81000000000006</v>
      </c>
      <c r="BE60" s="242">
        <v>7732</v>
      </c>
      <c r="BF60" s="242">
        <v>172059.47</v>
      </c>
      <c r="BG60" s="242">
        <v>206908</v>
      </c>
      <c r="BH60" s="242">
        <v>1376.65</v>
      </c>
      <c r="BI60" s="242">
        <v>0</v>
      </c>
      <c r="BJ60" s="242">
        <v>0</v>
      </c>
      <c r="BK60" s="242">
        <v>0</v>
      </c>
      <c r="BL60" s="242">
        <v>0</v>
      </c>
      <c r="BM60" s="242">
        <v>0</v>
      </c>
      <c r="BN60" s="242">
        <v>0</v>
      </c>
      <c r="BO60" s="242">
        <v>377603.8</v>
      </c>
      <c r="BP60" s="242">
        <v>306452.01</v>
      </c>
      <c r="BQ60" s="242">
        <v>0</v>
      </c>
      <c r="BR60" s="242">
        <v>0</v>
      </c>
      <c r="BS60" s="242">
        <v>377603.8</v>
      </c>
      <c r="BT60" s="242">
        <v>306452.01</v>
      </c>
      <c r="BU60" s="242">
        <v>23853.89</v>
      </c>
      <c r="BV60" s="242">
        <v>25235.38</v>
      </c>
      <c r="BW60" s="242">
        <v>376358.93</v>
      </c>
      <c r="BX60" s="242">
        <v>287081.10000000003</v>
      </c>
      <c r="BY60" s="242">
        <v>84396.34</v>
      </c>
      <c r="BZ60" s="242">
        <v>3500</v>
      </c>
      <c r="CA60" s="242">
        <v>0</v>
      </c>
      <c r="CB60" s="242">
        <v>0</v>
      </c>
      <c r="CC60" s="242">
        <v>0</v>
      </c>
      <c r="CD60" s="242">
        <v>0</v>
      </c>
      <c r="CE60" s="242">
        <v>0</v>
      </c>
      <c r="CF60" s="242">
        <v>0</v>
      </c>
      <c r="CG60" s="242">
        <v>0</v>
      </c>
      <c r="CH60" s="242">
        <v>0</v>
      </c>
      <c r="CI60" s="242">
        <v>0</v>
      </c>
      <c r="CJ60" s="242">
        <v>0</v>
      </c>
      <c r="CK60" s="242">
        <v>0</v>
      </c>
      <c r="CL60" s="242">
        <v>0</v>
      </c>
      <c r="CM60" s="242">
        <v>0</v>
      </c>
      <c r="CN60" s="242">
        <v>0</v>
      </c>
      <c r="CO60" s="242">
        <v>0</v>
      </c>
      <c r="CP60" s="242">
        <v>0</v>
      </c>
      <c r="CQ60" s="242">
        <v>0</v>
      </c>
      <c r="CR60" s="242">
        <v>39926.36</v>
      </c>
      <c r="CS60" s="242">
        <v>51987.49</v>
      </c>
      <c r="CT60" s="242">
        <v>118237.92</v>
      </c>
      <c r="CU60" s="242">
        <v>106176.79000000001</v>
      </c>
      <c r="CV60" s="242">
        <v>0</v>
      </c>
      <c r="CW60" s="242">
        <v>29840.52</v>
      </c>
      <c r="CX60" s="242">
        <v>32363.52</v>
      </c>
      <c r="CY60" s="242">
        <v>36344.07</v>
      </c>
      <c r="CZ60" s="242">
        <v>21453.09</v>
      </c>
      <c r="DA60" s="242">
        <v>12367.98</v>
      </c>
      <c r="DB60" s="242">
        <v>0</v>
      </c>
      <c r="DC60" s="242">
        <v>0</v>
      </c>
      <c r="DD60" s="242">
        <v>0</v>
      </c>
      <c r="DE60" s="242">
        <v>0</v>
      </c>
      <c r="DF60" s="242">
        <v>0</v>
      </c>
      <c r="DG60" s="242">
        <v>0</v>
      </c>
      <c r="DH60" s="242">
        <v>0</v>
      </c>
    </row>
    <row r="61" spans="1:112" x14ac:dyDescent="0.2">
      <c r="A61" s="242">
        <v>1029</v>
      </c>
      <c r="B61" s="242" t="s">
        <v>346</v>
      </c>
      <c r="C61" s="242">
        <v>0</v>
      </c>
      <c r="D61" s="242">
        <v>5039944</v>
      </c>
      <c r="E61" s="242">
        <v>0</v>
      </c>
      <c r="F61" s="242">
        <v>3766.21</v>
      </c>
      <c r="G61" s="242">
        <v>48416.85</v>
      </c>
      <c r="H61" s="242">
        <v>2160</v>
      </c>
      <c r="I61" s="242">
        <v>46770.81</v>
      </c>
      <c r="J61" s="242">
        <v>0</v>
      </c>
      <c r="K61" s="242">
        <v>328224.31</v>
      </c>
      <c r="L61" s="242">
        <v>0</v>
      </c>
      <c r="M61" s="242">
        <v>0</v>
      </c>
      <c r="N61" s="242">
        <v>0</v>
      </c>
      <c r="O61" s="242">
        <v>0</v>
      </c>
      <c r="P61" s="242">
        <v>0</v>
      </c>
      <c r="Q61" s="242">
        <v>0</v>
      </c>
      <c r="R61" s="242">
        <v>0</v>
      </c>
      <c r="S61" s="242">
        <v>0</v>
      </c>
      <c r="T61" s="242">
        <v>0</v>
      </c>
      <c r="U61" s="242">
        <v>159008.5</v>
      </c>
      <c r="V61" s="242">
        <v>5658513</v>
      </c>
      <c r="W61" s="242">
        <v>7440</v>
      </c>
      <c r="X61" s="242">
        <v>0</v>
      </c>
      <c r="Y61" s="242">
        <v>0</v>
      </c>
      <c r="Z61" s="242">
        <v>7201.59</v>
      </c>
      <c r="AA61" s="242">
        <v>2442</v>
      </c>
      <c r="AB61" s="242">
        <v>0</v>
      </c>
      <c r="AC61" s="242">
        <v>0</v>
      </c>
      <c r="AD61" s="242">
        <v>49836</v>
      </c>
      <c r="AE61" s="242">
        <v>45673</v>
      </c>
      <c r="AF61" s="242">
        <v>0</v>
      </c>
      <c r="AG61" s="242">
        <v>0</v>
      </c>
      <c r="AH61" s="242">
        <v>32754</v>
      </c>
      <c r="AI61" s="242">
        <v>235.16</v>
      </c>
      <c r="AJ61" s="242">
        <v>0</v>
      </c>
      <c r="AK61" s="242">
        <v>0</v>
      </c>
      <c r="AL61" s="242">
        <v>0</v>
      </c>
      <c r="AM61" s="242">
        <v>9198</v>
      </c>
      <c r="AN61" s="242">
        <v>17430.55</v>
      </c>
      <c r="AO61" s="242">
        <v>0</v>
      </c>
      <c r="AP61" s="242">
        <v>5337.01</v>
      </c>
      <c r="AQ61" s="242">
        <v>1998495.48</v>
      </c>
      <c r="AR61" s="242">
        <v>2827964.73</v>
      </c>
      <c r="AS61" s="242">
        <v>333579.76</v>
      </c>
      <c r="AT61" s="242">
        <v>230218.41</v>
      </c>
      <c r="AU61" s="242">
        <v>224884.63</v>
      </c>
      <c r="AV61" s="242">
        <v>0</v>
      </c>
      <c r="AW61" s="242">
        <v>180360.95999999999</v>
      </c>
      <c r="AX61" s="242">
        <v>209777.73</v>
      </c>
      <c r="AY61" s="242">
        <v>283275.77</v>
      </c>
      <c r="AZ61" s="242">
        <v>588134.77</v>
      </c>
      <c r="BA61" s="242">
        <v>2519144.75</v>
      </c>
      <c r="BB61" s="242">
        <v>449578.15</v>
      </c>
      <c r="BC61" s="242">
        <v>119576.61</v>
      </c>
      <c r="BD61" s="242">
        <v>0</v>
      </c>
      <c r="BE61" s="242">
        <v>45628.08</v>
      </c>
      <c r="BF61" s="242">
        <v>1464499</v>
      </c>
      <c r="BG61" s="242">
        <v>306065.66000000003</v>
      </c>
      <c r="BH61" s="242">
        <v>598.66999999999996</v>
      </c>
      <c r="BI61" s="242">
        <v>4436.8</v>
      </c>
      <c r="BJ61" s="242">
        <v>4603.07</v>
      </c>
      <c r="BK61" s="242">
        <v>0</v>
      </c>
      <c r="BL61" s="242">
        <v>0</v>
      </c>
      <c r="BM61" s="242">
        <v>700956</v>
      </c>
      <c r="BN61" s="242">
        <v>0</v>
      </c>
      <c r="BO61" s="242">
        <v>0</v>
      </c>
      <c r="BP61" s="242">
        <v>1005000</v>
      </c>
      <c r="BQ61" s="242">
        <v>2910477.04</v>
      </c>
      <c r="BR61" s="242">
        <v>2288834.6</v>
      </c>
      <c r="BS61" s="242">
        <v>3615869.84</v>
      </c>
      <c r="BT61" s="242">
        <v>3298437.67</v>
      </c>
      <c r="BU61" s="242">
        <v>8684.49</v>
      </c>
      <c r="BV61" s="242">
        <v>11962.29</v>
      </c>
      <c r="BW61" s="242">
        <v>1169655.0599999998</v>
      </c>
      <c r="BX61" s="242">
        <v>897362.61</v>
      </c>
      <c r="BY61" s="242">
        <v>244102.91</v>
      </c>
      <c r="BZ61" s="242">
        <v>24911.74</v>
      </c>
      <c r="CA61" s="242">
        <v>153240.62</v>
      </c>
      <c r="CB61" s="242">
        <v>138185.23000000001</v>
      </c>
      <c r="CC61" s="242">
        <v>1247353.1100000001</v>
      </c>
      <c r="CD61" s="242">
        <v>1262408.5</v>
      </c>
      <c r="CE61" s="242">
        <v>0</v>
      </c>
      <c r="CF61" s="242">
        <v>0</v>
      </c>
      <c r="CG61" s="242">
        <v>0</v>
      </c>
      <c r="CH61" s="242">
        <v>0</v>
      </c>
      <c r="CI61" s="242">
        <v>0</v>
      </c>
      <c r="CJ61" s="242">
        <v>8680000</v>
      </c>
      <c r="CK61" s="242">
        <v>0</v>
      </c>
      <c r="CL61" s="242">
        <v>0</v>
      </c>
      <c r="CM61" s="242">
        <v>0</v>
      </c>
      <c r="CN61" s="242">
        <v>0</v>
      </c>
      <c r="CO61" s="242">
        <v>0</v>
      </c>
      <c r="CP61" s="242">
        <v>0</v>
      </c>
      <c r="CQ61" s="242">
        <v>0</v>
      </c>
      <c r="CR61" s="242">
        <v>105795.68000000001</v>
      </c>
      <c r="CS61" s="242">
        <v>129084.83</v>
      </c>
      <c r="CT61" s="242">
        <v>368960.57</v>
      </c>
      <c r="CU61" s="242">
        <v>345671.42</v>
      </c>
      <c r="CV61" s="242">
        <v>0</v>
      </c>
      <c r="CW61" s="242">
        <v>99355.260000000009</v>
      </c>
      <c r="CX61" s="242">
        <v>81526.25</v>
      </c>
      <c r="CY61" s="242">
        <v>30815.89</v>
      </c>
      <c r="CZ61" s="242">
        <v>0</v>
      </c>
      <c r="DA61" s="242">
        <v>48644.9</v>
      </c>
      <c r="DB61" s="242">
        <v>0</v>
      </c>
      <c r="DC61" s="242">
        <v>0</v>
      </c>
      <c r="DD61" s="242">
        <v>0</v>
      </c>
      <c r="DE61" s="242">
        <v>0</v>
      </c>
      <c r="DF61" s="242">
        <v>0</v>
      </c>
      <c r="DG61" s="242">
        <v>0</v>
      </c>
      <c r="DH61" s="242">
        <v>0</v>
      </c>
    </row>
    <row r="62" spans="1:112" x14ac:dyDescent="0.2">
      <c r="A62" s="242">
        <v>1015</v>
      </c>
      <c r="B62" s="242" t="s">
        <v>347</v>
      </c>
      <c r="C62" s="242">
        <v>0</v>
      </c>
      <c r="D62" s="242">
        <v>19433506</v>
      </c>
      <c r="E62" s="242">
        <v>12800</v>
      </c>
      <c r="F62" s="242">
        <v>68929.45</v>
      </c>
      <c r="G62" s="242">
        <v>95456.41</v>
      </c>
      <c r="H62" s="242">
        <v>2952.13</v>
      </c>
      <c r="I62" s="242">
        <v>339162.05</v>
      </c>
      <c r="J62" s="242">
        <v>3548</v>
      </c>
      <c r="K62" s="242">
        <v>1232511.27</v>
      </c>
      <c r="L62" s="242">
        <v>0</v>
      </c>
      <c r="M62" s="242">
        <v>0</v>
      </c>
      <c r="N62" s="242">
        <v>0</v>
      </c>
      <c r="O62" s="242">
        <v>0</v>
      </c>
      <c r="P62" s="242">
        <v>16109.9</v>
      </c>
      <c r="Q62" s="242">
        <v>0</v>
      </c>
      <c r="R62" s="242">
        <v>0</v>
      </c>
      <c r="S62" s="242">
        <v>0</v>
      </c>
      <c r="T62" s="242">
        <v>0</v>
      </c>
      <c r="U62" s="242">
        <v>362440.5</v>
      </c>
      <c r="V62" s="242">
        <v>8675974</v>
      </c>
      <c r="W62" s="242">
        <v>18480</v>
      </c>
      <c r="X62" s="242">
        <v>0</v>
      </c>
      <c r="Y62" s="242">
        <v>0</v>
      </c>
      <c r="Z62" s="242">
        <v>0</v>
      </c>
      <c r="AA62" s="242">
        <v>27012</v>
      </c>
      <c r="AB62" s="242">
        <v>0</v>
      </c>
      <c r="AC62" s="242">
        <v>0</v>
      </c>
      <c r="AD62" s="242">
        <v>48356.63</v>
      </c>
      <c r="AE62" s="242">
        <v>79313.16</v>
      </c>
      <c r="AF62" s="242">
        <v>0</v>
      </c>
      <c r="AG62" s="242">
        <v>0</v>
      </c>
      <c r="AH62" s="242">
        <v>69372</v>
      </c>
      <c r="AI62" s="242">
        <v>0</v>
      </c>
      <c r="AJ62" s="242">
        <v>0</v>
      </c>
      <c r="AK62" s="242">
        <v>22224</v>
      </c>
      <c r="AL62" s="242">
        <v>0</v>
      </c>
      <c r="AM62" s="242">
        <v>20312.37</v>
      </c>
      <c r="AN62" s="242">
        <v>36655.89</v>
      </c>
      <c r="AO62" s="242">
        <v>0</v>
      </c>
      <c r="AP62" s="242">
        <v>10600.32</v>
      </c>
      <c r="AQ62" s="242">
        <v>7363952.4900000002</v>
      </c>
      <c r="AR62" s="242">
        <v>5722016.0700000003</v>
      </c>
      <c r="AS62" s="242">
        <v>803476.94000000006</v>
      </c>
      <c r="AT62" s="242">
        <v>645351.99</v>
      </c>
      <c r="AU62" s="242">
        <v>500695.11</v>
      </c>
      <c r="AV62" s="242">
        <v>137946.93</v>
      </c>
      <c r="AW62" s="242">
        <v>946002.06</v>
      </c>
      <c r="AX62" s="242">
        <v>1722818.6400000001</v>
      </c>
      <c r="AY62" s="242">
        <v>688935.55</v>
      </c>
      <c r="AZ62" s="242">
        <v>1528140.7</v>
      </c>
      <c r="BA62" s="242">
        <v>5276033.88</v>
      </c>
      <c r="BB62" s="242">
        <v>1019283.09</v>
      </c>
      <c r="BC62" s="242">
        <v>290807.5</v>
      </c>
      <c r="BD62" s="242">
        <v>11647.22</v>
      </c>
      <c r="BE62" s="242">
        <v>307144.45</v>
      </c>
      <c r="BF62" s="242">
        <v>2859891.02</v>
      </c>
      <c r="BG62" s="242">
        <v>630478.45000000007</v>
      </c>
      <c r="BH62" s="242">
        <v>1148.98</v>
      </c>
      <c r="BI62" s="242">
        <v>62882.720000000001</v>
      </c>
      <c r="BJ62" s="242">
        <v>64764.590000000004</v>
      </c>
      <c r="BK62" s="242">
        <v>0</v>
      </c>
      <c r="BL62" s="242">
        <v>0</v>
      </c>
      <c r="BM62" s="242">
        <v>0</v>
      </c>
      <c r="BN62" s="242">
        <v>40428</v>
      </c>
      <c r="BO62" s="242">
        <v>241155.63</v>
      </c>
      <c r="BP62" s="242">
        <v>0</v>
      </c>
      <c r="BQ62" s="242">
        <v>6950396.0099999998</v>
      </c>
      <c r="BR62" s="242">
        <v>7269186.7800000003</v>
      </c>
      <c r="BS62" s="242">
        <v>7254434.3600000003</v>
      </c>
      <c r="BT62" s="242">
        <v>7374379.3700000001</v>
      </c>
      <c r="BU62" s="242">
        <v>310.27</v>
      </c>
      <c r="BV62" s="242">
        <v>11866.710000000001</v>
      </c>
      <c r="BW62" s="242">
        <v>4820752.01</v>
      </c>
      <c r="BX62" s="242">
        <v>3388024.16</v>
      </c>
      <c r="BY62" s="242">
        <v>1088203.1299999999</v>
      </c>
      <c r="BZ62" s="242">
        <v>332968.28000000003</v>
      </c>
      <c r="CA62" s="242">
        <v>304711.55</v>
      </c>
      <c r="CB62" s="242">
        <v>100635.16</v>
      </c>
      <c r="CC62" s="242">
        <v>1748576.1099999999</v>
      </c>
      <c r="CD62" s="242">
        <v>1708980</v>
      </c>
      <c r="CE62" s="242">
        <v>0</v>
      </c>
      <c r="CF62" s="242">
        <v>0</v>
      </c>
      <c r="CG62" s="242">
        <v>0</v>
      </c>
      <c r="CH62" s="242">
        <v>243672.5</v>
      </c>
      <c r="CI62" s="242">
        <v>0</v>
      </c>
      <c r="CJ62" s="242">
        <v>13505000</v>
      </c>
      <c r="CK62" s="242">
        <v>-305000</v>
      </c>
      <c r="CL62" s="242">
        <v>-275000</v>
      </c>
      <c r="CM62" s="242">
        <v>30000</v>
      </c>
      <c r="CN62" s="242">
        <v>0</v>
      </c>
      <c r="CO62" s="242">
        <v>0</v>
      </c>
      <c r="CP62" s="242">
        <v>0</v>
      </c>
      <c r="CQ62" s="242">
        <v>0</v>
      </c>
      <c r="CR62" s="242">
        <v>247626.84</v>
      </c>
      <c r="CS62" s="242">
        <v>318575.89</v>
      </c>
      <c r="CT62" s="242">
        <v>912356.94000000006</v>
      </c>
      <c r="CU62" s="242">
        <v>841393.88</v>
      </c>
      <c r="CV62" s="242">
        <v>14.01</v>
      </c>
      <c r="CW62" s="242">
        <v>154821.59</v>
      </c>
      <c r="CX62" s="242">
        <v>145595.84</v>
      </c>
      <c r="CY62" s="242">
        <v>96449.1</v>
      </c>
      <c r="CZ62" s="242">
        <v>78242.86</v>
      </c>
      <c r="DA62" s="242">
        <v>27431.99</v>
      </c>
      <c r="DB62" s="242">
        <v>0</v>
      </c>
      <c r="DC62" s="242">
        <v>0</v>
      </c>
      <c r="DD62" s="242">
        <v>0</v>
      </c>
      <c r="DE62" s="242">
        <v>0</v>
      </c>
      <c r="DF62" s="242">
        <v>0</v>
      </c>
      <c r="DG62" s="242">
        <v>0</v>
      </c>
      <c r="DH62" s="242">
        <v>0</v>
      </c>
    </row>
    <row r="63" spans="1:112" x14ac:dyDescent="0.2">
      <c r="A63" s="242">
        <v>5054</v>
      </c>
      <c r="B63" s="242" t="s">
        <v>348</v>
      </c>
      <c r="C63" s="242">
        <v>23666.84</v>
      </c>
      <c r="D63" s="242">
        <v>7575017.9800000004</v>
      </c>
      <c r="E63" s="242">
        <v>0</v>
      </c>
      <c r="F63" s="242">
        <v>3485.12</v>
      </c>
      <c r="G63" s="242">
        <v>31984.850000000002</v>
      </c>
      <c r="H63" s="242">
        <v>3549.2400000000002</v>
      </c>
      <c r="I63" s="242">
        <v>201352.03</v>
      </c>
      <c r="J63" s="242">
        <v>0</v>
      </c>
      <c r="K63" s="242">
        <v>576651.85</v>
      </c>
      <c r="L63" s="242">
        <v>0</v>
      </c>
      <c r="M63" s="242">
        <v>0</v>
      </c>
      <c r="N63" s="242">
        <v>5905</v>
      </c>
      <c r="O63" s="242">
        <v>0</v>
      </c>
      <c r="P63" s="242">
        <v>0</v>
      </c>
      <c r="Q63" s="242">
        <v>0</v>
      </c>
      <c r="R63" s="242">
        <v>0</v>
      </c>
      <c r="S63" s="242">
        <v>0</v>
      </c>
      <c r="T63" s="242">
        <v>0</v>
      </c>
      <c r="U63" s="242">
        <v>172623.5</v>
      </c>
      <c r="V63" s="242">
        <v>5456424</v>
      </c>
      <c r="W63" s="242">
        <v>0</v>
      </c>
      <c r="X63" s="242">
        <v>0</v>
      </c>
      <c r="Y63" s="242">
        <v>0</v>
      </c>
      <c r="Z63" s="242">
        <v>0</v>
      </c>
      <c r="AA63" s="242">
        <v>6817</v>
      </c>
      <c r="AB63" s="242">
        <v>0</v>
      </c>
      <c r="AC63" s="242">
        <v>0</v>
      </c>
      <c r="AD63" s="242">
        <v>37002</v>
      </c>
      <c r="AE63" s="242">
        <v>94971.03</v>
      </c>
      <c r="AF63" s="242">
        <v>0</v>
      </c>
      <c r="AG63" s="242">
        <v>0</v>
      </c>
      <c r="AH63" s="242">
        <v>27044</v>
      </c>
      <c r="AI63" s="242">
        <v>0</v>
      </c>
      <c r="AJ63" s="242">
        <v>0</v>
      </c>
      <c r="AK63" s="242">
        <v>0</v>
      </c>
      <c r="AL63" s="242">
        <v>0</v>
      </c>
      <c r="AM63" s="242">
        <v>3882.28</v>
      </c>
      <c r="AN63" s="242">
        <v>0</v>
      </c>
      <c r="AO63" s="242">
        <v>0</v>
      </c>
      <c r="AP63" s="242">
        <v>0</v>
      </c>
      <c r="AQ63" s="242">
        <v>0</v>
      </c>
      <c r="AR63" s="242">
        <v>5174744.13</v>
      </c>
      <c r="AS63" s="242">
        <v>1186446.53</v>
      </c>
      <c r="AT63" s="242">
        <v>405979.98</v>
      </c>
      <c r="AU63" s="242">
        <v>594765.71</v>
      </c>
      <c r="AV63" s="242">
        <v>2406.79</v>
      </c>
      <c r="AW63" s="242">
        <v>488430.33</v>
      </c>
      <c r="AX63" s="242">
        <v>373812.47000000003</v>
      </c>
      <c r="AY63" s="242">
        <v>371525.03</v>
      </c>
      <c r="AZ63" s="242">
        <v>805554.62</v>
      </c>
      <c r="BA63" s="242">
        <v>2113429.7000000002</v>
      </c>
      <c r="BB63" s="242">
        <v>29745.9</v>
      </c>
      <c r="BC63" s="242">
        <v>96868.650000000009</v>
      </c>
      <c r="BD63" s="242">
        <v>0</v>
      </c>
      <c r="BE63" s="242">
        <v>303564.47000000003</v>
      </c>
      <c r="BF63" s="242">
        <v>1641220.2</v>
      </c>
      <c r="BG63" s="242">
        <v>709685.52</v>
      </c>
      <c r="BH63" s="242">
        <v>2163.2200000000003</v>
      </c>
      <c r="BI63" s="242">
        <v>0</v>
      </c>
      <c r="BJ63" s="242">
        <v>0</v>
      </c>
      <c r="BK63" s="242">
        <v>0</v>
      </c>
      <c r="BL63" s="242">
        <v>0</v>
      </c>
      <c r="BM63" s="242">
        <v>4825499.8899999997</v>
      </c>
      <c r="BN63" s="242">
        <v>5400517.5</v>
      </c>
      <c r="BO63" s="242">
        <v>0</v>
      </c>
      <c r="BP63" s="242">
        <v>0</v>
      </c>
      <c r="BQ63" s="242">
        <v>819974.45000000007</v>
      </c>
      <c r="BR63" s="242">
        <v>164990.31</v>
      </c>
      <c r="BS63" s="242">
        <v>5645474.3399999999</v>
      </c>
      <c r="BT63" s="242">
        <v>5565507.8099999996</v>
      </c>
      <c r="BU63" s="242">
        <v>0</v>
      </c>
      <c r="BV63" s="242">
        <v>0</v>
      </c>
      <c r="BW63" s="242">
        <v>2411620.34</v>
      </c>
      <c r="BX63" s="242">
        <v>1637345.1</v>
      </c>
      <c r="BY63" s="242">
        <v>259690.27000000002</v>
      </c>
      <c r="BZ63" s="242">
        <v>514584.97000000003</v>
      </c>
      <c r="CA63" s="242">
        <v>25457.920000000002</v>
      </c>
      <c r="CB63" s="242">
        <v>136917.44</v>
      </c>
      <c r="CC63" s="242">
        <v>594742.27</v>
      </c>
      <c r="CD63" s="242">
        <v>483185.75</v>
      </c>
      <c r="CE63" s="242">
        <v>0</v>
      </c>
      <c r="CF63" s="242">
        <v>0</v>
      </c>
      <c r="CG63" s="242">
        <v>0</v>
      </c>
      <c r="CH63" s="242">
        <v>0</v>
      </c>
      <c r="CI63" s="242">
        <v>97</v>
      </c>
      <c r="CJ63" s="242">
        <v>14125000</v>
      </c>
      <c r="CK63" s="242">
        <v>0</v>
      </c>
      <c r="CL63" s="242">
        <v>5856229.0899999999</v>
      </c>
      <c r="CM63" s="242">
        <v>6501229.0899999999</v>
      </c>
      <c r="CN63" s="242">
        <v>0</v>
      </c>
      <c r="CO63" s="242">
        <v>645000</v>
      </c>
      <c r="CP63" s="242">
        <v>0</v>
      </c>
      <c r="CQ63" s="242">
        <v>0</v>
      </c>
      <c r="CR63" s="242">
        <v>101141.51000000001</v>
      </c>
      <c r="CS63" s="242">
        <v>96579.34</v>
      </c>
      <c r="CT63" s="242">
        <v>595190.84</v>
      </c>
      <c r="CU63" s="242">
        <v>599753.01</v>
      </c>
      <c r="CV63" s="242">
        <v>0</v>
      </c>
      <c r="CW63" s="242">
        <v>0</v>
      </c>
      <c r="CX63" s="242">
        <v>63774.46</v>
      </c>
      <c r="CY63" s="242">
        <v>307949</v>
      </c>
      <c r="CZ63" s="242">
        <v>146462.38</v>
      </c>
      <c r="DA63" s="242">
        <v>97712.16</v>
      </c>
      <c r="DB63" s="242">
        <v>0</v>
      </c>
      <c r="DC63" s="242">
        <v>0</v>
      </c>
      <c r="DD63" s="242">
        <v>0</v>
      </c>
      <c r="DE63" s="242">
        <v>95509</v>
      </c>
      <c r="DF63" s="242">
        <v>0</v>
      </c>
      <c r="DG63" s="242">
        <v>71842.16</v>
      </c>
      <c r="DH63" s="242">
        <v>23666.84</v>
      </c>
    </row>
    <row r="64" spans="1:112" x14ac:dyDescent="0.2">
      <c r="A64" s="242">
        <v>1071</v>
      </c>
      <c r="B64" s="242" t="s">
        <v>774</v>
      </c>
      <c r="C64" s="242">
        <v>0</v>
      </c>
      <c r="D64" s="242">
        <v>5774308.6699999999</v>
      </c>
      <c r="E64" s="242">
        <v>0</v>
      </c>
      <c r="F64" s="242">
        <v>4110.96</v>
      </c>
      <c r="G64" s="242">
        <v>19719.04</v>
      </c>
      <c r="H64" s="242">
        <v>16757.82</v>
      </c>
      <c r="I64" s="242">
        <v>11618.91</v>
      </c>
      <c r="J64" s="242">
        <v>0</v>
      </c>
      <c r="K64" s="242">
        <v>330015</v>
      </c>
      <c r="L64" s="242">
        <v>0</v>
      </c>
      <c r="M64" s="242">
        <v>0</v>
      </c>
      <c r="N64" s="242">
        <v>0</v>
      </c>
      <c r="O64" s="242">
        <v>0</v>
      </c>
      <c r="P64" s="242">
        <v>9972.5400000000009</v>
      </c>
      <c r="Q64" s="242">
        <v>0</v>
      </c>
      <c r="R64" s="242">
        <v>0</v>
      </c>
      <c r="S64" s="242">
        <v>0</v>
      </c>
      <c r="T64" s="242">
        <v>0</v>
      </c>
      <c r="U64" s="242">
        <v>187276.5</v>
      </c>
      <c r="V64" s="242">
        <v>3249980</v>
      </c>
      <c r="W64" s="242">
        <v>7278.31</v>
      </c>
      <c r="X64" s="242">
        <v>0</v>
      </c>
      <c r="Y64" s="242">
        <v>245297.75</v>
      </c>
      <c r="Z64" s="242">
        <v>94736.01</v>
      </c>
      <c r="AA64" s="242">
        <v>6315</v>
      </c>
      <c r="AB64" s="242">
        <v>0</v>
      </c>
      <c r="AC64" s="242">
        <v>0</v>
      </c>
      <c r="AD64" s="242">
        <v>239050.15</v>
      </c>
      <c r="AE64" s="242">
        <v>255145.31</v>
      </c>
      <c r="AF64" s="242">
        <v>0</v>
      </c>
      <c r="AG64" s="242">
        <v>0</v>
      </c>
      <c r="AH64" s="242">
        <v>204787.71</v>
      </c>
      <c r="AI64" s="242">
        <v>312188.42</v>
      </c>
      <c r="AJ64" s="242">
        <v>0</v>
      </c>
      <c r="AK64" s="242">
        <v>7615</v>
      </c>
      <c r="AL64" s="242">
        <v>0</v>
      </c>
      <c r="AM64" s="242">
        <v>0</v>
      </c>
      <c r="AN64" s="242">
        <v>66012.320000000007</v>
      </c>
      <c r="AO64" s="242">
        <v>0</v>
      </c>
      <c r="AP64" s="242">
        <v>7707.37</v>
      </c>
      <c r="AQ64" s="242">
        <v>1648716.97</v>
      </c>
      <c r="AR64" s="242">
        <v>2054114.94</v>
      </c>
      <c r="AS64" s="242">
        <v>262518.78000000003</v>
      </c>
      <c r="AT64" s="242">
        <v>390901.15</v>
      </c>
      <c r="AU64" s="242">
        <v>152530.30000000002</v>
      </c>
      <c r="AV64" s="242">
        <v>6051.41</v>
      </c>
      <c r="AW64" s="242">
        <v>183074.03</v>
      </c>
      <c r="AX64" s="242">
        <v>451004.60000000003</v>
      </c>
      <c r="AY64" s="242">
        <v>303210.19</v>
      </c>
      <c r="AZ64" s="242">
        <v>514481.46</v>
      </c>
      <c r="BA64" s="242">
        <v>1817444.27</v>
      </c>
      <c r="BB64" s="242">
        <v>194142.26</v>
      </c>
      <c r="BC64" s="242">
        <v>137508.31</v>
      </c>
      <c r="BD64" s="242">
        <v>0</v>
      </c>
      <c r="BE64" s="242">
        <v>383255.94</v>
      </c>
      <c r="BF64" s="242">
        <v>664417.91</v>
      </c>
      <c r="BG64" s="242">
        <v>497578.16000000003</v>
      </c>
      <c r="BH64" s="242">
        <v>0</v>
      </c>
      <c r="BI64" s="242">
        <v>0</v>
      </c>
      <c r="BJ64" s="242">
        <v>0</v>
      </c>
      <c r="BK64" s="242">
        <v>0</v>
      </c>
      <c r="BL64" s="242">
        <v>0</v>
      </c>
      <c r="BM64" s="242">
        <v>0</v>
      </c>
      <c r="BN64" s="242">
        <v>0</v>
      </c>
      <c r="BO64" s="242">
        <v>0</v>
      </c>
      <c r="BP64" s="242">
        <v>0</v>
      </c>
      <c r="BQ64" s="242">
        <v>4142281.94</v>
      </c>
      <c r="BR64" s="242">
        <v>5531224.0499999998</v>
      </c>
      <c r="BS64" s="242">
        <v>4142281.94</v>
      </c>
      <c r="BT64" s="242">
        <v>5531224.0499999998</v>
      </c>
      <c r="BU64" s="242">
        <v>17187.650000000001</v>
      </c>
      <c r="BV64" s="242">
        <v>17611.650000000001</v>
      </c>
      <c r="BW64" s="242">
        <v>1171500.52</v>
      </c>
      <c r="BX64" s="242">
        <v>868281.67</v>
      </c>
      <c r="BY64" s="242">
        <v>239141.98</v>
      </c>
      <c r="BZ64" s="242">
        <v>63652.87</v>
      </c>
      <c r="CA64" s="242">
        <v>36541</v>
      </c>
      <c r="CB64" s="242">
        <v>34284.590000000004</v>
      </c>
      <c r="CC64" s="242">
        <v>183094.09</v>
      </c>
      <c r="CD64" s="242">
        <v>0</v>
      </c>
      <c r="CE64" s="242">
        <v>0</v>
      </c>
      <c r="CF64" s="242">
        <v>0</v>
      </c>
      <c r="CG64" s="242">
        <v>0</v>
      </c>
      <c r="CH64" s="242">
        <v>185350.5</v>
      </c>
      <c r="CI64" s="242">
        <v>0</v>
      </c>
      <c r="CJ64" s="242">
        <v>950000</v>
      </c>
      <c r="CK64" s="242">
        <v>0</v>
      </c>
      <c r="CL64" s="242">
        <v>0</v>
      </c>
      <c r="CM64" s="242">
        <v>0</v>
      </c>
      <c r="CN64" s="242">
        <v>0</v>
      </c>
      <c r="CO64" s="242">
        <v>0</v>
      </c>
      <c r="CP64" s="242">
        <v>0</v>
      </c>
      <c r="CQ64" s="242">
        <v>0</v>
      </c>
      <c r="CR64" s="242">
        <v>0</v>
      </c>
      <c r="CS64" s="242">
        <v>0</v>
      </c>
      <c r="CT64" s="242">
        <v>425445.38</v>
      </c>
      <c r="CU64" s="242">
        <v>425445.38</v>
      </c>
      <c r="CV64" s="242">
        <v>0</v>
      </c>
      <c r="CW64" s="242">
        <v>12445.73</v>
      </c>
      <c r="CX64" s="242">
        <v>10434.16</v>
      </c>
      <c r="CY64" s="242">
        <v>32758.400000000001</v>
      </c>
      <c r="CZ64" s="242">
        <v>0</v>
      </c>
      <c r="DA64" s="242">
        <v>34769.97</v>
      </c>
      <c r="DB64" s="242">
        <v>0</v>
      </c>
      <c r="DC64" s="242">
        <v>0</v>
      </c>
      <c r="DD64" s="242">
        <v>0</v>
      </c>
      <c r="DE64" s="242">
        <v>0</v>
      </c>
      <c r="DF64" s="242">
        <v>0</v>
      </c>
      <c r="DG64" s="242">
        <v>0</v>
      </c>
      <c r="DH64" s="242">
        <v>0</v>
      </c>
    </row>
    <row r="65" spans="1:112" x14ac:dyDescent="0.2">
      <c r="A65" s="242">
        <v>1080</v>
      </c>
      <c r="B65" s="242" t="s">
        <v>776</v>
      </c>
      <c r="C65" s="242">
        <v>0</v>
      </c>
      <c r="D65" s="242">
        <v>7629552.96</v>
      </c>
      <c r="E65" s="242">
        <v>0</v>
      </c>
      <c r="F65" s="242">
        <v>1055.43</v>
      </c>
      <c r="G65" s="242">
        <v>0</v>
      </c>
      <c r="H65" s="242">
        <v>14873.61</v>
      </c>
      <c r="I65" s="242">
        <v>15383.24</v>
      </c>
      <c r="J65" s="242">
        <v>0</v>
      </c>
      <c r="K65" s="242">
        <v>420934.60000000003</v>
      </c>
      <c r="L65" s="242">
        <v>0</v>
      </c>
      <c r="M65" s="242">
        <v>0</v>
      </c>
      <c r="N65" s="242">
        <v>0</v>
      </c>
      <c r="O65" s="242">
        <v>0</v>
      </c>
      <c r="P65" s="242">
        <v>8037.89</v>
      </c>
      <c r="Q65" s="242">
        <v>0</v>
      </c>
      <c r="R65" s="242">
        <v>0</v>
      </c>
      <c r="S65" s="242">
        <v>0</v>
      </c>
      <c r="T65" s="242">
        <v>0</v>
      </c>
      <c r="U65" s="242">
        <v>275659</v>
      </c>
      <c r="V65" s="242">
        <v>4261265</v>
      </c>
      <c r="W65" s="242">
        <v>7120</v>
      </c>
      <c r="X65" s="242">
        <v>0</v>
      </c>
      <c r="Y65" s="242">
        <v>239215.99</v>
      </c>
      <c r="Z65" s="242">
        <v>194.33</v>
      </c>
      <c r="AA65" s="242">
        <v>4382</v>
      </c>
      <c r="AB65" s="242">
        <v>0</v>
      </c>
      <c r="AC65" s="242">
        <v>0</v>
      </c>
      <c r="AD65" s="242">
        <v>145063.35</v>
      </c>
      <c r="AE65" s="242">
        <v>401884.23</v>
      </c>
      <c r="AF65" s="242">
        <v>0</v>
      </c>
      <c r="AG65" s="242">
        <v>0</v>
      </c>
      <c r="AH65" s="242">
        <v>53348</v>
      </c>
      <c r="AI65" s="242">
        <v>0</v>
      </c>
      <c r="AJ65" s="242">
        <v>0</v>
      </c>
      <c r="AK65" s="242">
        <v>24805.190000000002</v>
      </c>
      <c r="AL65" s="242">
        <v>0</v>
      </c>
      <c r="AM65" s="242">
        <v>0</v>
      </c>
      <c r="AN65" s="242">
        <v>114491.18000000001</v>
      </c>
      <c r="AO65" s="242">
        <v>52</v>
      </c>
      <c r="AP65" s="242">
        <v>2338.1</v>
      </c>
      <c r="AQ65" s="242">
        <v>2214599.46</v>
      </c>
      <c r="AR65" s="242">
        <v>2685432.47</v>
      </c>
      <c r="AS65" s="242">
        <v>476913.02</v>
      </c>
      <c r="AT65" s="242">
        <v>257916.97</v>
      </c>
      <c r="AU65" s="242">
        <v>314450.12</v>
      </c>
      <c r="AV65" s="242">
        <v>52237.08</v>
      </c>
      <c r="AW65" s="242">
        <v>308036.67</v>
      </c>
      <c r="AX65" s="242">
        <v>314332.2</v>
      </c>
      <c r="AY65" s="242">
        <v>234061.91</v>
      </c>
      <c r="AZ65" s="242">
        <v>571635.54</v>
      </c>
      <c r="BA65" s="242">
        <v>2465517.34</v>
      </c>
      <c r="BB65" s="242">
        <v>494000.82</v>
      </c>
      <c r="BC65" s="242">
        <v>130811.73</v>
      </c>
      <c r="BD65" s="242">
        <v>0</v>
      </c>
      <c r="BE65" s="242">
        <v>332877.82</v>
      </c>
      <c r="BF65" s="242">
        <v>1032353.41</v>
      </c>
      <c r="BG65" s="242">
        <v>1072090.73</v>
      </c>
      <c r="BH65" s="242">
        <v>0</v>
      </c>
      <c r="BI65" s="242">
        <v>20456.46</v>
      </c>
      <c r="BJ65" s="242">
        <v>20456.46</v>
      </c>
      <c r="BK65" s="242">
        <v>0</v>
      </c>
      <c r="BL65" s="242">
        <v>0</v>
      </c>
      <c r="BM65" s="242">
        <v>0</v>
      </c>
      <c r="BN65" s="242">
        <v>0</v>
      </c>
      <c r="BO65" s="242">
        <v>0</v>
      </c>
      <c r="BP65" s="242">
        <v>0</v>
      </c>
      <c r="BQ65" s="242">
        <v>7916273.9199999999</v>
      </c>
      <c r="BR65" s="242">
        <v>8578662.7300000004</v>
      </c>
      <c r="BS65" s="242">
        <v>7936730.3799999999</v>
      </c>
      <c r="BT65" s="242">
        <v>8599119.1899999995</v>
      </c>
      <c r="BU65" s="242">
        <v>243.43</v>
      </c>
      <c r="BV65" s="242">
        <v>0</v>
      </c>
      <c r="BW65" s="242">
        <v>1489838.09</v>
      </c>
      <c r="BX65" s="242">
        <v>1110634.6499999999</v>
      </c>
      <c r="BY65" s="242">
        <v>348635.79</v>
      </c>
      <c r="BZ65" s="242">
        <v>30811.08</v>
      </c>
      <c r="CA65" s="242">
        <v>105916.56</v>
      </c>
      <c r="CB65" s="242">
        <v>95137.7</v>
      </c>
      <c r="CC65" s="242">
        <v>1091706.02</v>
      </c>
      <c r="CD65" s="242">
        <v>1020924.88</v>
      </c>
      <c r="CE65" s="242">
        <v>516.86</v>
      </c>
      <c r="CF65" s="242">
        <v>0</v>
      </c>
      <c r="CG65" s="242">
        <v>0</v>
      </c>
      <c r="CH65" s="242">
        <v>81043.14</v>
      </c>
      <c r="CI65" s="242">
        <v>0</v>
      </c>
      <c r="CJ65" s="242">
        <v>4242333</v>
      </c>
      <c r="CK65" s="242">
        <v>0</v>
      </c>
      <c r="CL65" s="242">
        <v>0</v>
      </c>
      <c r="CM65" s="242">
        <v>0</v>
      </c>
      <c r="CN65" s="242">
        <v>0</v>
      </c>
      <c r="CO65" s="242">
        <v>0</v>
      </c>
      <c r="CP65" s="242">
        <v>0</v>
      </c>
      <c r="CQ65" s="242">
        <v>0</v>
      </c>
      <c r="CR65" s="242">
        <v>8224.17</v>
      </c>
      <c r="CS65" s="242">
        <v>49142.82</v>
      </c>
      <c r="CT65" s="242">
        <v>506869.14</v>
      </c>
      <c r="CU65" s="242">
        <v>465950.49</v>
      </c>
      <c r="CV65" s="242">
        <v>0</v>
      </c>
      <c r="CW65" s="242">
        <v>95116.37</v>
      </c>
      <c r="CX65" s="242">
        <v>97399.400000000009</v>
      </c>
      <c r="CY65" s="242">
        <v>463204.62</v>
      </c>
      <c r="CZ65" s="242">
        <v>0</v>
      </c>
      <c r="DA65" s="242">
        <v>460921.59</v>
      </c>
      <c r="DB65" s="242">
        <v>0</v>
      </c>
      <c r="DC65" s="242">
        <v>0</v>
      </c>
      <c r="DD65" s="242">
        <v>0</v>
      </c>
      <c r="DE65" s="242">
        <v>0</v>
      </c>
      <c r="DF65" s="242">
        <v>0</v>
      </c>
      <c r="DG65" s="242">
        <v>0</v>
      </c>
      <c r="DH65" s="242">
        <v>0</v>
      </c>
    </row>
    <row r="66" spans="1:112" x14ac:dyDescent="0.2">
      <c r="A66" s="242">
        <v>1085</v>
      </c>
      <c r="B66" s="242" t="s">
        <v>349</v>
      </c>
      <c r="C66" s="242">
        <v>0</v>
      </c>
      <c r="D66" s="242">
        <v>3041068.62</v>
      </c>
      <c r="E66" s="242">
        <v>0</v>
      </c>
      <c r="F66" s="242">
        <v>10839.62</v>
      </c>
      <c r="G66" s="242">
        <v>55654.43</v>
      </c>
      <c r="H66" s="242">
        <v>11539.29</v>
      </c>
      <c r="I66" s="242">
        <v>110423.87</v>
      </c>
      <c r="J66" s="242">
        <v>6855</v>
      </c>
      <c r="K66" s="242">
        <v>526930.48</v>
      </c>
      <c r="L66" s="242">
        <v>0</v>
      </c>
      <c r="M66" s="242">
        <v>8025</v>
      </c>
      <c r="N66" s="242">
        <v>0</v>
      </c>
      <c r="O66" s="242">
        <v>0</v>
      </c>
      <c r="P66" s="242">
        <v>10643.85</v>
      </c>
      <c r="Q66" s="242">
        <v>0</v>
      </c>
      <c r="R66" s="242">
        <v>0</v>
      </c>
      <c r="S66" s="242">
        <v>0</v>
      </c>
      <c r="T66" s="242">
        <v>13004.94</v>
      </c>
      <c r="U66" s="242">
        <v>158753.5</v>
      </c>
      <c r="V66" s="242">
        <v>6701830</v>
      </c>
      <c r="W66" s="242">
        <v>8000</v>
      </c>
      <c r="X66" s="242">
        <v>0</v>
      </c>
      <c r="Y66" s="242">
        <v>0</v>
      </c>
      <c r="Z66" s="242">
        <v>33782.559999999998</v>
      </c>
      <c r="AA66" s="242">
        <v>13552</v>
      </c>
      <c r="AB66" s="242">
        <v>0</v>
      </c>
      <c r="AC66" s="242">
        <v>0</v>
      </c>
      <c r="AD66" s="242">
        <v>25503</v>
      </c>
      <c r="AE66" s="242">
        <v>158478</v>
      </c>
      <c r="AF66" s="242">
        <v>0</v>
      </c>
      <c r="AG66" s="242">
        <v>0</v>
      </c>
      <c r="AH66" s="242">
        <v>5343</v>
      </c>
      <c r="AI66" s="242">
        <v>51047.270000000004</v>
      </c>
      <c r="AJ66" s="242">
        <v>0</v>
      </c>
      <c r="AK66" s="242">
        <v>0</v>
      </c>
      <c r="AL66" s="242">
        <v>0</v>
      </c>
      <c r="AM66" s="242">
        <v>27922.639999999999</v>
      </c>
      <c r="AN66" s="242">
        <v>1231.01</v>
      </c>
      <c r="AO66" s="242">
        <v>0</v>
      </c>
      <c r="AP66" s="242">
        <v>87867.51</v>
      </c>
      <c r="AQ66" s="242">
        <v>2954822.41</v>
      </c>
      <c r="AR66" s="242">
        <v>1929902.85</v>
      </c>
      <c r="AS66" s="242">
        <v>559230.84</v>
      </c>
      <c r="AT66" s="242">
        <v>480499.7</v>
      </c>
      <c r="AU66" s="242">
        <v>187628.09</v>
      </c>
      <c r="AV66" s="242">
        <v>26873.75</v>
      </c>
      <c r="AW66" s="242">
        <v>224165.18</v>
      </c>
      <c r="AX66" s="242">
        <v>952995.11</v>
      </c>
      <c r="AY66" s="242">
        <v>331701.94</v>
      </c>
      <c r="AZ66" s="242">
        <v>665417.61</v>
      </c>
      <c r="BA66" s="242">
        <v>1747470.96</v>
      </c>
      <c r="BB66" s="242">
        <v>0</v>
      </c>
      <c r="BC66" s="242">
        <v>99622.83</v>
      </c>
      <c r="BD66" s="242">
        <v>0</v>
      </c>
      <c r="BE66" s="242">
        <v>0</v>
      </c>
      <c r="BF66" s="242">
        <v>692328.51</v>
      </c>
      <c r="BG66" s="242">
        <v>344629.87</v>
      </c>
      <c r="BH66" s="242">
        <v>0</v>
      </c>
      <c r="BI66" s="242">
        <v>141524.67000000001</v>
      </c>
      <c r="BJ66" s="242">
        <v>78228</v>
      </c>
      <c r="BK66" s="242">
        <v>0</v>
      </c>
      <c r="BL66" s="242">
        <v>0</v>
      </c>
      <c r="BM66" s="242">
        <v>0</v>
      </c>
      <c r="BN66" s="242">
        <v>0</v>
      </c>
      <c r="BO66" s="242">
        <v>97579.06</v>
      </c>
      <c r="BP66" s="242">
        <v>115638.06</v>
      </c>
      <c r="BQ66" s="242">
        <v>2755903.89</v>
      </c>
      <c r="BR66" s="242">
        <v>2672147.5</v>
      </c>
      <c r="BS66" s="242">
        <v>2995007.62</v>
      </c>
      <c r="BT66" s="242">
        <v>2866013.56</v>
      </c>
      <c r="BU66" s="242">
        <v>0</v>
      </c>
      <c r="BV66" s="242">
        <v>0</v>
      </c>
      <c r="BW66" s="242">
        <v>1106059.56</v>
      </c>
      <c r="BX66" s="242">
        <v>708325.84</v>
      </c>
      <c r="BY66" s="242">
        <v>254720.56</v>
      </c>
      <c r="BZ66" s="242">
        <v>143013.16</v>
      </c>
      <c r="CA66" s="242">
        <v>441035.32</v>
      </c>
      <c r="CB66" s="242">
        <v>162758.06</v>
      </c>
      <c r="CC66" s="242">
        <v>2044482.74</v>
      </c>
      <c r="CD66" s="242">
        <v>2322760</v>
      </c>
      <c r="CE66" s="242">
        <v>0</v>
      </c>
      <c r="CF66" s="242">
        <v>0</v>
      </c>
      <c r="CG66" s="242">
        <v>0</v>
      </c>
      <c r="CH66" s="242">
        <v>0</v>
      </c>
      <c r="CI66" s="242">
        <v>0</v>
      </c>
      <c r="CJ66" s="242">
        <v>15690000</v>
      </c>
      <c r="CK66" s="242">
        <v>286367.76</v>
      </c>
      <c r="CL66" s="242">
        <v>410255.02</v>
      </c>
      <c r="CM66" s="242">
        <v>266536</v>
      </c>
      <c r="CN66" s="242">
        <v>0</v>
      </c>
      <c r="CO66" s="242">
        <v>142648.74</v>
      </c>
      <c r="CP66" s="242">
        <v>0</v>
      </c>
      <c r="CQ66" s="242">
        <v>0</v>
      </c>
      <c r="CR66" s="242">
        <v>259300.49000000002</v>
      </c>
      <c r="CS66" s="242">
        <v>286817.12</v>
      </c>
      <c r="CT66" s="242">
        <v>577942.73</v>
      </c>
      <c r="CU66" s="242">
        <v>550426.1</v>
      </c>
      <c r="CV66" s="242">
        <v>0</v>
      </c>
      <c r="CW66" s="242">
        <v>49193.71</v>
      </c>
      <c r="CX66" s="242">
        <v>1714.08</v>
      </c>
      <c r="CY66" s="242">
        <v>166003</v>
      </c>
      <c r="CZ66" s="242">
        <v>40604.15</v>
      </c>
      <c r="DA66" s="242">
        <v>172878.48</v>
      </c>
      <c r="DB66" s="242">
        <v>0</v>
      </c>
      <c r="DC66" s="242">
        <v>0</v>
      </c>
      <c r="DD66" s="242">
        <v>0</v>
      </c>
      <c r="DE66" s="242">
        <v>28506.68</v>
      </c>
      <c r="DF66" s="242">
        <v>22855.07</v>
      </c>
      <c r="DG66" s="242">
        <v>5651.61</v>
      </c>
      <c r="DH66" s="242">
        <v>0</v>
      </c>
    </row>
    <row r="67" spans="1:112" x14ac:dyDescent="0.2">
      <c r="A67" s="242">
        <v>1092</v>
      </c>
      <c r="B67" s="242" t="s">
        <v>350</v>
      </c>
      <c r="C67" s="242">
        <v>0</v>
      </c>
      <c r="D67" s="242">
        <v>22010578.43</v>
      </c>
      <c r="E67" s="242">
        <v>0</v>
      </c>
      <c r="F67" s="242">
        <v>325684.85000000003</v>
      </c>
      <c r="G67" s="242">
        <v>55281.770000000004</v>
      </c>
      <c r="H67" s="242">
        <v>1138.9000000000001</v>
      </c>
      <c r="I67" s="242">
        <v>75687.240000000005</v>
      </c>
      <c r="J67" s="242">
        <v>0</v>
      </c>
      <c r="K67" s="242">
        <v>671431.29</v>
      </c>
      <c r="L67" s="242">
        <v>0</v>
      </c>
      <c r="M67" s="242">
        <v>14625.380000000001</v>
      </c>
      <c r="N67" s="242">
        <v>0</v>
      </c>
      <c r="O67" s="242">
        <v>0</v>
      </c>
      <c r="P67" s="242">
        <v>38180.65</v>
      </c>
      <c r="Q67" s="242">
        <v>0</v>
      </c>
      <c r="R67" s="242">
        <v>203.91</v>
      </c>
      <c r="S67" s="242">
        <v>0</v>
      </c>
      <c r="T67" s="242">
        <v>85</v>
      </c>
      <c r="U67" s="242">
        <v>829857</v>
      </c>
      <c r="V67" s="242">
        <v>27590530</v>
      </c>
      <c r="W67" s="242">
        <v>30640</v>
      </c>
      <c r="X67" s="242">
        <v>0</v>
      </c>
      <c r="Y67" s="242">
        <v>0</v>
      </c>
      <c r="Z67" s="242">
        <v>67924.03</v>
      </c>
      <c r="AA67" s="242">
        <v>206463</v>
      </c>
      <c r="AB67" s="242">
        <v>0</v>
      </c>
      <c r="AC67" s="242">
        <v>0</v>
      </c>
      <c r="AD67" s="242">
        <v>301150.37</v>
      </c>
      <c r="AE67" s="242">
        <v>766521.89</v>
      </c>
      <c r="AF67" s="242">
        <v>0</v>
      </c>
      <c r="AG67" s="242">
        <v>0</v>
      </c>
      <c r="AH67" s="242">
        <v>99758</v>
      </c>
      <c r="AI67" s="242">
        <v>0</v>
      </c>
      <c r="AJ67" s="242">
        <v>0</v>
      </c>
      <c r="AK67" s="242">
        <v>0</v>
      </c>
      <c r="AL67" s="242">
        <v>0</v>
      </c>
      <c r="AM67" s="242">
        <v>193879.95</v>
      </c>
      <c r="AN67" s="242">
        <v>67807.520000000004</v>
      </c>
      <c r="AO67" s="242">
        <v>0</v>
      </c>
      <c r="AP67" s="242">
        <v>21540.670000000002</v>
      </c>
      <c r="AQ67" s="242">
        <v>12809588.48</v>
      </c>
      <c r="AR67" s="242">
        <v>8385503.5499999998</v>
      </c>
      <c r="AS67" s="242">
        <v>1614753.01</v>
      </c>
      <c r="AT67" s="242">
        <v>1395178.21</v>
      </c>
      <c r="AU67" s="242">
        <v>621782.82999999996</v>
      </c>
      <c r="AV67" s="242">
        <v>973327.88</v>
      </c>
      <c r="AW67" s="242">
        <v>1623964.3800000001</v>
      </c>
      <c r="AX67" s="242">
        <v>1839422.44</v>
      </c>
      <c r="AY67" s="242">
        <v>1676602.28</v>
      </c>
      <c r="AZ67" s="242">
        <v>2691503.07</v>
      </c>
      <c r="BA67" s="242">
        <v>12051438.15</v>
      </c>
      <c r="BB67" s="242">
        <v>1299272.53</v>
      </c>
      <c r="BC67" s="242">
        <v>485917.97000000003</v>
      </c>
      <c r="BD67" s="242">
        <v>78945.61</v>
      </c>
      <c r="BE67" s="242">
        <v>210742.39</v>
      </c>
      <c r="BF67" s="242">
        <v>4203089.62</v>
      </c>
      <c r="BG67" s="242">
        <v>1531728.04</v>
      </c>
      <c r="BH67" s="242">
        <v>131814.04</v>
      </c>
      <c r="BI67" s="242">
        <v>0</v>
      </c>
      <c r="BJ67" s="242">
        <v>0</v>
      </c>
      <c r="BK67" s="242">
        <v>0</v>
      </c>
      <c r="BL67" s="242">
        <v>0</v>
      </c>
      <c r="BM67" s="242">
        <v>0</v>
      </c>
      <c r="BN67" s="242">
        <v>0</v>
      </c>
      <c r="BO67" s="242">
        <v>0</v>
      </c>
      <c r="BP67" s="242">
        <v>0</v>
      </c>
      <c r="BQ67" s="242">
        <v>8021776.4500000002</v>
      </c>
      <c r="BR67" s="242">
        <v>7766171.8200000003</v>
      </c>
      <c r="BS67" s="242">
        <v>8021776.4500000002</v>
      </c>
      <c r="BT67" s="242">
        <v>7766171.8200000003</v>
      </c>
      <c r="BU67" s="242">
        <v>221898.91</v>
      </c>
      <c r="BV67" s="242">
        <v>287219.92</v>
      </c>
      <c r="BW67" s="242">
        <v>6783740.8199999994</v>
      </c>
      <c r="BX67" s="242">
        <v>4483464.97</v>
      </c>
      <c r="BY67" s="242">
        <v>1989857.48</v>
      </c>
      <c r="BZ67" s="242">
        <v>245097.36000000002</v>
      </c>
      <c r="CA67" s="242">
        <v>0</v>
      </c>
      <c r="CB67" s="242">
        <v>0</v>
      </c>
      <c r="CC67" s="242">
        <v>0</v>
      </c>
      <c r="CD67" s="242">
        <v>0</v>
      </c>
      <c r="CE67" s="242">
        <v>0</v>
      </c>
      <c r="CF67" s="242">
        <v>0</v>
      </c>
      <c r="CG67" s="242">
        <v>0</v>
      </c>
      <c r="CH67" s="242">
        <v>0</v>
      </c>
      <c r="CI67" s="242">
        <v>0</v>
      </c>
      <c r="CJ67" s="242">
        <v>0</v>
      </c>
      <c r="CK67" s="242">
        <v>653759.01</v>
      </c>
      <c r="CL67" s="242">
        <v>0</v>
      </c>
      <c r="CM67" s="242">
        <v>0</v>
      </c>
      <c r="CN67" s="242">
        <v>0</v>
      </c>
      <c r="CO67" s="242">
        <v>653759.01</v>
      </c>
      <c r="CP67" s="242">
        <v>0</v>
      </c>
      <c r="CQ67" s="242">
        <v>0</v>
      </c>
      <c r="CR67" s="242">
        <v>541155.76</v>
      </c>
      <c r="CS67" s="242">
        <v>599010.16</v>
      </c>
      <c r="CT67" s="242">
        <v>2383097.7999999998</v>
      </c>
      <c r="CU67" s="242">
        <v>2325243.4</v>
      </c>
      <c r="CV67" s="242">
        <v>0</v>
      </c>
      <c r="CW67" s="242">
        <v>13946.91</v>
      </c>
      <c r="CX67" s="242">
        <v>-15731.76</v>
      </c>
      <c r="CY67" s="242">
        <v>311122</v>
      </c>
      <c r="CZ67" s="242">
        <v>155127.55000000002</v>
      </c>
      <c r="DA67" s="242">
        <v>185673.12</v>
      </c>
      <c r="DB67" s="242">
        <v>0</v>
      </c>
      <c r="DC67" s="242">
        <v>0</v>
      </c>
      <c r="DD67" s="242">
        <v>0</v>
      </c>
      <c r="DE67" s="242">
        <v>0</v>
      </c>
      <c r="DF67" s="242">
        <v>0</v>
      </c>
      <c r="DG67" s="242">
        <v>0</v>
      </c>
      <c r="DH67" s="242">
        <v>0</v>
      </c>
    </row>
    <row r="68" spans="1:112" x14ac:dyDescent="0.2">
      <c r="A68" s="242">
        <v>1120</v>
      </c>
      <c r="B68" s="242" t="s">
        <v>351</v>
      </c>
      <c r="C68" s="242">
        <v>5264.1500000000005</v>
      </c>
      <c r="D68" s="242">
        <v>903147</v>
      </c>
      <c r="E68" s="242">
        <v>0</v>
      </c>
      <c r="F68" s="242">
        <v>916.52</v>
      </c>
      <c r="G68" s="242">
        <v>27658.62</v>
      </c>
      <c r="H68" s="242">
        <v>5340.9800000000005</v>
      </c>
      <c r="I68" s="242">
        <v>16303.2</v>
      </c>
      <c r="J68" s="242">
        <v>453.34000000000003</v>
      </c>
      <c r="K68" s="242">
        <v>569051.27</v>
      </c>
      <c r="L68" s="242">
        <v>0</v>
      </c>
      <c r="M68" s="242">
        <v>0</v>
      </c>
      <c r="N68" s="242">
        <v>0</v>
      </c>
      <c r="O68" s="242">
        <v>0</v>
      </c>
      <c r="P68" s="242">
        <v>24655.02</v>
      </c>
      <c r="Q68" s="242">
        <v>0</v>
      </c>
      <c r="R68" s="242">
        <v>0</v>
      </c>
      <c r="S68" s="242">
        <v>0</v>
      </c>
      <c r="T68" s="242">
        <v>0</v>
      </c>
      <c r="U68" s="242">
        <v>50981</v>
      </c>
      <c r="V68" s="242">
        <v>2642087</v>
      </c>
      <c r="W68" s="242">
        <v>3360</v>
      </c>
      <c r="X68" s="242">
        <v>0</v>
      </c>
      <c r="Y68" s="242">
        <v>143935.04000000001</v>
      </c>
      <c r="Z68" s="242">
        <v>0</v>
      </c>
      <c r="AA68" s="242">
        <v>88528</v>
      </c>
      <c r="AB68" s="242">
        <v>0</v>
      </c>
      <c r="AC68" s="242">
        <v>0</v>
      </c>
      <c r="AD68" s="242">
        <v>12087</v>
      </c>
      <c r="AE68" s="242">
        <v>128044.13</v>
      </c>
      <c r="AF68" s="242">
        <v>0</v>
      </c>
      <c r="AG68" s="242">
        <v>0</v>
      </c>
      <c r="AH68" s="242">
        <v>4362</v>
      </c>
      <c r="AI68" s="242">
        <v>29386</v>
      </c>
      <c r="AJ68" s="242">
        <v>0</v>
      </c>
      <c r="AK68" s="242">
        <v>3406.15</v>
      </c>
      <c r="AL68" s="242">
        <v>0</v>
      </c>
      <c r="AM68" s="242">
        <v>7951</v>
      </c>
      <c r="AN68" s="242">
        <v>45155.47</v>
      </c>
      <c r="AO68" s="242">
        <v>0</v>
      </c>
      <c r="AP68" s="242">
        <v>0</v>
      </c>
      <c r="AQ68" s="242">
        <v>1246751.95</v>
      </c>
      <c r="AR68" s="242">
        <v>889862.1</v>
      </c>
      <c r="AS68" s="242">
        <v>143766.89000000001</v>
      </c>
      <c r="AT68" s="242">
        <v>168647.08000000002</v>
      </c>
      <c r="AU68" s="242">
        <v>141589.05000000002</v>
      </c>
      <c r="AV68" s="242">
        <v>0</v>
      </c>
      <c r="AW68" s="242">
        <v>126094.23</v>
      </c>
      <c r="AX68" s="242">
        <v>165888.1</v>
      </c>
      <c r="AY68" s="242">
        <v>217883.08000000002</v>
      </c>
      <c r="AZ68" s="242">
        <v>121872.64</v>
      </c>
      <c r="BA68" s="242">
        <v>664060.84</v>
      </c>
      <c r="BB68" s="242">
        <v>191513.01</v>
      </c>
      <c r="BC68" s="242">
        <v>49197</v>
      </c>
      <c r="BD68" s="242">
        <v>36721.599999999999</v>
      </c>
      <c r="BE68" s="242">
        <v>21137.88</v>
      </c>
      <c r="BF68" s="242">
        <v>336175.63</v>
      </c>
      <c r="BG68" s="242">
        <v>170570.38</v>
      </c>
      <c r="BH68" s="242">
        <v>18290</v>
      </c>
      <c r="BI68" s="242">
        <v>0</v>
      </c>
      <c r="BJ68" s="242">
        <v>0</v>
      </c>
      <c r="BK68" s="242">
        <v>0</v>
      </c>
      <c r="BL68" s="242">
        <v>0</v>
      </c>
      <c r="BM68" s="242">
        <v>0</v>
      </c>
      <c r="BN68" s="242">
        <v>0</v>
      </c>
      <c r="BO68" s="242">
        <v>0</v>
      </c>
      <c r="BP68" s="242">
        <v>0</v>
      </c>
      <c r="BQ68" s="242">
        <v>558991.5</v>
      </c>
      <c r="BR68" s="242">
        <v>561042.93000000005</v>
      </c>
      <c r="BS68" s="242">
        <v>558991.5</v>
      </c>
      <c r="BT68" s="242">
        <v>561042.93000000005</v>
      </c>
      <c r="BU68" s="242">
        <v>0</v>
      </c>
      <c r="BV68" s="242">
        <v>0</v>
      </c>
      <c r="BW68" s="242">
        <v>465132.95</v>
      </c>
      <c r="BX68" s="242">
        <v>365323.81</v>
      </c>
      <c r="BY68" s="242">
        <v>82795.47</v>
      </c>
      <c r="BZ68" s="242">
        <v>17013.670000000002</v>
      </c>
      <c r="CA68" s="242">
        <v>112687.41</v>
      </c>
      <c r="CB68" s="242">
        <v>106077.8</v>
      </c>
      <c r="CC68" s="242">
        <v>581040.19000000006</v>
      </c>
      <c r="CD68" s="242">
        <v>350000</v>
      </c>
      <c r="CE68" s="242">
        <v>103836.94</v>
      </c>
      <c r="CF68" s="242">
        <v>0</v>
      </c>
      <c r="CG68" s="242">
        <v>0</v>
      </c>
      <c r="CH68" s="242">
        <v>133812.86000000002</v>
      </c>
      <c r="CI68" s="242">
        <v>0</v>
      </c>
      <c r="CJ68" s="242">
        <v>961458.56</v>
      </c>
      <c r="CK68" s="242">
        <v>0</v>
      </c>
      <c r="CL68" s="242">
        <v>0</v>
      </c>
      <c r="CM68" s="242">
        <v>0</v>
      </c>
      <c r="CN68" s="242">
        <v>0</v>
      </c>
      <c r="CO68" s="242">
        <v>0</v>
      </c>
      <c r="CP68" s="242">
        <v>0</v>
      </c>
      <c r="CQ68" s="242">
        <v>0</v>
      </c>
      <c r="CR68" s="242">
        <v>76061.41</v>
      </c>
      <c r="CS68" s="242">
        <v>65358.590000000004</v>
      </c>
      <c r="CT68" s="242">
        <v>249486.97</v>
      </c>
      <c r="CU68" s="242">
        <v>260189.79</v>
      </c>
      <c r="CV68" s="242">
        <v>0</v>
      </c>
      <c r="CW68" s="242">
        <v>33957.020000000004</v>
      </c>
      <c r="CX68" s="242">
        <v>17074.61</v>
      </c>
      <c r="CY68" s="242">
        <v>14467.15</v>
      </c>
      <c r="CZ68" s="242">
        <v>12980.03</v>
      </c>
      <c r="DA68" s="242">
        <v>18369.53</v>
      </c>
      <c r="DB68" s="242">
        <v>0</v>
      </c>
      <c r="DC68" s="242">
        <v>0</v>
      </c>
      <c r="DD68" s="242">
        <v>0</v>
      </c>
      <c r="DE68" s="242">
        <v>0</v>
      </c>
      <c r="DF68" s="242">
        <v>0</v>
      </c>
      <c r="DG68" s="242">
        <v>0</v>
      </c>
      <c r="DH68" s="242">
        <v>0</v>
      </c>
    </row>
    <row r="69" spans="1:112" x14ac:dyDescent="0.2">
      <c r="A69" s="242">
        <v>1127</v>
      </c>
      <c r="B69" s="242" t="s">
        <v>352</v>
      </c>
      <c r="C69" s="242">
        <v>0</v>
      </c>
      <c r="D69" s="242">
        <v>1291064.33</v>
      </c>
      <c r="E69" s="242">
        <v>198.14000000000001</v>
      </c>
      <c r="F69" s="242">
        <v>2437.58</v>
      </c>
      <c r="G69" s="242">
        <v>10708.81</v>
      </c>
      <c r="H69" s="242">
        <v>342.66</v>
      </c>
      <c r="I69" s="242">
        <v>7146.39</v>
      </c>
      <c r="J69" s="242">
        <v>0</v>
      </c>
      <c r="K69" s="242">
        <v>275628.83</v>
      </c>
      <c r="L69" s="242">
        <v>0</v>
      </c>
      <c r="M69" s="242">
        <v>0</v>
      </c>
      <c r="N69" s="242">
        <v>0</v>
      </c>
      <c r="O69" s="242">
        <v>0</v>
      </c>
      <c r="P69" s="242">
        <v>5435.86</v>
      </c>
      <c r="Q69" s="242">
        <v>0</v>
      </c>
      <c r="R69" s="242">
        <v>0</v>
      </c>
      <c r="S69" s="242">
        <v>0</v>
      </c>
      <c r="T69" s="242">
        <v>0</v>
      </c>
      <c r="U69" s="242">
        <v>112739</v>
      </c>
      <c r="V69" s="242">
        <v>4346668</v>
      </c>
      <c r="W69" s="242">
        <v>4720</v>
      </c>
      <c r="X69" s="242">
        <v>0</v>
      </c>
      <c r="Y69" s="242">
        <v>152044.06</v>
      </c>
      <c r="Z69" s="242">
        <v>1736.31</v>
      </c>
      <c r="AA69" s="242">
        <v>152538</v>
      </c>
      <c r="AB69" s="242">
        <v>0</v>
      </c>
      <c r="AC69" s="242">
        <v>0</v>
      </c>
      <c r="AD69" s="242">
        <v>33465</v>
      </c>
      <c r="AE69" s="242">
        <v>82876</v>
      </c>
      <c r="AF69" s="242">
        <v>0</v>
      </c>
      <c r="AG69" s="242">
        <v>0</v>
      </c>
      <c r="AH69" s="242">
        <v>19985</v>
      </c>
      <c r="AI69" s="242">
        <v>0</v>
      </c>
      <c r="AJ69" s="242">
        <v>0</v>
      </c>
      <c r="AK69" s="242">
        <v>7929.71</v>
      </c>
      <c r="AL69" s="242">
        <v>0</v>
      </c>
      <c r="AM69" s="242">
        <v>17222.22</v>
      </c>
      <c r="AN69" s="242">
        <v>5009.97</v>
      </c>
      <c r="AO69" s="242">
        <v>0</v>
      </c>
      <c r="AP69" s="242">
        <v>1960.03</v>
      </c>
      <c r="AQ69" s="242">
        <v>1656357.48</v>
      </c>
      <c r="AR69" s="242">
        <v>1001156.67</v>
      </c>
      <c r="AS69" s="242">
        <v>273197.15000000002</v>
      </c>
      <c r="AT69" s="242">
        <v>189320.68</v>
      </c>
      <c r="AU69" s="242">
        <v>188577.80000000002</v>
      </c>
      <c r="AV69" s="242">
        <v>3236.69</v>
      </c>
      <c r="AW69" s="242">
        <v>97322.6</v>
      </c>
      <c r="AX69" s="242">
        <v>274755.53999999998</v>
      </c>
      <c r="AY69" s="242">
        <v>297899.24</v>
      </c>
      <c r="AZ69" s="242">
        <v>415848.44</v>
      </c>
      <c r="BA69" s="242">
        <v>1143028.6499999999</v>
      </c>
      <c r="BB69" s="242">
        <v>20038.54</v>
      </c>
      <c r="BC69" s="242">
        <v>98513.16</v>
      </c>
      <c r="BD69" s="242">
        <v>0</v>
      </c>
      <c r="BE69" s="242">
        <v>8143</v>
      </c>
      <c r="BF69" s="242">
        <v>551831.15</v>
      </c>
      <c r="BG69" s="242">
        <v>353054.10000000003</v>
      </c>
      <c r="BH69" s="242">
        <v>0</v>
      </c>
      <c r="BI69" s="242">
        <v>0</v>
      </c>
      <c r="BJ69" s="242">
        <v>0</v>
      </c>
      <c r="BK69" s="242">
        <v>0</v>
      </c>
      <c r="BL69" s="242">
        <v>0</v>
      </c>
      <c r="BM69" s="242">
        <v>0</v>
      </c>
      <c r="BN69" s="242">
        <v>0</v>
      </c>
      <c r="BO69" s="242">
        <v>0</v>
      </c>
      <c r="BP69" s="242">
        <v>0</v>
      </c>
      <c r="BQ69" s="242">
        <v>1455091.83</v>
      </c>
      <c r="BR69" s="242">
        <v>1414666.84</v>
      </c>
      <c r="BS69" s="242">
        <v>1455091.83</v>
      </c>
      <c r="BT69" s="242">
        <v>1414666.84</v>
      </c>
      <c r="BU69" s="242">
        <v>11188.89</v>
      </c>
      <c r="BV69" s="242">
        <v>0</v>
      </c>
      <c r="BW69" s="242">
        <v>911189.26</v>
      </c>
      <c r="BX69" s="242">
        <v>722549.85</v>
      </c>
      <c r="BY69" s="242">
        <v>136502.63</v>
      </c>
      <c r="BZ69" s="242">
        <v>63325.67</v>
      </c>
      <c r="CA69" s="242">
        <v>57853.97</v>
      </c>
      <c r="CB69" s="242">
        <v>288079.59999999998</v>
      </c>
      <c r="CC69" s="242">
        <v>7732075.0999999996</v>
      </c>
      <c r="CD69" s="242">
        <v>670091.12</v>
      </c>
      <c r="CE69" s="242">
        <v>6777645.8499999996</v>
      </c>
      <c r="CF69" s="242">
        <v>0</v>
      </c>
      <c r="CG69" s="242">
        <v>0</v>
      </c>
      <c r="CH69" s="242">
        <v>54112.5</v>
      </c>
      <c r="CI69" s="242">
        <v>0</v>
      </c>
      <c r="CJ69" s="242">
        <v>14510000</v>
      </c>
      <c r="CK69" s="242">
        <v>6073499</v>
      </c>
      <c r="CL69" s="242">
        <v>5229916.26</v>
      </c>
      <c r="CM69" s="242">
        <v>6444428.2400000002</v>
      </c>
      <c r="CN69" s="242">
        <v>0</v>
      </c>
      <c r="CO69" s="242">
        <v>7288010.9800000004</v>
      </c>
      <c r="CP69" s="242">
        <v>0</v>
      </c>
      <c r="CQ69" s="242">
        <v>0</v>
      </c>
      <c r="CR69" s="242">
        <v>63976.480000000003</v>
      </c>
      <c r="CS69" s="242">
        <v>57340.83</v>
      </c>
      <c r="CT69" s="242">
        <v>383221.75</v>
      </c>
      <c r="CU69" s="242">
        <v>389857.4</v>
      </c>
      <c r="CV69" s="242">
        <v>0</v>
      </c>
      <c r="CW69" s="242">
        <v>5880.96</v>
      </c>
      <c r="CX69" s="242">
        <v>5014.8599999999997</v>
      </c>
      <c r="CY69" s="242">
        <v>41803.590000000004</v>
      </c>
      <c r="CZ69" s="242">
        <v>42669.69</v>
      </c>
      <c r="DA69" s="242">
        <v>0</v>
      </c>
      <c r="DB69" s="242">
        <v>0</v>
      </c>
      <c r="DC69" s="242">
        <v>0</v>
      </c>
      <c r="DD69" s="242">
        <v>0</v>
      </c>
      <c r="DE69" s="242">
        <v>0</v>
      </c>
      <c r="DF69" s="242">
        <v>0</v>
      </c>
      <c r="DG69" s="242">
        <v>0</v>
      </c>
      <c r="DH69" s="242">
        <v>0</v>
      </c>
    </row>
    <row r="70" spans="1:112" x14ac:dyDescent="0.2">
      <c r="A70" s="242">
        <v>1134</v>
      </c>
      <c r="B70" s="242" t="s">
        <v>353</v>
      </c>
      <c r="C70" s="242">
        <v>0</v>
      </c>
      <c r="D70" s="242">
        <v>3330807.77</v>
      </c>
      <c r="E70" s="242">
        <v>0</v>
      </c>
      <c r="F70" s="242">
        <v>4156.41</v>
      </c>
      <c r="G70" s="242">
        <v>23085.25</v>
      </c>
      <c r="H70" s="242">
        <v>20679.37</v>
      </c>
      <c r="I70" s="242">
        <v>87799.51</v>
      </c>
      <c r="J70" s="242">
        <v>6682</v>
      </c>
      <c r="K70" s="242">
        <v>820356.48</v>
      </c>
      <c r="L70" s="242">
        <v>0</v>
      </c>
      <c r="M70" s="242">
        <v>0</v>
      </c>
      <c r="N70" s="242">
        <v>0</v>
      </c>
      <c r="O70" s="242">
        <v>0</v>
      </c>
      <c r="P70" s="242">
        <v>11606.12</v>
      </c>
      <c r="Q70" s="242">
        <v>0</v>
      </c>
      <c r="R70" s="242">
        <v>0</v>
      </c>
      <c r="S70" s="242">
        <v>0</v>
      </c>
      <c r="T70" s="242">
        <v>0</v>
      </c>
      <c r="U70" s="242">
        <v>153814.5</v>
      </c>
      <c r="V70" s="242">
        <v>7458923</v>
      </c>
      <c r="W70" s="242">
        <v>8800</v>
      </c>
      <c r="X70" s="242">
        <v>0</v>
      </c>
      <c r="Y70" s="242">
        <v>0</v>
      </c>
      <c r="Z70" s="242">
        <v>535.99</v>
      </c>
      <c r="AA70" s="242">
        <v>2121</v>
      </c>
      <c r="AB70" s="242">
        <v>0</v>
      </c>
      <c r="AC70" s="242">
        <v>0</v>
      </c>
      <c r="AD70" s="242">
        <v>30413</v>
      </c>
      <c r="AE70" s="242">
        <v>116400</v>
      </c>
      <c r="AF70" s="242">
        <v>0</v>
      </c>
      <c r="AG70" s="242">
        <v>0</v>
      </c>
      <c r="AH70" s="242">
        <v>64715</v>
      </c>
      <c r="AI70" s="242">
        <v>0</v>
      </c>
      <c r="AJ70" s="242">
        <v>0</v>
      </c>
      <c r="AK70" s="242">
        <v>0</v>
      </c>
      <c r="AL70" s="242">
        <v>0</v>
      </c>
      <c r="AM70" s="242">
        <v>3371.27</v>
      </c>
      <c r="AN70" s="242">
        <v>28844.799999999999</v>
      </c>
      <c r="AO70" s="242">
        <v>0</v>
      </c>
      <c r="AP70" s="242">
        <v>42502.15</v>
      </c>
      <c r="AQ70" s="242">
        <v>2199205.94</v>
      </c>
      <c r="AR70" s="242">
        <v>2738731.98</v>
      </c>
      <c r="AS70" s="242">
        <v>532101.43000000005</v>
      </c>
      <c r="AT70" s="242">
        <v>267595.65000000002</v>
      </c>
      <c r="AU70" s="242">
        <v>276837.36</v>
      </c>
      <c r="AV70" s="242">
        <v>101756.18000000001</v>
      </c>
      <c r="AW70" s="242">
        <v>295383.91000000003</v>
      </c>
      <c r="AX70" s="242">
        <v>528967.53</v>
      </c>
      <c r="AY70" s="242">
        <v>425893.19</v>
      </c>
      <c r="AZ70" s="242">
        <v>594650.06000000006</v>
      </c>
      <c r="BA70" s="242">
        <v>1961989.75</v>
      </c>
      <c r="BB70" s="242">
        <v>350604.09</v>
      </c>
      <c r="BC70" s="242">
        <v>136453.44</v>
      </c>
      <c r="BD70" s="242">
        <v>10825</v>
      </c>
      <c r="BE70" s="242">
        <v>152968.93</v>
      </c>
      <c r="BF70" s="242">
        <v>1034232.34</v>
      </c>
      <c r="BG70" s="242">
        <v>292470.07</v>
      </c>
      <c r="BH70" s="242">
        <v>0</v>
      </c>
      <c r="BI70" s="242">
        <v>0</v>
      </c>
      <c r="BJ70" s="242">
        <v>0</v>
      </c>
      <c r="BK70" s="242">
        <v>0</v>
      </c>
      <c r="BL70" s="242">
        <v>0</v>
      </c>
      <c r="BM70" s="242">
        <v>0</v>
      </c>
      <c r="BN70" s="242">
        <v>0</v>
      </c>
      <c r="BO70" s="242">
        <v>0</v>
      </c>
      <c r="BP70" s="242">
        <v>0</v>
      </c>
      <c r="BQ70" s="242">
        <v>4516396.76</v>
      </c>
      <c r="BR70" s="242">
        <v>4831343.53</v>
      </c>
      <c r="BS70" s="242">
        <v>4516396.76</v>
      </c>
      <c r="BT70" s="242">
        <v>4831343.53</v>
      </c>
      <c r="BU70" s="242">
        <v>29338.53</v>
      </c>
      <c r="BV70" s="242">
        <v>21413.99</v>
      </c>
      <c r="BW70" s="242">
        <v>1763939.56</v>
      </c>
      <c r="BX70" s="242">
        <v>1211109.6000000001</v>
      </c>
      <c r="BY70" s="242">
        <v>497339.41000000003</v>
      </c>
      <c r="BZ70" s="242">
        <v>63415.090000000004</v>
      </c>
      <c r="CA70" s="242">
        <v>283657.69</v>
      </c>
      <c r="CB70" s="242">
        <v>261991.97</v>
      </c>
      <c r="CC70" s="242">
        <v>2420201.08</v>
      </c>
      <c r="CD70" s="242">
        <v>1437711.8</v>
      </c>
      <c r="CE70" s="242">
        <v>900000</v>
      </c>
      <c r="CF70" s="242">
        <v>0</v>
      </c>
      <c r="CG70" s="242">
        <v>0</v>
      </c>
      <c r="CH70" s="242">
        <v>104155</v>
      </c>
      <c r="CI70" s="242">
        <v>0</v>
      </c>
      <c r="CJ70" s="242">
        <v>9460000</v>
      </c>
      <c r="CK70" s="242">
        <v>0</v>
      </c>
      <c r="CL70" s="242">
        <v>418389.88</v>
      </c>
      <c r="CM70" s="242">
        <v>882000</v>
      </c>
      <c r="CN70" s="242">
        <v>103827.33</v>
      </c>
      <c r="CO70" s="242">
        <v>359782.79</v>
      </c>
      <c r="CP70" s="242">
        <v>0</v>
      </c>
      <c r="CQ70" s="242">
        <v>0</v>
      </c>
      <c r="CR70" s="242">
        <v>146246.29</v>
      </c>
      <c r="CS70" s="242">
        <v>159485.94</v>
      </c>
      <c r="CT70" s="242">
        <v>460952.46</v>
      </c>
      <c r="CU70" s="242">
        <v>447712.81</v>
      </c>
      <c r="CV70" s="242">
        <v>0</v>
      </c>
      <c r="CW70" s="242">
        <v>10444.83</v>
      </c>
      <c r="CX70" s="242">
        <v>17150.88</v>
      </c>
      <c r="CY70" s="242">
        <v>8000</v>
      </c>
      <c r="CZ70" s="242">
        <v>0</v>
      </c>
      <c r="DA70" s="242">
        <v>1293.95</v>
      </c>
      <c r="DB70" s="242">
        <v>0</v>
      </c>
      <c r="DC70" s="242">
        <v>0</v>
      </c>
      <c r="DD70" s="242">
        <v>0</v>
      </c>
      <c r="DE70" s="242">
        <v>0</v>
      </c>
      <c r="DF70" s="242">
        <v>0</v>
      </c>
      <c r="DG70" s="242">
        <v>0</v>
      </c>
      <c r="DH70" s="242">
        <v>0</v>
      </c>
    </row>
    <row r="71" spans="1:112" x14ac:dyDescent="0.2">
      <c r="A71" s="242">
        <v>1141</v>
      </c>
      <c r="B71" s="242" t="s">
        <v>354</v>
      </c>
      <c r="C71" s="242">
        <v>0</v>
      </c>
      <c r="D71" s="242">
        <v>4078224.31</v>
      </c>
      <c r="E71" s="242">
        <v>1600</v>
      </c>
      <c r="F71" s="242">
        <v>21508.46</v>
      </c>
      <c r="G71" s="242">
        <v>42043.22</v>
      </c>
      <c r="H71" s="242">
        <v>7415.91</v>
      </c>
      <c r="I71" s="242">
        <v>76581.87</v>
      </c>
      <c r="J71" s="242">
        <v>0</v>
      </c>
      <c r="K71" s="242">
        <v>367775.84</v>
      </c>
      <c r="L71" s="242">
        <v>0</v>
      </c>
      <c r="M71" s="242">
        <v>0</v>
      </c>
      <c r="N71" s="242">
        <v>0</v>
      </c>
      <c r="O71" s="242">
        <v>0</v>
      </c>
      <c r="P71" s="242">
        <v>10126.620000000001</v>
      </c>
      <c r="Q71" s="242">
        <v>0</v>
      </c>
      <c r="R71" s="242">
        <v>1250</v>
      </c>
      <c r="S71" s="242">
        <v>0</v>
      </c>
      <c r="T71" s="242">
        <v>0</v>
      </c>
      <c r="U71" s="242">
        <v>195704.5</v>
      </c>
      <c r="V71" s="242">
        <v>9311354</v>
      </c>
      <c r="W71" s="242">
        <v>52198.450000000004</v>
      </c>
      <c r="X71" s="242">
        <v>0</v>
      </c>
      <c r="Y71" s="242">
        <v>427750.62</v>
      </c>
      <c r="Z71" s="242">
        <v>13140.18</v>
      </c>
      <c r="AA71" s="242">
        <v>27817.11</v>
      </c>
      <c r="AB71" s="242">
        <v>0</v>
      </c>
      <c r="AC71" s="242">
        <v>0</v>
      </c>
      <c r="AD71" s="242">
        <v>205361.96</v>
      </c>
      <c r="AE71" s="242">
        <v>327310.53000000003</v>
      </c>
      <c r="AF71" s="242">
        <v>0</v>
      </c>
      <c r="AG71" s="242">
        <v>0</v>
      </c>
      <c r="AH71" s="242">
        <v>194715</v>
      </c>
      <c r="AI71" s="242">
        <v>0</v>
      </c>
      <c r="AJ71" s="242">
        <v>0</v>
      </c>
      <c r="AK71" s="242">
        <v>1700</v>
      </c>
      <c r="AL71" s="242">
        <v>0</v>
      </c>
      <c r="AM71" s="242">
        <v>20633</v>
      </c>
      <c r="AN71" s="242">
        <v>39053.270000000004</v>
      </c>
      <c r="AO71" s="242">
        <v>0</v>
      </c>
      <c r="AP71" s="242">
        <v>11044.89</v>
      </c>
      <c r="AQ71" s="242">
        <v>3667270.57</v>
      </c>
      <c r="AR71" s="242">
        <v>3124460.79</v>
      </c>
      <c r="AS71" s="242">
        <v>489792.21</v>
      </c>
      <c r="AT71" s="242">
        <v>419725.81</v>
      </c>
      <c r="AU71" s="242">
        <v>207284.22</v>
      </c>
      <c r="AV71" s="242">
        <v>39747.370000000003</v>
      </c>
      <c r="AW71" s="242">
        <v>237749.62</v>
      </c>
      <c r="AX71" s="242">
        <v>540375.28</v>
      </c>
      <c r="AY71" s="242">
        <v>317185.40000000002</v>
      </c>
      <c r="AZ71" s="242">
        <v>684192.44000000006</v>
      </c>
      <c r="BA71" s="242">
        <v>2807629.88</v>
      </c>
      <c r="BB71" s="242">
        <v>203265.61000000002</v>
      </c>
      <c r="BC71" s="242">
        <v>134787.63</v>
      </c>
      <c r="BD71" s="242">
        <v>0</v>
      </c>
      <c r="BE71" s="242">
        <v>22828.45</v>
      </c>
      <c r="BF71" s="242">
        <v>1849299.18</v>
      </c>
      <c r="BG71" s="242">
        <v>492287.26</v>
      </c>
      <c r="BH71" s="242">
        <v>13701.5</v>
      </c>
      <c r="BI71" s="242">
        <v>0</v>
      </c>
      <c r="BJ71" s="242">
        <v>0</v>
      </c>
      <c r="BK71" s="242">
        <v>0</v>
      </c>
      <c r="BL71" s="242">
        <v>0</v>
      </c>
      <c r="BM71" s="242">
        <v>33117.590000000004</v>
      </c>
      <c r="BN71" s="242">
        <v>113037</v>
      </c>
      <c r="BO71" s="242">
        <v>4811469.96</v>
      </c>
      <c r="BP71" s="242">
        <v>4914277.07</v>
      </c>
      <c r="BQ71" s="242">
        <v>0</v>
      </c>
      <c r="BR71" s="242">
        <v>0</v>
      </c>
      <c r="BS71" s="242">
        <v>4844587.55</v>
      </c>
      <c r="BT71" s="242">
        <v>5027314.07</v>
      </c>
      <c r="BU71" s="242">
        <v>34739.199999999997</v>
      </c>
      <c r="BV71" s="242">
        <v>44178.8</v>
      </c>
      <c r="BW71" s="242">
        <v>3020247.84</v>
      </c>
      <c r="BX71" s="242">
        <v>2177058.2200000002</v>
      </c>
      <c r="BY71" s="242">
        <v>811623.08000000007</v>
      </c>
      <c r="BZ71" s="242">
        <v>22126.94</v>
      </c>
      <c r="CA71" s="242">
        <v>265717.21999999997</v>
      </c>
      <c r="CB71" s="242">
        <v>128613.15000000001</v>
      </c>
      <c r="CC71" s="242">
        <v>6623265.9900000002</v>
      </c>
      <c r="CD71" s="242">
        <v>1748681.26</v>
      </c>
      <c r="CE71" s="242">
        <v>4885163.8</v>
      </c>
      <c r="CF71" s="242">
        <v>0</v>
      </c>
      <c r="CG71" s="242">
        <v>0</v>
      </c>
      <c r="CH71" s="242">
        <v>126525</v>
      </c>
      <c r="CI71" s="242">
        <v>0</v>
      </c>
      <c r="CJ71" s="242">
        <v>12140000</v>
      </c>
      <c r="CK71" s="242">
        <v>0</v>
      </c>
      <c r="CL71" s="242">
        <v>0</v>
      </c>
      <c r="CM71" s="242">
        <v>0</v>
      </c>
      <c r="CN71" s="242">
        <v>0</v>
      </c>
      <c r="CO71" s="242">
        <v>0</v>
      </c>
      <c r="CP71" s="242">
        <v>0</v>
      </c>
      <c r="CQ71" s="242">
        <v>0</v>
      </c>
      <c r="CR71" s="242">
        <v>0</v>
      </c>
      <c r="CS71" s="242">
        <v>12687.82</v>
      </c>
      <c r="CT71" s="242">
        <v>701837.46</v>
      </c>
      <c r="CU71" s="242">
        <v>689149.64</v>
      </c>
      <c r="CV71" s="242">
        <v>0</v>
      </c>
      <c r="CW71" s="242">
        <v>-9198.23</v>
      </c>
      <c r="CX71" s="242">
        <v>21057.68</v>
      </c>
      <c r="CY71" s="242">
        <v>567523.4</v>
      </c>
      <c r="CZ71" s="242">
        <v>171547.58000000002</v>
      </c>
      <c r="DA71" s="242">
        <v>365655.91000000003</v>
      </c>
      <c r="DB71" s="242">
        <v>64</v>
      </c>
      <c r="DC71" s="242">
        <v>0</v>
      </c>
      <c r="DD71" s="242">
        <v>0</v>
      </c>
      <c r="DE71" s="242">
        <v>0</v>
      </c>
      <c r="DF71" s="242">
        <v>0</v>
      </c>
      <c r="DG71" s="242">
        <v>0</v>
      </c>
      <c r="DH71" s="242">
        <v>0</v>
      </c>
    </row>
    <row r="72" spans="1:112" x14ac:dyDescent="0.2">
      <c r="A72" s="242">
        <v>1155</v>
      </c>
      <c r="B72" s="242" t="s">
        <v>355</v>
      </c>
      <c r="C72" s="242">
        <v>0</v>
      </c>
      <c r="D72" s="242">
        <v>2659855.02</v>
      </c>
      <c r="E72" s="242">
        <v>5815.85</v>
      </c>
      <c r="F72" s="242">
        <v>443.55</v>
      </c>
      <c r="G72" s="242">
        <v>16389.14</v>
      </c>
      <c r="H72" s="242">
        <v>10291</v>
      </c>
      <c r="I72" s="242">
        <v>22537</v>
      </c>
      <c r="J72" s="242">
        <v>0</v>
      </c>
      <c r="K72" s="242">
        <v>99851</v>
      </c>
      <c r="L72" s="242">
        <v>0</v>
      </c>
      <c r="M72" s="242">
        <v>0</v>
      </c>
      <c r="N72" s="242">
        <v>450</v>
      </c>
      <c r="O72" s="242">
        <v>0</v>
      </c>
      <c r="P72" s="242">
        <v>10235.300000000001</v>
      </c>
      <c r="Q72" s="242">
        <v>0</v>
      </c>
      <c r="R72" s="242">
        <v>0</v>
      </c>
      <c r="S72" s="242">
        <v>0</v>
      </c>
      <c r="T72" s="242">
        <v>0</v>
      </c>
      <c r="U72" s="242">
        <v>164276</v>
      </c>
      <c r="V72" s="242">
        <v>3474925</v>
      </c>
      <c r="W72" s="242">
        <v>5320</v>
      </c>
      <c r="X72" s="242">
        <v>0</v>
      </c>
      <c r="Y72" s="242">
        <v>81090.16</v>
      </c>
      <c r="Z72" s="242">
        <v>8307.57</v>
      </c>
      <c r="AA72" s="242">
        <v>164222</v>
      </c>
      <c r="AB72" s="242">
        <v>0</v>
      </c>
      <c r="AC72" s="242">
        <v>0</v>
      </c>
      <c r="AD72" s="242">
        <v>28555.920000000002</v>
      </c>
      <c r="AE72" s="242">
        <v>80800.2</v>
      </c>
      <c r="AF72" s="242">
        <v>0</v>
      </c>
      <c r="AG72" s="242">
        <v>0</v>
      </c>
      <c r="AH72" s="242">
        <v>16422</v>
      </c>
      <c r="AI72" s="242">
        <v>0</v>
      </c>
      <c r="AJ72" s="242">
        <v>0</v>
      </c>
      <c r="AK72" s="242">
        <v>1012.3000000000001</v>
      </c>
      <c r="AL72" s="242">
        <v>110623</v>
      </c>
      <c r="AM72" s="242">
        <v>36402.57</v>
      </c>
      <c r="AN72" s="242">
        <v>3387.5</v>
      </c>
      <c r="AO72" s="242">
        <v>0</v>
      </c>
      <c r="AP72" s="242">
        <v>0</v>
      </c>
      <c r="AQ72" s="242">
        <v>1427342.98</v>
      </c>
      <c r="AR72" s="242">
        <v>1034023.66</v>
      </c>
      <c r="AS72" s="242">
        <v>289238.87</v>
      </c>
      <c r="AT72" s="242">
        <v>137287.62</v>
      </c>
      <c r="AU72" s="242">
        <v>267426.32</v>
      </c>
      <c r="AV72" s="242">
        <v>0</v>
      </c>
      <c r="AW72" s="242">
        <v>193665.33000000002</v>
      </c>
      <c r="AX72" s="242">
        <v>207613.5</v>
      </c>
      <c r="AY72" s="242">
        <v>206948.33000000002</v>
      </c>
      <c r="AZ72" s="242">
        <v>201830.79</v>
      </c>
      <c r="BA72" s="242">
        <v>1680256.76</v>
      </c>
      <c r="BB72" s="242">
        <v>266576.49</v>
      </c>
      <c r="BC72" s="242">
        <v>97358.680000000008</v>
      </c>
      <c r="BD72" s="242">
        <v>56654.57</v>
      </c>
      <c r="BE72" s="242">
        <v>118044.43000000001</v>
      </c>
      <c r="BF72" s="242">
        <v>491012.91000000003</v>
      </c>
      <c r="BG72" s="242">
        <v>185089.67</v>
      </c>
      <c r="BH72" s="242">
        <v>1457.17</v>
      </c>
      <c r="BI72" s="242">
        <v>0</v>
      </c>
      <c r="BJ72" s="242">
        <v>0</v>
      </c>
      <c r="BK72" s="242">
        <v>0</v>
      </c>
      <c r="BL72" s="242">
        <v>0</v>
      </c>
      <c r="BM72" s="242">
        <v>0</v>
      </c>
      <c r="BN72" s="242">
        <v>0</v>
      </c>
      <c r="BO72" s="242">
        <v>0</v>
      </c>
      <c r="BP72" s="242">
        <v>0</v>
      </c>
      <c r="BQ72" s="242">
        <v>1827449.02</v>
      </c>
      <c r="BR72" s="242">
        <v>1966833.02</v>
      </c>
      <c r="BS72" s="242">
        <v>1827449.02</v>
      </c>
      <c r="BT72" s="242">
        <v>1966833.02</v>
      </c>
      <c r="BU72" s="242">
        <v>28284.68</v>
      </c>
      <c r="BV72" s="242">
        <v>28605.77</v>
      </c>
      <c r="BW72" s="242">
        <v>735857.03</v>
      </c>
      <c r="BX72" s="242">
        <v>603235.37</v>
      </c>
      <c r="BY72" s="242">
        <v>57310.94</v>
      </c>
      <c r="BZ72" s="242">
        <v>74989.63</v>
      </c>
      <c r="CA72" s="242">
        <v>58936.33</v>
      </c>
      <c r="CB72" s="242">
        <v>59978.1</v>
      </c>
      <c r="CC72" s="242">
        <v>855964.08000000007</v>
      </c>
      <c r="CD72" s="242">
        <v>854922.31</v>
      </c>
      <c r="CE72" s="242">
        <v>0</v>
      </c>
      <c r="CF72" s="242">
        <v>0</v>
      </c>
      <c r="CG72" s="242">
        <v>0</v>
      </c>
      <c r="CH72" s="242">
        <v>0</v>
      </c>
      <c r="CI72" s="242">
        <v>0</v>
      </c>
      <c r="CJ72" s="242">
        <v>3343993.22</v>
      </c>
      <c r="CK72" s="242">
        <v>0</v>
      </c>
      <c r="CL72" s="242">
        <v>0</v>
      </c>
      <c r="CM72" s="242">
        <v>354064.08</v>
      </c>
      <c r="CN72" s="242">
        <v>0</v>
      </c>
      <c r="CO72" s="242">
        <v>325000</v>
      </c>
      <c r="CP72" s="242">
        <v>0</v>
      </c>
      <c r="CQ72" s="242">
        <v>29064.080000000002</v>
      </c>
      <c r="CR72" s="242">
        <v>2979.29</v>
      </c>
      <c r="CS72" s="242">
        <v>4790.2300000000005</v>
      </c>
      <c r="CT72" s="242">
        <v>417647.3</v>
      </c>
      <c r="CU72" s="242">
        <v>415836.36</v>
      </c>
      <c r="CV72" s="242">
        <v>0</v>
      </c>
      <c r="CW72" s="242">
        <v>-6356.27</v>
      </c>
      <c r="CX72" s="242">
        <v>-8493.76</v>
      </c>
      <c r="CY72" s="242">
        <v>3817.04</v>
      </c>
      <c r="CZ72" s="242">
        <v>0</v>
      </c>
      <c r="DA72" s="242">
        <v>5954.53</v>
      </c>
      <c r="DB72" s="242">
        <v>0</v>
      </c>
      <c r="DC72" s="242">
        <v>0</v>
      </c>
      <c r="DD72" s="242">
        <v>0</v>
      </c>
      <c r="DE72" s="242">
        <v>0</v>
      </c>
      <c r="DF72" s="242">
        <v>0</v>
      </c>
      <c r="DG72" s="242">
        <v>0</v>
      </c>
      <c r="DH72" s="242">
        <v>0</v>
      </c>
    </row>
    <row r="73" spans="1:112" x14ac:dyDescent="0.2">
      <c r="A73" s="242">
        <v>1162</v>
      </c>
      <c r="B73" s="242" t="s">
        <v>356</v>
      </c>
      <c r="C73" s="242">
        <v>0</v>
      </c>
      <c r="D73" s="242">
        <v>2279752.11</v>
      </c>
      <c r="E73" s="242">
        <v>0</v>
      </c>
      <c r="F73" s="242">
        <v>3440.06</v>
      </c>
      <c r="G73" s="242">
        <v>7508.55</v>
      </c>
      <c r="H73" s="242">
        <v>5475.83</v>
      </c>
      <c r="I73" s="242">
        <v>127078.81</v>
      </c>
      <c r="J73" s="242">
        <v>0</v>
      </c>
      <c r="K73" s="242">
        <v>435520.07</v>
      </c>
      <c r="L73" s="242">
        <v>0</v>
      </c>
      <c r="M73" s="242">
        <v>0</v>
      </c>
      <c r="N73" s="242">
        <v>0</v>
      </c>
      <c r="O73" s="242">
        <v>0</v>
      </c>
      <c r="P73" s="242">
        <v>99641.760000000009</v>
      </c>
      <c r="Q73" s="242">
        <v>0</v>
      </c>
      <c r="R73" s="242">
        <v>5101.66</v>
      </c>
      <c r="S73" s="242">
        <v>54458</v>
      </c>
      <c r="T73" s="242">
        <v>0</v>
      </c>
      <c r="U73" s="242">
        <v>201410.5</v>
      </c>
      <c r="V73" s="242">
        <v>6491863</v>
      </c>
      <c r="W73" s="242">
        <v>7320</v>
      </c>
      <c r="X73" s="242">
        <v>0</v>
      </c>
      <c r="Y73" s="242">
        <v>316251.64</v>
      </c>
      <c r="Z73" s="242">
        <v>0</v>
      </c>
      <c r="AA73" s="242">
        <v>1986</v>
      </c>
      <c r="AB73" s="242">
        <v>0</v>
      </c>
      <c r="AC73" s="242">
        <v>0</v>
      </c>
      <c r="AD73" s="242">
        <v>57377.32</v>
      </c>
      <c r="AE73" s="242">
        <v>392964.08</v>
      </c>
      <c r="AF73" s="242">
        <v>0</v>
      </c>
      <c r="AG73" s="242">
        <v>0</v>
      </c>
      <c r="AH73" s="242">
        <v>0</v>
      </c>
      <c r="AI73" s="242">
        <v>0</v>
      </c>
      <c r="AJ73" s="242">
        <v>0</v>
      </c>
      <c r="AK73" s="242">
        <v>0</v>
      </c>
      <c r="AL73" s="242">
        <v>0</v>
      </c>
      <c r="AM73" s="242">
        <v>0.03</v>
      </c>
      <c r="AN73" s="242">
        <v>21269.260000000002</v>
      </c>
      <c r="AO73" s="242">
        <v>0</v>
      </c>
      <c r="AP73" s="242">
        <v>13351.36</v>
      </c>
      <c r="AQ73" s="242">
        <v>1826474.67</v>
      </c>
      <c r="AR73" s="242">
        <v>2233688.3199999998</v>
      </c>
      <c r="AS73" s="242">
        <v>292433.46000000002</v>
      </c>
      <c r="AT73" s="242">
        <v>215369.09</v>
      </c>
      <c r="AU73" s="242">
        <v>191912.68</v>
      </c>
      <c r="AV73" s="242">
        <v>540</v>
      </c>
      <c r="AW73" s="242">
        <v>230654.95</v>
      </c>
      <c r="AX73" s="242">
        <v>383186.49</v>
      </c>
      <c r="AY73" s="242">
        <v>243208</v>
      </c>
      <c r="AZ73" s="242">
        <v>527864.07999999996</v>
      </c>
      <c r="BA73" s="242">
        <v>1886571.78</v>
      </c>
      <c r="BB73" s="242">
        <v>363961.49</v>
      </c>
      <c r="BC73" s="242">
        <v>104910.88</v>
      </c>
      <c r="BD73" s="242">
        <v>0</v>
      </c>
      <c r="BE73" s="242">
        <v>211137.54</v>
      </c>
      <c r="BF73" s="242">
        <v>1015437.12</v>
      </c>
      <c r="BG73" s="242">
        <v>853900.3</v>
      </c>
      <c r="BH73" s="242">
        <v>3499.36</v>
      </c>
      <c r="BI73" s="242">
        <v>0</v>
      </c>
      <c r="BJ73" s="242">
        <v>0</v>
      </c>
      <c r="BK73" s="242">
        <v>0</v>
      </c>
      <c r="BL73" s="242">
        <v>0</v>
      </c>
      <c r="BM73" s="242">
        <v>0</v>
      </c>
      <c r="BN73" s="242">
        <v>0</v>
      </c>
      <c r="BO73" s="242">
        <v>2342414.15</v>
      </c>
      <c r="BP73" s="242">
        <v>2279433.98</v>
      </c>
      <c r="BQ73" s="242">
        <v>0</v>
      </c>
      <c r="BR73" s="242">
        <v>0</v>
      </c>
      <c r="BS73" s="242">
        <v>2342414.15</v>
      </c>
      <c r="BT73" s="242">
        <v>2279433.98</v>
      </c>
      <c r="BU73" s="242">
        <v>349124.28</v>
      </c>
      <c r="BV73" s="242">
        <v>349650.56</v>
      </c>
      <c r="BW73" s="242">
        <v>1684266.45</v>
      </c>
      <c r="BX73" s="242">
        <v>1306122.3400000001</v>
      </c>
      <c r="BY73" s="242">
        <v>215492.51</v>
      </c>
      <c r="BZ73" s="242">
        <v>162125.32</v>
      </c>
      <c r="CA73" s="242">
        <v>47287.91</v>
      </c>
      <c r="CB73" s="242">
        <v>85452.75</v>
      </c>
      <c r="CC73" s="242">
        <v>515096.10000000003</v>
      </c>
      <c r="CD73" s="242">
        <v>476931.26</v>
      </c>
      <c r="CE73" s="242">
        <v>0</v>
      </c>
      <c r="CF73" s="242">
        <v>0</v>
      </c>
      <c r="CG73" s="242">
        <v>0</v>
      </c>
      <c r="CH73" s="242">
        <v>0</v>
      </c>
      <c r="CI73" s="242">
        <v>0</v>
      </c>
      <c r="CJ73" s="242">
        <v>2160000</v>
      </c>
      <c r="CK73" s="242">
        <v>304769.64</v>
      </c>
      <c r="CL73" s="242">
        <v>304769.64</v>
      </c>
      <c r="CM73" s="242">
        <v>0</v>
      </c>
      <c r="CN73" s="242">
        <v>0</v>
      </c>
      <c r="CO73" s="242">
        <v>0</v>
      </c>
      <c r="CP73" s="242">
        <v>0</v>
      </c>
      <c r="CQ73" s="242">
        <v>0</v>
      </c>
      <c r="CR73" s="242">
        <v>105687.75</v>
      </c>
      <c r="CS73" s="242">
        <v>7865.6</v>
      </c>
      <c r="CT73" s="242">
        <v>550354.57000000007</v>
      </c>
      <c r="CU73" s="242">
        <v>644784.47</v>
      </c>
      <c r="CV73" s="242">
        <v>3392.25</v>
      </c>
      <c r="CW73" s="242">
        <v>32082.18</v>
      </c>
      <c r="CX73" s="242">
        <v>23392.68</v>
      </c>
      <c r="CY73" s="242">
        <v>23606.25</v>
      </c>
      <c r="CZ73" s="242">
        <v>21102.78</v>
      </c>
      <c r="DA73" s="242">
        <v>11192.97</v>
      </c>
      <c r="DB73" s="242">
        <v>0</v>
      </c>
      <c r="DC73" s="242">
        <v>0</v>
      </c>
      <c r="DD73" s="242">
        <v>0</v>
      </c>
      <c r="DE73" s="242">
        <v>0</v>
      </c>
      <c r="DF73" s="242">
        <v>0</v>
      </c>
      <c r="DG73" s="242">
        <v>0</v>
      </c>
      <c r="DH73" s="242">
        <v>0</v>
      </c>
    </row>
    <row r="74" spans="1:112" x14ac:dyDescent="0.2">
      <c r="A74" s="242">
        <v>1169</v>
      </c>
      <c r="B74" s="242" t="s">
        <v>357</v>
      </c>
      <c r="C74" s="242">
        <v>0</v>
      </c>
      <c r="D74" s="242">
        <v>3654526</v>
      </c>
      <c r="E74" s="242">
        <v>355</v>
      </c>
      <c r="F74" s="242">
        <v>1052.8</v>
      </c>
      <c r="G74" s="242">
        <v>15524.73</v>
      </c>
      <c r="H74" s="242">
        <v>2830.29</v>
      </c>
      <c r="I74" s="242">
        <v>18925.400000000001</v>
      </c>
      <c r="J74" s="242">
        <v>0</v>
      </c>
      <c r="K74" s="242">
        <v>220898</v>
      </c>
      <c r="L74" s="242">
        <v>0</v>
      </c>
      <c r="M74" s="242">
        <v>0</v>
      </c>
      <c r="N74" s="242">
        <v>0</v>
      </c>
      <c r="O74" s="242">
        <v>0</v>
      </c>
      <c r="P74" s="242">
        <v>12921.31</v>
      </c>
      <c r="Q74" s="242">
        <v>0</v>
      </c>
      <c r="R74" s="242">
        <v>0</v>
      </c>
      <c r="S74" s="242">
        <v>0</v>
      </c>
      <c r="T74" s="242">
        <v>0</v>
      </c>
      <c r="U74" s="242">
        <v>153522</v>
      </c>
      <c r="V74" s="242">
        <v>2849173</v>
      </c>
      <c r="W74" s="242">
        <v>0</v>
      </c>
      <c r="X74" s="242">
        <v>0</v>
      </c>
      <c r="Y74" s="242">
        <v>147989.55000000002</v>
      </c>
      <c r="Z74" s="242">
        <v>6705.57</v>
      </c>
      <c r="AA74" s="242">
        <v>171315</v>
      </c>
      <c r="AB74" s="242">
        <v>0</v>
      </c>
      <c r="AC74" s="242">
        <v>0</v>
      </c>
      <c r="AD74" s="242">
        <v>46953</v>
      </c>
      <c r="AE74" s="242">
        <v>143202.14000000001</v>
      </c>
      <c r="AF74" s="242">
        <v>0</v>
      </c>
      <c r="AG74" s="242">
        <v>0</v>
      </c>
      <c r="AH74" s="242">
        <v>0</v>
      </c>
      <c r="AI74" s="242">
        <v>0</v>
      </c>
      <c r="AJ74" s="242">
        <v>0</v>
      </c>
      <c r="AK74" s="242">
        <v>0</v>
      </c>
      <c r="AL74" s="242">
        <v>0</v>
      </c>
      <c r="AM74" s="242">
        <v>6424.72</v>
      </c>
      <c r="AN74" s="242">
        <v>183981.52</v>
      </c>
      <c r="AO74" s="242">
        <v>0</v>
      </c>
      <c r="AP74" s="242">
        <v>14015.81</v>
      </c>
      <c r="AQ74" s="242">
        <v>1575285.87</v>
      </c>
      <c r="AR74" s="242">
        <v>1350122.62</v>
      </c>
      <c r="AS74" s="242">
        <v>353419.23</v>
      </c>
      <c r="AT74" s="242">
        <v>159118.96</v>
      </c>
      <c r="AU74" s="242">
        <v>182665.35</v>
      </c>
      <c r="AV74" s="242">
        <v>0</v>
      </c>
      <c r="AW74" s="242">
        <v>161436.88</v>
      </c>
      <c r="AX74" s="242">
        <v>257220.25</v>
      </c>
      <c r="AY74" s="242">
        <v>280718.92</v>
      </c>
      <c r="AZ74" s="242">
        <v>383748.9</v>
      </c>
      <c r="BA74" s="242">
        <v>1269341.99</v>
      </c>
      <c r="BB74" s="242">
        <v>267201.53999999998</v>
      </c>
      <c r="BC74" s="242">
        <v>72962.03</v>
      </c>
      <c r="BD74" s="242">
        <v>0</v>
      </c>
      <c r="BE74" s="242">
        <v>350920.04</v>
      </c>
      <c r="BF74" s="242">
        <v>620205.59</v>
      </c>
      <c r="BG74" s="242">
        <v>323021.27</v>
      </c>
      <c r="BH74" s="242">
        <v>73.12</v>
      </c>
      <c r="BI74" s="242">
        <v>21126.7</v>
      </c>
      <c r="BJ74" s="242">
        <v>0</v>
      </c>
      <c r="BK74" s="242">
        <v>0</v>
      </c>
      <c r="BL74" s="242">
        <v>0</v>
      </c>
      <c r="BM74" s="242">
        <v>0</v>
      </c>
      <c r="BN74" s="242">
        <v>0</v>
      </c>
      <c r="BO74" s="242">
        <v>0</v>
      </c>
      <c r="BP74" s="242">
        <v>0</v>
      </c>
      <c r="BQ74" s="242">
        <v>2054097.81</v>
      </c>
      <c r="BR74" s="242">
        <v>2118077.79</v>
      </c>
      <c r="BS74" s="242">
        <v>2075224.51</v>
      </c>
      <c r="BT74" s="242">
        <v>2118077.79</v>
      </c>
      <c r="BU74" s="242">
        <v>12.38</v>
      </c>
      <c r="BV74" s="242">
        <v>12.38</v>
      </c>
      <c r="BW74" s="242">
        <v>1073882.3</v>
      </c>
      <c r="BX74" s="242">
        <v>692246.43</v>
      </c>
      <c r="BY74" s="242">
        <v>277487.56</v>
      </c>
      <c r="BZ74" s="242">
        <v>104148.31</v>
      </c>
      <c r="CA74" s="242">
        <v>65177.65</v>
      </c>
      <c r="CB74" s="242">
        <v>38539.520000000004</v>
      </c>
      <c r="CC74" s="242">
        <v>1803176.44</v>
      </c>
      <c r="CD74" s="242">
        <v>388777.07</v>
      </c>
      <c r="CE74" s="242">
        <v>1345425</v>
      </c>
      <c r="CF74" s="242">
        <v>0</v>
      </c>
      <c r="CG74" s="242">
        <v>0</v>
      </c>
      <c r="CH74" s="242">
        <v>95612.5</v>
      </c>
      <c r="CI74" s="242">
        <v>0</v>
      </c>
      <c r="CJ74" s="242">
        <v>2498311.39</v>
      </c>
      <c r="CK74" s="242">
        <v>122825.95</v>
      </c>
      <c r="CL74" s="242">
        <v>38312.06</v>
      </c>
      <c r="CM74" s="242">
        <v>95.39</v>
      </c>
      <c r="CN74" s="242">
        <v>0</v>
      </c>
      <c r="CO74" s="242">
        <v>84609.279999999999</v>
      </c>
      <c r="CP74" s="242">
        <v>0</v>
      </c>
      <c r="CQ74" s="242">
        <v>0</v>
      </c>
      <c r="CR74" s="242">
        <v>30109.06</v>
      </c>
      <c r="CS74" s="242">
        <v>34880.629999999997</v>
      </c>
      <c r="CT74" s="242">
        <v>329819.40000000002</v>
      </c>
      <c r="CU74" s="242">
        <v>325047.83</v>
      </c>
      <c r="CV74" s="242">
        <v>0</v>
      </c>
      <c r="CW74" s="242">
        <v>0</v>
      </c>
      <c r="CX74" s="242">
        <v>0</v>
      </c>
      <c r="CY74" s="242">
        <v>0</v>
      </c>
      <c r="CZ74" s="242">
        <v>0</v>
      </c>
      <c r="DA74" s="242">
        <v>0</v>
      </c>
      <c r="DB74" s="242">
        <v>0</v>
      </c>
      <c r="DC74" s="242">
        <v>0</v>
      </c>
      <c r="DD74" s="242">
        <v>0</v>
      </c>
      <c r="DE74" s="242">
        <v>0</v>
      </c>
      <c r="DF74" s="242">
        <v>0</v>
      </c>
      <c r="DG74" s="242">
        <v>0</v>
      </c>
      <c r="DH74" s="242">
        <v>0</v>
      </c>
    </row>
    <row r="75" spans="1:112" x14ac:dyDescent="0.2">
      <c r="A75" s="242">
        <v>1176</v>
      </c>
      <c r="B75" s="242" t="s">
        <v>358</v>
      </c>
      <c r="C75" s="242">
        <v>0</v>
      </c>
      <c r="D75" s="242">
        <v>2467000.48</v>
      </c>
      <c r="E75" s="242">
        <v>0</v>
      </c>
      <c r="F75" s="242">
        <v>5410.07</v>
      </c>
      <c r="G75" s="242">
        <v>37264.400000000001</v>
      </c>
      <c r="H75" s="242">
        <v>5692.01</v>
      </c>
      <c r="I75" s="242">
        <v>40581.15</v>
      </c>
      <c r="J75" s="242">
        <v>0</v>
      </c>
      <c r="K75" s="242">
        <v>346696.21</v>
      </c>
      <c r="L75" s="242">
        <v>0</v>
      </c>
      <c r="M75" s="242">
        <v>0</v>
      </c>
      <c r="N75" s="242">
        <v>0</v>
      </c>
      <c r="O75" s="242">
        <v>0</v>
      </c>
      <c r="P75" s="242">
        <v>4296</v>
      </c>
      <c r="Q75" s="242">
        <v>0</v>
      </c>
      <c r="R75" s="242">
        <v>0</v>
      </c>
      <c r="S75" s="242">
        <v>0</v>
      </c>
      <c r="T75" s="242">
        <v>0</v>
      </c>
      <c r="U75" s="242">
        <v>137839.5</v>
      </c>
      <c r="V75" s="242">
        <v>5170553</v>
      </c>
      <c r="W75" s="242">
        <v>5520</v>
      </c>
      <c r="X75" s="242">
        <v>0</v>
      </c>
      <c r="Y75" s="242">
        <v>0</v>
      </c>
      <c r="Z75" s="242">
        <v>9586.67</v>
      </c>
      <c r="AA75" s="242">
        <v>276</v>
      </c>
      <c r="AB75" s="242">
        <v>0</v>
      </c>
      <c r="AC75" s="242">
        <v>0</v>
      </c>
      <c r="AD75" s="242">
        <v>34856.379999999997</v>
      </c>
      <c r="AE75" s="242">
        <v>155435.16</v>
      </c>
      <c r="AF75" s="242">
        <v>0</v>
      </c>
      <c r="AG75" s="242">
        <v>0</v>
      </c>
      <c r="AH75" s="242">
        <v>49844</v>
      </c>
      <c r="AI75" s="242">
        <v>0</v>
      </c>
      <c r="AJ75" s="242">
        <v>0</v>
      </c>
      <c r="AK75" s="242">
        <v>0</v>
      </c>
      <c r="AL75" s="242">
        <v>0</v>
      </c>
      <c r="AM75" s="242">
        <v>11187</v>
      </c>
      <c r="AN75" s="242">
        <v>5237.05</v>
      </c>
      <c r="AO75" s="242">
        <v>0</v>
      </c>
      <c r="AP75" s="242">
        <v>6800</v>
      </c>
      <c r="AQ75" s="242">
        <v>1938728.7</v>
      </c>
      <c r="AR75" s="242">
        <v>1769894.1300000001</v>
      </c>
      <c r="AS75" s="242">
        <v>338235.67</v>
      </c>
      <c r="AT75" s="242">
        <v>227501.89</v>
      </c>
      <c r="AU75" s="242">
        <v>265012.95</v>
      </c>
      <c r="AV75" s="242">
        <v>5051.0600000000004</v>
      </c>
      <c r="AW75" s="242">
        <v>138182.09</v>
      </c>
      <c r="AX75" s="242">
        <v>153810.96</v>
      </c>
      <c r="AY75" s="242">
        <v>296026.17</v>
      </c>
      <c r="AZ75" s="242">
        <v>492846.18</v>
      </c>
      <c r="BA75" s="242">
        <v>1322494.72</v>
      </c>
      <c r="BB75" s="242">
        <v>101110.86</v>
      </c>
      <c r="BC75" s="242">
        <v>107577</v>
      </c>
      <c r="BD75" s="242">
        <v>35000</v>
      </c>
      <c r="BE75" s="242">
        <v>285038.26</v>
      </c>
      <c r="BF75" s="242">
        <v>723134.25</v>
      </c>
      <c r="BG75" s="242">
        <v>287718.36</v>
      </c>
      <c r="BH75" s="242">
        <v>0</v>
      </c>
      <c r="BI75" s="242">
        <v>0</v>
      </c>
      <c r="BJ75" s="242">
        <v>0</v>
      </c>
      <c r="BK75" s="242">
        <v>0</v>
      </c>
      <c r="BL75" s="242">
        <v>0</v>
      </c>
      <c r="BM75" s="242">
        <v>0</v>
      </c>
      <c r="BN75" s="242">
        <v>0</v>
      </c>
      <c r="BO75" s="242">
        <v>0</v>
      </c>
      <c r="BP75" s="242">
        <v>0</v>
      </c>
      <c r="BQ75" s="242">
        <v>1725461.83</v>
      </c>
      <c r="BR75" s="242">
        <v>1732173.66</v>
      </c>
      <c r="BS75" s="242">
        <v>1725461.83</v>
      </c>
      <c r="BT75" s="242">
        <v>1732173.66</v>
      </c>
      <c r="BU75" s="242">
        <v>22110.61</v>
      </c>
      <c r="BV75" s="242">
        <v>24348.86</v>
      </c>
      <c r="BW75" s="242">
        <v>1318809.77</v>
      </c>
      <c r="BX75" s="242">
        <v>893534.39</v>
      </c>
      <c r="BY75" s="242">
        <v>402588.13</v>
      </c>
      <c r="BZ75" s="242">
        <v>20449</v>
      </c>
      <c r="CA75" s="242">
        <v>0</v>
      </c>
      <c r="CB75" s="242">
        <v>396.56</v>
      </c>
      <c r="CC75" s="242">
        <v>179965.75</v>
      </c>
      <c r="CD75" s="242">
        <v>179569.19</v>
      </c>
      <c r="CE75" s="242">
        <v>0</v>
      </c>
      <c r="CF75" s="242">
        <v>0</v>
      </c>
      <c r="CG75" s="242">
        <v>0</v>
      </c>
      <c r="CH75" s="242">
        <v>0</v>
      </c>
      <c r="CI75" s="242">
        <v>0</v>
      </c>
      <c r="CJ75" s="242">
        <v>1526761.17</v>
      </c>
      <c r="CK75" s="242">
        <v>0</v>
      </c>
      <c r="CL75" s="242">
        <v>0</v>
      </c>
      <c r="CM75" s="242">
        <v>1696000</v>
      </c>
      <c r="CN75" s="242">
        <v>0</v>
      </c>
      <c r="CO75" s="242">
        <v>1695692.25</v>
      </c>
      <c r="CP75" s="242">
        <v>0</v>
      </c>
      <c r="CQ75" s="242">
        <v>307.75</v>
      </c>
      <c r="CR75" s="242">
        <v>3865.1</v>
      </c>
      <c r="CS75" s="242">
        <v>26638.190000000002</v>
      </c>
      <c r="CT75" s="242">
        <v>351695.28</v>
      </c>
      <c r="CU75" s="242">
        <v>328922.19</v>
      </c>
      <c r="CV75" s="242">
        <v>0</v>
      </c>
      <c r="CW75" s="242">
        <v>0</v>
      </c>
      <c r="CX75" s="242">
        <v>0</v>
      </c>
      <c r="CY75" s="242">
        <v>0</v>
      </c>
      <c r="CZ75" s="242">
        <v>0</v>
      </c>
      <c r="DA75" s="242">
        <v>0</v>
      </c>
      <c r="DB75" s="242">
        <v>0</v>
      </c>
      <c r="DC75" s="242">
        <v>0</v>
      </c>
      <c r="DD75" s="242">
        <v>0</v>
      </c>
      <c r="DE75" s="242">
        <v>0</v>
      </c>
      <c r="DF75" s="242">
        <v>0</v>
      </c>
      <c r="DG75" s="242">
        <v>0</v>
      </c>
      <c r="DH75" s="242">
        <v>0</v>
      </c>
    </row>
    <row r="76" spans="1:112" x14ac:dyDescent="0.2">
      <c r="A76" s="242">
        <v>1183</v>
      </c>
      <c r="B76" s="242" t="s">
        <v>359</v>
      </c>
      <c r="C76" s="242">
        <v>0</v>
      </c>
      <c r="D76" s="242">
        <v>6149484.4800000004</v>
      </c>
      <c r="E76" s="242">
        <v>0</v>
      </c>
      <c r="F76" s="242">
        <v>76492.47</v>
      </c>
      <c r="G76" s="242">
        <v>20703</v>
      </c>
      <c r="H76" s="242">
        <v>3390.14</v>
      </c>
      <c r="I76" s="242">
        <v>45495.23</v>
      </c>
      <c r="J76" s="242">
        <v>0</v>
      </c>
      <c r="K76" s="242">
        <v>784520.18</v>
      </c>
      <c r="L76" s="242">
        <v>0</v>
      </c>
      <c r="M76" s="242">
        <v>19257.07</v>
      </c>
      <c r="N76" s="242">
        <v>0</v>
      </c>
      <c r="O76" s="242">
        <v>0</v>
      </c>
      <c r="P76" s="242">
        <v>6607</v>
      </c>
      <c r="Q76" s="242">
        <v>0</v>
      </c>
      <c r="R76" s="242">
        <v>0</v>
      </c>
      <c r="S76" s="242">
        <v>0</v>
      </c>
      <c r="T76" s="242">
        <v>0</v>
      </c>
      <c r="U76" s="242">
        <v>150493.5</v>
      </c>
      <c r="V76" s="242">
        <v>5542069</v>
      </c>
      <c r="W76" s="242">
        <v>8880</v>
      </c>
      <c r="X76" s="242">
        <v>0</v>
      </c>
      <c r="Y76" s="242">
        <v>0</v>
      </c>
      <c r="Z76" s="242">
        <v>3100.01</v>
      </c>
      <c r="AA76" s="242">
        <v>12786</v>
      </c>
      <c r="AB76" s="242">
        <v>0</v>
      </c>
      <c r="AC76" s="242">
        <v>0</v>
      </c>
      <c r="AD76" s="242">
        <v>146313.07</v>
      </c>
      <c r="AE76" s="242">
        <v>239071</v>
      </c>
      <c r="AF76" s="242">
        <v>0</v>
      </c>
      <c r="AG76" s="242">
        <v>0</v>
      </c>
      <c r="AH76" s="242">
        <v>0</v>
      </c>
      <c r="AI76" s="242">
        <v>0</v>
      </c>
      <c r="AJ76" s="242">
        <v>0</v>
      </c>
      <c r="AK76" s="242">
        <v>0</v>
      </c>
      <c r="AL76" s="242">
        <v>0</v>
      </c>
      <c r="AM76" s="242">
        <v>0</v>
      </c>
      <c r="AN76" s="242">
        <v>0</v>
      </c>
      <c r="AO76" s="242">
        <v>0</v>
      </c>
      <c r="AP76" s="242">
        <v>390</v>
      </c>
      <c r="AQ76" s="242">
        <v>3068940.29</v>
      </c>
      <c r="AR76" s="242">
        <v>1957875.15</v>
      </c>
      <c r="AS76" s="242">
        <v>596732.85</v>
      </c>
      <c r="AT76" s="242">
        <v>313213.43</v>
      </c>
      <c r="AU76" s="242">
        <v>225224.43</v>
      </c>
      <c r="AV76" s="242">
        <v>0</v>
      </c>
      <c r="AW76" s="242">
        <v>694169.5</v>
      </c>
      <c r="AX76" s="242">
        <v>615304.52</v>
      </c>
      <c r="AY76" s="242">
        <v>415470.31</v>
      </c>
      <c r="AZ76" s="242">
        <v>395844.81</v>
      </c>
      <c r="BA76" s="242">
        <v>2943858.6</v>
      </c>
      <c r="BB76" s="242">
        <v>106941.83</v>
      </c>
      <c r="BC76" s="242">
        <v>86621.26</v>
      </c>
      <c r="BD76" s="242">
        <v>10246.620000000001</v>
      </c>
      <c r="BE76" s="242">
        <v>193168.5</v>
      </c>
      <c r="BF76" s="242">
        <v>1243666.6599999999</v>
      </c>
      <c r="BG76" s="242">
        <v>489914.32</v>
      </c>
      <c r="BH76" s="242">
        <v>0</v>
      </c>
      <c r="BI76" s="242">
        <v>0</v>
      </c>
      <c r="BJ76" s="242">
        <v>0</v>
      </c>
      <c r="BK76" s="242">
        <v>0</v>
      </c>
      <c r="BL76" s="242">
        <v>0</v>
      </c>
      <c r="BM76" s="242">
        <v>0</v>
      </c>
      <c r="BN76" s="242">
        <v>0</v>
      </c>
      <c r="BO76" s="242">
        <v>0</v>
      </c>
      <c r="BP76" s="242">
        <v>0</v>
      </c>
      <c r="BQ76" s="242">
        <v>2510076.19</v>
      </c>
      <c r="BR76" s="242">
        <v>2361935.2599999998</v>
      </c>
      <c r="BS76" s="242">
        <v>2510076.19</v>
      </c>
      <c r="BT76" s="242">
        <v>2361935.2599999998</v>
      </c>
      <c r="BU76" s="242">
        <v>0</v>
      </c>
      <c r="BV76" s="242">
        <v>0</v>
      </c>
      <c r="BW76" s="242">
        <v>2265046.9300000002</v>
      </c>
      <c r="BX76" s="242">
        <v>1678787.19</v>
      </c>
      <c r="BY76" s="242">
        <v>575993.4</v>
      </c>
      <c r="BZ76" s="242">
        <v>10266.34</v>
      </c>
      <c r="CA76" s="242">
        <v>30555.53</v>
      </c>
      <c r="CB76" s="242">
        <v>46261.08</v>
      </c>
      <c r="CC76" s="242">
        <v>740780.56</v>
      </c>
      <c r="CD76" s="242">
        <v>542032.51</v>
      </c>
      <c r="CE76" s="242">
        <v>0</v>
      </c>
      <c r="CF76" s="242">
        <v>0</v>
      </c>
      <c r="CG76" s="242">
        <v>0</v>
      </c>
      <c r="CH76" s="242">
        <v>183042.5</v>
      </c>
      <c r="CI76" s="242">
        <v>0</v>
      </c>
      <c r="CJ76" s="242">
        <v>1975000</v>
      </c>
      <c r="CK76" s="242">
        <v>44302.79</v>
      </c>
      <c r="CL76" s="242">
        <v>0</v>
      </c>
      <c r="CM76" s="242">
        <v>0</v>
      </c>
      <c r="CN76" s="242">
        <v>0</v>
      </c>
      <c r="CO76" s="242">
        <v>44302.79</v>
      </c>
      <c r="CP76" s="242">
        <v>0</v>
      </c>
      <c r="CQ76" s="242">
        <v>0</v>
      </c>
      <c r="CR76" s="242">
        <v>0</v>
      </c>
      <c r="CS76" s="242">
        <v>0</v>
      </c>
      <c r="CT76" s="242">
        <v>523768.88</v>
      </c>
      <c r="CU76" s="242">
        <v>523768.88</v>
      </c>
      <c r="CV76" s="242">
        <v>0</v>
      </c>
      <c r="CW76" s="242">
        <v>24250.170000000002</v>
      </c>
      <c r="CX76" s="242">
        <v>30515.07</v>
      </c>
      <c r="CY76" s="242">
        <v>122362</v>
      </c>
      <c r="CZ76" s="242">
        <v>116097.1</v>
      </c>
      <c r="DA76" s="242">
        <v>0</v>
      </c>
      <c r="DB76" s="242">
        <v>0</v>
      </c>
      <c r="DC76" s="242">
        <v>0</v>
      </c>
      <c r="DD76" s="242">
        <v>0</v>
      </c>
      <c r="DE76" s="242">
        <v>0</v>
      </c>
      <c r="DF76" s="242">
        <v>0</v>
      </c>
      <c r="DG76" s="242">
        <v>0</v>
      </c>
      <c r="DH76" s="242">
        <v>0</v>
      </c>
    </row>
    <row r="77" spans="1:112" x14ac:dyDescent="0.2">
      <c r="A77" s="242">
        <v>1204</v>
      </c>
      <c r="B77" s="242" t="s">
        <v>360</v>
      </c>
      <c r="C77" s="242">
        <v>2316.08</v>
      </c>
      <c r="D77" s="242">
        <v>1126245.25</v>
      </c>
      <c r="E77" s="242">
        <v>950.64</v>
      </c>
      <c r="F77" s="242">
        <v>67</v>
      </c>
      <c r="G77" s="242">
        <v>4042.9100000000003</v>
      </c>
      <c r="H77" s="242">
        <v>7605.58</v>
      </c>
      <c r="I77" s="242">
        <v>119521.06</v>
      </c>
      <c r="J77" s="242">
        <v>0</v>
      </c>
      <c r="K77" s="242">
        <v>112264.49</v>
      </c>
      <c r="L77" s="242">
        <v>0</v>
      </c>
      <c r="M77" s="242">
        <v>0</v>
      </c>
      <c r="N77" s="242">
        <v>0</v>
      </c>
      <c r="O77" s="242">
        <v>0</v>
      </c>
      <c r="P77" s="242">
        <v>25982</v>
      </c>
      <c r="Q77" s="242">
        <v>0</v>
      </c>
      <c r="R77" s="242">
        <v>0</v>
      </c>
      <c r="S77" s="242">
        <v>49027.56</v>
      </c>
      <c r="T77" s="242">
        <v>0</v>
      </c>
      <c r="U77" s="242">
        <v>77074.5</v>
      </c>
      <c r="V77" s="242">
        <v>2842993</v>
      </c>
      <c r="W77" s="242">
        <v>3040</v>
      </c>
      <c r="X77" s="242">
        <v>0</v>
      </c>
      <c r="Y77" s="242">
        <v>158125.82</v>
      </c>
      <c r="Z77" s="242">
        <v>4691.87</v>
      </c>
      <c r="AA77" s="242">
        <v>107547</v>
      </c>
      <c r="AB77" s="242">
        <v>0</v>
      </c>
      <c r="AC77" s="242">
        <v>0</v>
      </c>
      <c r="AD77" s="242">
        <v>0</v>
      </c>
      <c r="AE77" s="242">
        <v>104896</v>
      </c>
      <c r="AF77" s="242">
        <v>0</v>
      </c>
      <c r="AG77" s="242">
        <v>0</v>
      </c>
      <c r="AH77" s="242">
        <v>0</v>
      </c>
      <c r="AI77" s="242">
        <v>19009</v>
      </c>
      <c r="AJ77" s="242">
        <v>0</v>
      </c>
      <c r="AK77" s="242">
        <v>0</v>
      </c>
      <c r="AL77" s="242">
        <v>0</v>
      </c>
      <c r="AM77" s="242">
        <v>0</v>
      </c>
      <c r="AN77" s="242">
        <v>16146</v>
      </c>
      <c r="AO77" s="242">
        <v>0</v>
      </c>
      <c r="AP77" s="242">
        <v>9430.31</v>
      </c>
      <c r="AQ77" s="242">
        <v>996783.62</v>
      </c>
      <c r="AR77" s="242">
        <v>536380.76</v>
      </c>
      <c r="AS77" s="242">
        <v>203309.46</v>
      </c>
      <c r="AT77" s="242">
        <v>73528.800000000003</v>
      </c>
      <c r="AU77" s="242">
        <v>86570.290000000008</v>
      </c>
      <c r="AV77" s="242">
        <v>0</v>
      </c>
      <c r="AW77" s="242">
        <v>47624.63</v>
      </c>
      <c r="AX77" s="242">
        <v>63483.83</v>
      </c>
      <c r="AY77" s="242">
        <v>136460.87</v>
      </c>
      <c r="AZ77" s="242">
        <v>317712.8</v>
      </c>
      <c r="BA77" s="242">
        <v>770379.82000000007</v>
      </c>
      <c r="BB77" s="242">
        <v>133332.54999999999</v>
      </c>
      <c r="BC77" s="242">
        <v>47282.79</v>
      </c>
      <c r="BD77" s="242">
        <v>0</v>
      </c>
      <c r="BE77" s="242">
        <v>1490</v>
      </c>
      <c r="BF77" s="242">
        <v>973044.35</v>
      </c>
      <c r="BG77" s="242">
        <v>243294.23</v>
      </c>
      <c r="BH77" s="242">
        <v>1216</v>
      </c>
      <c r="BI77" s="242">
        <v>0</v>
      </c>
      <c r="BJ77" s="242">
        <v>0</v>
      </c>
      <c r="BK77" s="242">
        <v>0</v>
      </c>
      <c r="BL77" s="242">
        <v>0</v>
      </c>
      <c r="BM77" s="242">
        <v>0</v>
      </c>
      <c r="BN77" s="242">
        <v>0</v>
      </c>
      <c r="BO77" s="242">
        <v>0</v>
      </c>
      <c r="BP77" s="242">
        <v>0</v>
      </c>
      <c r="BQ77" s="242">
        <v>1879182.96</v>
      </c>
      <c r="BR77" s="242">
        <v>2038264.23</v>
      </c>
      <c r="BS77" s="242">
        <v>1879182.96</v>
      </c>
      <c r="BT77" s="242">
        <v>2038264.23</v>
      </c>
      <c r="BU77" s="242">
        <v>84068.23</v>
      </c>
      <c r="BV77" s="242">
        <v>84589.430000000008</v>
      </c>
      <c r="BW77" s="242">
        <v>1305329.74</v>
      </c>
      <c r="BX77" s="242">
        <v>616701.5</v>
      </c>
      <c r="BY77" s="242">
        <v>154842.18</v>
      </c>
      <c r="BZ77" s="242">
        <v>533264.86</v>
      </c>
      <c r="CA77" s="242">
        <v>19693.62</v>
      </c>
      <c r="CB77" s="242">
        <v>9526.99</v>
      </c>
      <c r="CC77" s="242">
        <v>748708.37</v>
      </c>
      <c r="CD77" s="242">
        <v>758875</v>
      </c>
      <c r="CE77" s="242">
        <v>0</v>
      </c>
      <c r="CF77" s="242">
        <v>0</v>
      </c>
      <c r="CG77" s="242">
        <v>0</v>
      </c>
      <c r="CH77" s="242">
        <v>0</v>
      </c>
      <c r="CI77" s="242">
        <v>0</v>
      </c>
      <c r="CJ77" s="242">
        <v>635000</v>
      </c>
      <c r="CK77" s="242">
        <v>0</v>
      </c>
      <c r="CL77" s="242">
        <v>0</v>
      </c>
      <c r="CM77" s="242">
        <v>0</v>
      </c>
      <c r="CN77" s="242">
        <v>0</v>
      </c>
      <c r="CO77" s="242">
        <v>0</v>
      </c>
      <c r="CP77" s="242">
        <v>0</v>
      </c>
      <c r="CQ77" s="242">
        <v>0</v>
      </c>
      <c r="CR77" s="242">
        <v>51577.51</v>
      </c>
      <c r="CS77" s="242">
        <v>78305.33</v>
      </c>
      <c r="CT77" s="242">
        <v>269825.06</v>
      </c>
      <c r="CU77" s="242">
        <v>243097.24</v>
      </c>
      <c r="CV77" s="242">
        <v>0</v>
      </c>
      <c r="CW77" s="242">
        <v>10083.700000000001</v>
      </c>
      <c r="CX77" s="242">
        <v>26624.15</v>
      </c>
      <c r="CY77" s="242">
        <v>179398.23</v>
      </c>
      <c r="CZ77" s="242">
        <v>0</v>
      </c>
      <c r="DA77" s="242">
        <v>162857.78</v>
      </c>
      <c r="DB77" s="242">
        <v>0</v>
      </c>
      <c r="DC77" s="242">
        <v>0</v>
      </c>
      <c r="DD77" s="242">
        <v>0</v>
      </c>
      <c r="DE77" s="242">
        <v>0</v>
      </c>
      <c r="DF77" s="242">
        <v>0</v>
      </c>
      <c r="DG77" s="242">
        <v>0</v>
      </c>
      <c r="DH77" s="242">
        <v>0</v>
      </c>
    </row>
    <row r="78" spans="1:112" x14ac:dyDescent="0.2">
      <c r="A78" s="242">
        <v>1218</v>
      </c>
      <c r="B78" s="242" t="s">
        <v>361</v>
      </c>
      <c r="C78" s="242">
        <v>0</v>
      </c>
      <c r="D78" s="242">
        <v>6417601.2000000002</v>
      </c>
      <c r="E78" s="242">
        <v>0</v>
      </c>
      <c r="F78" s="242">
        <v>270.8</v>
      </c>
      <c r="G78" s="242">
        <v>12725.06</v>
      </c>
      <c r="H78" s="242">
        <v>4076.4300000000003</v>
      </c>
      <c r="I78" s="242">
        <v>30610.31</v>
      </c>
      <c r="J78" s="242">
        <v>0</v>
      </c>
      <c r="K78" s="242">
        <v>79117</v>
      </c>
      <c r="L78" s="242">
        <v>0</v>
      </c>
      <c r="M78" s="242">
        <v>0</v>
      </c>
      <c r="N78" s="242">
        <v>0</v>
      </c>
      <c r="O78" s="242">
        <v>0</v>
      </c>
      <c r="P78" s="242">
        <v>11422.59</v>
      </c>
      <c r="Q78" s="242">
        <v>0</v>
      </c>
      <c r="R78" s="242">
        <v>0</v>
      </c>
      <c r="S78" s="242">
        <v>0</v>
      </c>
      <c r="T78" s="242">
        <v>0</v>
      </c>
      <c r="U78" s="242">
        <v>144372.5</v>
      </c>
      <c r="V78" s="242">
        <v>2537218</v>
      </c>
      <c r="W78" s="242">
        <v>6000</v>
      </c>
      <c r="X78" s="242">
        <v>0</v>
      </c>
      <c r="Y78" s="242">
        <v>0</v>
      </c>
      <c r="Z78" s="242">
        <v>8928.73</v>
      </c>
      <c r="AA78" s="242">
        <v>3473</v>
      </c>
      <c r="AB78" s="242">
        <v>0</v>
      </c>
      <c r="AC78" s="242">
        <v>336870.03</v>
      </c>
      <c r="AD78" s="242">
        <v>77639.900000000009</v>
      </c>
      <c r="AE78" s="242">
        <v>280816.22000000003</v>
      </c>
      <c r="AF78" s="242">
        <v>0</v>
      </c>
      <c r="AG78" s="242">
        <v>0</v>
      </c>
      <c r="AH78" s="242">
        <v>188225.11000000002</v>
      </c>
      <c r="AI78" s="242">
        <v>0</v>
      </c>
      <c r="AJ78" s="242">
        <v>0</v>
      </c>
      <c r="AK78" s="242">
        <v>1814.78</v>
      </c>
      <c r="AL78" s="242">
        <v>0</v>
      </c>
      <c r="AM78" s="242">
        <v>0</v>
      </c>
      <c r="AN78" s="242">
        <v>121940.72</v>
      </c>
      <c r="AO78" s="242">
        <v>0</v>
      </c>
      <c r="AP78" s="242">
        <v>11107.630000000001</v>
      </c>
      <c r="AQ78" s="242">
        <v>2076512.59</v>
      </c>
      <c r="AR78" s="242">
        <v>1818572.3900000001</v>
      </c>
      <c r="AS78" s="242">
        <v>215830.71</v>
      </c>
      <c r="AT78" s="242">
        <v>203902.99</v>
      </c>
      <c r="AU78" s="242">
        <v>216147.01</v>
      </c>
      <c r="AV78" s="242">
        <v>26943.350000000002</v>
      </c>
      <c r="AW78" s="242">
        <v>249345.14</v>
      </c>
      <c r="AX78" s="242">
        <v>539597.34</v>
      </c>
      <c r="AY78" s="242">
        <v>196553.69</v>
      </c>
      <c r="AZ78" s="242">
        <v>468005.99</v>
      </c>
      <c r="BA78" s="242">
        <v>1611812.47</v>
      </c>
      <c r="BB78" s="242">
        <v>277143.66000000003</v>
      </c>
      <c r="BC78" s="242">
        <v>102929.94</v>
      </c>
      <c r="BD78" s="242">
        <v>0</v>
      </c>
      <c r="BE78" s="242">
        <v>361939.86</v>
      </c>
      <c r="BF78" s="242">
        <v>1146790.83</v>
      </c>
      <c r="BG78" s="242">
        <v>257882.79</v>
      </c>
      <c r="BH78" s="242">
        <v>12719.6</v>
      </c>
      <c r="BI78" s="242">
        <v>0</v>
      </c>
      <c r="BJ78" s="242">
        <v>0</v>
      </c>
      <c r="BK78" s="242">
        <v>0</v>
      </c>
      <c r="BL78" s="242">
        <v>0</v>
      </c>
      <c r="BM78" s="242">
        <v>0</v>
      </c>
      <c r="BN78" s="242">
        <v>0</v>
      </c>
      <c r="BO78" s="242">
        <v>0</v>
      </c>
      <c r="BP78" s="242">
        <v>0</v>
      </c>
      <c r="BQ78" s="242">
        <v>3186237.98</v>
      </c>
      <c r="BR78" s="242">
        <v>3677837.64</v>
      </c>
      <c r="BS78" s="242">
        <v>3186237.98</v>
      </c>
      <c r="BT78" s="242">
        <v>3677837.64</v>
      </c>
      <c r="BU78" s="242">
        <v>137284.65</v>
      </c>
      <c r="BV78" s="242">
        <v>162725.64000000001</v>
      </c>
      <c r="BW78" s="242">
        <v>2163680.77</v>
      </c>
      <c r="BX78" s="242">
        <v>1450039.95</v>
      </c>
      <c r="BY78" s="242">
        <v>534368.89</v>
      </c>
      <c r="BZ78" s="242">
        <v>153830.94</v>
      </c>
      <c r="CA78" s="242">
        <v>0</v>
      </c>
      <c r="CB78" s="242">
        <v>0</v>
      </c>
      <c r="CC78" s="242">
        <v>111764</v>
      </c>
      <c r="CD78" s="242">
        <v>111764</v>
      </c>
      <c r="CE78" s="242">
        <v>0</v>
      </c>
      <c r="CF78" s="242">
        <v>0</v>
      </c>
      <c r="CG78" s="242">
        <v>0</v>
      </c>
      <c r="CH78" s="242">
        <v>0</v>
      </c>
      <c r="CI78" s="242">
        <v>0</v>
      </c>
      <c r="CJ78" s="242">
        <v>872874.67</v>
      </c>
      <c r="CK78" s="242">
        <v>64184.58</v>
      </c>
      <c r="CL78" s="242">
        <v>47055.63</v>
      </c>
      <c r="CM78" s="242">
        <v>1057534.19</v>
      </c>
      <c r="CN78" s="242">
        <v>0</v>
      </c>
      <c r="CO78" s="242">
        <v>1074663.1399999999</v>
      </c>
      <c r="CP78" s="242">
        <v>0</v>
      </c>
      <c r="CQ78" s="242">
        <v>0</v>
      </c>
      <c r="CR78" s="242">
        <v>0</v>
      </c>
      <c r="CS78" s="242">
        <v>0</v>
      </c>
      <c r="CT78" s="242">
        <v>541946.07000000007</v>
      </c>
      <c r="CU78" s="242">
        <v>541946.07000000007</v>
      </c>
      <c r="CV78" s="242">
        <v>0</v>
      </c>
      <c r="CW78" s="242">
        <v>-6646.33</v>
      </c>
      <c r="CX78" s="242">
        <v>-8912.35</v>
      </c>
      <c r="CY78" s="242">
        <v>128890</v>
      </c>
      <c r="CZ78" s="242">
        <v>110420.13</v>
      </c>
      <c r="DA78" s="242">
        <v>20735.89</v>
      </c>
      <c r="DB78" s="242">
        <v>0</v>
      </c>
      <c r="DC78" s="242">
        <v>0</v>
      </c>
      <c r="DD78" s="242">
        <v>0</v>
      </c>
      <c r="DE78" s="242">
        <v>0</v>
      </c>
      <c r="DF78" s="242">
        <v>0</v>
      </c>
      <c r="DG78" s="242">
        <v>0</v>
      </c>
      <c r="DH78" s="242">
        <v>0</v>
      </c>
    </row>
    <row r="79" spans="1:112" x14ac:dyDescent="0.2">
      <c r="A79" s="242">
        <v>1232</v>
      </c>
      <c r="B79" s="242" t="s">
        <v>362</v>
      </c>
      <c r="C79" s="242">
        <v>0</v>
      </c>
      <c r="D79" s="242">
        <v>6147680.6100000003</v>
      </c>
      <c r="E79" s="242">
        <v>0</v>
      </c>
      <c r="F79" s="242">
        <v>13186.04</v>
      </c>
      <c r="G79" s="242">
        <v>13539.95</v>
      </c>
      <c r="H79" s="242">
        <v>3741.66</v>
      </c>
      <c r="I79" s="242">
        <v>10268.67</v>
      </c>
      <c r="J79" s="242">
        <v>0</v>
      </c>
      <c r="K79" s="242">
        <v>204926</v>
      </c>
      <c r="L79" s="242">
        <v>0</v>
      </c>
      <c r="M79" s="242">
        <v>0</v>
      </c>
      <c r="N79" s="242">
        <v>0</v>
      </c>
      <c r="O79" s="242">
        <v>0</v>
      </c>
      <c r="P79" s="242">
        <v>6428.75</v>
      </c>
      <c r="Q79" s="242">
        <v>0</v>
      </c>
      <c r="R79" s="242">
        <v>0</v>
      </c>
      <c r="S79" s="242">
        <v>0</v>
      </c>
      <c r="T79" s="242">
        <v>0</v>
      </c>
      <c r="U79" s="242">
        <v>150840</v>
      </c>
      <c r="V79" s="242">
        <v>573850</v>
      </c>
      <c r="W79" s="242">
        <v>4720</v>
      </c>
      <c r="X79" s="242">
        <v>0</v>
      </c>
      <c r="Y79" s="242">
        <v>0</v>
      </c>
      <c r="Z79" s="242">
        <v>244629.96</v>
      </c>
      <c r="AA79" s="242">
        <v>1216</v>
      </c>
      <c r="AB79" s="242">
        <v>0</v>
      </c>
      <c r="AC79" s="242">
        <v>0</v>
      </c>
      <c r="AD79" s="242">
        <v>40796.120000000003</v>
      </c>
      <c r="AE79" s="242">
        <v>134920</v>
      </c>
      <c r="AF79" s="242">
        <v>0</v>
      </c>
      <c r="AG79" s="242">
        <v>0</v>
      </c>
      <c r="AH79" s="242">
        <v>50102</v>
      </c>
      <c r="AI79" s="242">
        <v>0</v>
      </c>
      <c r="AJ79" s="242">
        <v>0</v>
      </c>
      <c r="AK79" s="242">
        <v>0</v>
      </c>
      <c r="AL79" s="242">
        <v>0</v>
      </c>
      <c r="AM79" s="242">
        <v>0</v>
      </c>
      <c r="AN79" s="242">
        <v>109319.7</v>
      </c>
      <c r="AO79" s="242">
        <v>0</v>
      </c>
      <c r="AP79" s="242">
        <v>46010.21</v>
      </c>
      <c r="AQ79" s="242">
        <v>1422716.34</v>
      </c>
      <c r="AR79" s="242">
        <v>1294233.99</v>
      </c>
      <c r="AS79" s="242">
        <v>112236.88</v>
      </c>
      <c r="AT79" s="242">
        <v>184388.39</v>
      </c>
      <c r="AU79" s="242">
        <v>164742.24</v>
      </c>
      <c r="AV79" s="242">
        <v>0</v>
      </c>
      <c r="AW79" s="242">
        <v>221456.78</v>
      </c>
      <c r="AX79" s="242">
        <v>167482.06</v>
      </c>
      <c r="AY79" s="242">
        <v>283676.96000000002</v>
      </c>
      <c r="AZ79" s="242">
        <v>333418.05</v>
      </c>
      <c r="BA79" s="242">
        <v>1401096.49</v>
      </c>
      <c r="BB79" s="242">
        <v>225578.62</v>
      </c>
      <c r="BC79" s="242">
        <v>67321.119999999995</v>
      </c>
      <c r="BD79" s="242">
        <v>6967.42</v>
      </c>
      <c r="BE79" s="242">
        <v>387766.7</v>
      </c>
      <c r="BF79" s="242">
        <v>690878.08</v>
      </c>
      <c r="BG79" s="242">
        <v>252727.80000000002</v>
      </c>
      <c r="BH79" s="242">
        <v>0</v>
      </c>
      <c r="BI79" s="242">
        <v>0</v>
      </c>
      <c r="BJ79" s="242">
        <v>0</v>
      </c>
      <c r="BK79" s="242">
        <v>0</v>
      </c>
      <c r="BL79" s="242">
        <v>0</v>
      </c>
      <c r="BM79" s="242">
        <v>0</v>
      </c>
      <c r="BN79" s="242">
        <v>0</v>
      </c>
      <c r="BO79" s="242">
        <v>227666</v>
      </c>
      <c r="BP79" s="242">
        <v>227666</v>
      </c>
      <c r="BQ79" s="242">
        <v>2081075.36</v>
      </c>
      <c r="BR79" s="242">
        <v>2620563.11</v>
      </c>
      <c r="BS79" s="242">
        <v>2308741.36</v>
      </c>
      <c r="BT79" s="242">
        <v>2848229.11</v>
      </c>
      <c r="BU79" s="242">
        <v>53076.480000000003</v>
      </c>
      <c r="BV79" s="242">
        <v>56172.12</v>
      </c>
      <c r="BW79" s="242">
        <v>1259307.04</v>
      </c>
      <c r="BX79" s="242">
        <v>357656.76</v>
      </c>
      <c r="BY79" s="242">
        <v>268340.11</v>
      </c>
      <c r="BZ79" s="242">
        <v>630214.53</v>
      </c>
      <c r="CA79" s="242">
        <v>90402.95</v>
      </c>
      <c r="CB79" s="242">
        <v>76832.820000000007</v>
      </c>
      <c r="CC79" s="242">
        <v>770092.87</v>
      </c>
      <c r="CD79" s="242">
        <v>783663</v>
      </c>
      <c r="CE79" s="242">
        <v>0</v>
      </c>
      <c r="CF79" s="242">
        <v>0</v>
      </c>
      <c r="CG79" s="242">
        <v>0</v>
      </c>
      <c r="CH79" s="242">
        <v>0</v>
      </c>
      <c r="CI79" s="242">
        <v>0</v>
      </c>
      <c r="CJ79" s="242">
        <v>1855000</v>
      </c>
      <c r="CK79" s="242">
        <v>0</v>
      </c>
      <c r="CL79" s="242">
        <v>0</v>
      </c>
      <c r="CM79" s="242">
        <v>0</v>
      </c>
      <c r="CN79" s="242">
        <v>0</v>
      </c>
      <c r="CO79" s="242">
        <v>0</v>
      </c>
      <c r="CP79" s="242">
        <v>0</v>
      </c>
      <c r="CQ79" s="242">
        <v>0</v>
      </c>
      <c r="CR79" s="242">
        <v>46759.33</v>
      </c>
      <c r="CS79" s="242">
        <v>61004.73</v>
      </c>
      <c r="CT79" s="242">
        <v>315283.15000000002</v>
      </c>
      <c r="CU79" s="242">
        <v>301037.75</v>
      </c>
      <c r="CV79" s="242">
        <v>0</v>
      </c>
      <c r="CW79" s="242">
        <v>38758.559999999998</v>
      </c>
      <c r="CX79" s="242">
        <v>35482.11</v>
      </c>
      <c r="CY79" s="242">
        <v>61162.98</v>
      </c>
      <c r="CZ79" s="242">
        <v>0</v>
      </c>
      <c r="DA79" s="242">
        <v>64439.43</v>
      </c>
      <c r="DB79" s="242">
        <v>0</v>
      </c>
      <c r="DC79" s="242">
        <v>0</v>
      </c>
      <c r="DD79" s="242">
        <v>0</v>
      </c>
      <c r="DE79" s="242">
        <v>0</v>
      </c>
      <c r="DF79" s="242">
        <v>0</v>
      </c>
      <c r="DG79" s="242">
        <v>0</v>
      </c>
      <c r="DH79" s="242">
        <v>0</v>
      </c>
    </row>
    <row r="80" spans="1:112" x14ac:dyDescent="0.2">
      <c r="A80" s="242">
        <v>1246</v>
      </c>
      <c r="B80" s="242" t="s">
        <v>363</v>
      </c>
      <c r="C80" s="242">
        <v>0</v>
      </c>
      <c r="D80" s="242">
        <v>2862655.1</v>
      </c>
      <c r="E80" s="242">
        <v>0</v>
      </c>
      <c r="F80" s="242">
        <v>22514.3</v>
      </c>
      <c r="G80" s="242">
        <v>50195.950000000004</v>
      </c>
      <c r="H80" s="242">
        <v>4955.18</v>
      </c>
      <c r="I80" s="242">
        <v>51728.05</v>
      </c>
      <c r="J80" s="242">
        <v>0</v>
      </c>
      <c r="K80" s="242">
        <v>392554.10000000003</v>
      </c>
      <c r="L80" s="242">
        <v>0</v>
      </c>
      <c r="M80" s="242">
        <v>635</v>
      </c>
      <c r="N80" s="242">
        <v>0</v>
      </c>
      <c r="O80" s="242">
        <v>0</v>
      </c>
      <c r="P80" s="242">
        <v>3236.44</v>
      </c>
      <c r="Q80" s="242">
        <v>0</v>
      </c>
      <c r="R80" s="242">
        <v>3500</v>
      </c>
      <c r="S80" s="242">
        <v>0</v>
      </c>
      <c r="T80" s="242">
        <v>0</v>
      </c>
      <c r="U80" s="242">
        <v>111976.5</v>
      </c>
      <c r="V80" s="242">
        <v>3503101</v>
      </c>
      <c r="W80" s="242">
        <v>5200</v>
      </c>
      <c r="X80" s="242">
        <v>0</v>
      </c>
      <c r="Y80" s="242">
        <v>0</v>
      </c>
      <c r="Z80" s="242">
        <v>327.14</v>
      </c>
      <c r="AA80" s="242">
        <v>156872</v>
      </c>
      <c r="AB80" s="242">
        <v>0</v>
      </c>
      <c r="AC80" s="242">
        <v>0</v>
      </c>
      <c r="AD80" s="242">
        <v>47725.599999999999</v>
      </c>
      <c r="AE80" s="242">
        <v>166536.5</v>
      </c>
      <c r="AF80" s="242">
        <v>0</v>
      </c>
      <c r="AG80" s="242">
        <v>0</v>
      </c>
      <c r="AH80" s="242">
        <v>6653</v>
      </c>
      <c r="AI80" s="242">
        <v>84680.56</v>
      </c>
      <c r="AJ80" s="242">
        <v>0</v>
      </c>
      <c r="AK80" s="242">
        <v>1100</v>
      </c>
      <c r="AL80" s="242">
        <v>0</v>
      </c>
      <c r="AM80" s="242">
        <v>0</v>
      </c>
      <c r="AN80" s="242">
        <v>7203</v>
      </c>
      <c r="AO80" s="242">
        <v>0</v>
      </c>
      <c r="AP80" s="242">
        <v>182.84</v>
      </c>
      <c r="AQ80" s="242">
        <v>1594244.76</v>
      </c>
      <c r="AR80" s="242">
        <v>1179895.45</v>
      </c>
      <c r="AS80" s="242">
        <v>376555.7</v>
      </c>
      <c r="AT80" s="242">
        <v>194646.78</v>
      </c>
      <c r="AU80" s="242">
        <v>202959.94</v>
      </c>
      <c r="AV80" s="242">
        <v>7350.27</v>
      </c>
      <c r="AW80" s="242">
        <v>128665.74</v>
      </c>
      <c r="AX80" s="242">
        <v>225848.16</v>
      </c>
      <c r="AY80" s="242">
        <v>281244.75</v>
      </c>
      <c r="AZ80" s="242">
        <v>439736.10000000003</v>
      </c>
      <c r="BA80" s="242">
        <v>1126664.4099999999</v>
      </c>
      <c r="BB80" s="242">
        <v>499236.2</v>
      </c>
      <c r="BC80" s="242">
        <v>56939.33</v>
      </c>
      <c r="BD80" s="242">
        <v>0</v>
      </c>
      <c r="BE80" s="242">
        <v>176358.46</v>
      </c>
      <c r="BF80" s="242">
        <v>1003279.01</v>
      </c>
      <c r="BG80" s="242">
        <v>345526.12</v>
      </c>
      <c r="BH80" s="242">
        <v>10670.29</v>
      </c>
      <c r="BI80" s="242">
        <v>0</v>
      </c>
      <c r="BJ80" s="242">
        <v>0</v>
      </c>
      <c r="BK80" s="242">
        <v>0</v>
      </c>
      <c r="BL80" s="242">
        <v>0</v>
      </c>
      <c r="BM80" s="242">
        <v>0</v>
      </c>
      <c r="BN80" s="242">
        <v>0</v>
      </c>
      <c r="BO80" s="242">
        <v>2851920.33</v>
      </c>
      <c r="BP80" s="242">
        <v>2485631.12</v>
      </c>
      <c r="BQ80" s="242">
        <v>0</v>
      </c>
      <c r="BR80" s="242">
        <v>0</v>
      </c>
      <c r="BS80" s="242">
        <v>2851920.33</v>
      </c>
      <c r="BT80" s="242">
        <v>2485631.12</v>
      </c>
      <c r="BU80" s="242">
        <v>57331.66</v>
      </c>
      <c r="BV80" s="242">
        <v>60145.83</v>
      </c>
      <c r="BW80" s="242">
        <v>1632870.47</v>
      </c>
      <c r="BX80" s="242">
        <v>1268755.6000000001</v>
      </c>
      <c r="BY80" s="242">
        <v>337429.84</v>
      </c>
      <c r="BZ80" s="242">
        <v>23870.86</v>
      </c>
      <c r="CA80" s="242">
        <v>68921.399999999994</v>
      </c>
      <c r="CB80" s="242">
        <v>67579.350000000006</v>
      </c>
      <c r="CC80" s="242">
        <v>457243.45</v>
      </c>
      <c r="CD80" s="242">
        <v>341032.5</v>
      </c>
      <c r="CE80" s="242">
        <v>0</v>
      </c>
      <c r="CF80" s="242">
        <v>0</v>
      </c>
      <c r="CG80" s="242">
        <v>117553</v>
      </c>
      <c r="CH80" s="242">
        <v>0</v>
      </c>
      <c r="CI80" s="242">
        <v>0</v>
      </c>
      <c r="CJ80" s="242">
        <v>4015000</v>
      </c>
      <c r="CK80" s="242">
        <v>0</v>
      </c>
      <c r="CL80" s="242">
        <v>0</v>
      </c>
      <c r="CM80" s="242">
        <v>0</v>
      </c>
      <c r="CN80" s="242">
        <v>0</v>
      </c>
      <c r="CO80" s="242">
        <v>0</v>
      </c>
      <c r="CP80" s="242">
        <v>0</v>
      </c>
      <c r="CQ80" s="242">
        <v>0</v>
      </c>
      <c r="CR80" s="242">
        <v>108090.83</v>
      </c>
      <c r="CS80" s="242">
        <v>121004.86</v>
      </c>
      <c r="CT80" s="242">
        <v>350285.25</v>
      </c>
      <c r="CU80" s="242">
        <v>337371.22000000003</v>
      </c>
      <c r="CV80" s="242">
        <v>0</v>
      </c>
      <c r="CW80" s="242">
        <v>11251.67</v>
      </c>
      <c r="CX80" s="242">
        <v>48815.08</v>
      </c>
      <c r="CY80" s="242">
        <v>72644</v>
      </c>
      <c r="CZ80" s="242">
        <v>30988.760000000002</v>
      </c>
      <c r="DA80" s="242">
        <v>4091.83</v>
      </c>
      <c r="DB80" s="242">
        <v>0</v>
      </c>
      <c r="DC80" s="242">
        <v>0</v>
      </c>
      <c r="DD80" s="242">
        <v>0</v>
      </c>
      <c r="DE80" s="242">
        <v>0</v>
      </c>
      <c r="DF80" s="242">
        <v>0</v>
      </c>
      <c r="DG80" s="242">
        <v>0</v>
      </c>
      <c r="DH80" s="242">
        <v>0</v>
      </c>
    </row>
    <row r="81" spans="1:112" x14ac:dyDescent="0.2">
      <c r="A81" s="242">
        <v>1253</v>
      </c>
      <c r="B81" s="242" t="s">
        <v>364</v>
      </c>
      <c r="C81" s="242">
        <v>0</v>
      </c>
      <c r="D81" s="242">
        <v>8832685.5399999991</v>
      </c>
      <c r="E81" s="242">
        <v>0</v>
      </c>
      <c r="F81" s="242">
        <v>15480.15</v>
      </c>
      <c r="G81" s="242">
        <v>187731.46</v>
      </c>
      <c r="H81" s="242">
        <v>5065.01</v>
      </c>
      <c r="I81" s="242">
        <v>231139.65</v>
      </c>
      <c r="J81" s="242">
        <v>788.36</v>
      </c>
      <c r="K81" s="242">
        <v>983128.55</v>
      </c>
      <c r="L81" s="242">
        <v>0</v>
      </c>
      <c r="M81" s="242">
        <v>49705.21</v>
      </c>
      <c r="N81" s="242">
        <v>0</v>
      </c>
      <c r="O81" s="242">
        <v>0</v>
      </c>
      <c r="P81" s="242">
        <v>473.99</v>
      </c>
      <c r="Q81" s="242">
        <v>0</v>
      </c>
      <c r="R81" s="242">
        <v>0</v>
      </c>
      <c r="S81" s="242">
        <v>0</v>
      </c>
      <c r="T81" s="242">
        <v>0</v>
      </c>
      <c r="U81" s="242">
        <v>449438</v>
      </c>
      <c r="V81" s="242">
        <v>16705724</v>
      </c>
      <c r="W81" s="242">
        <v>37861.370000000003</v>
      </c>
      <c r="X81" s="242">
        <v>0</v>
      </c>
      <c r="Y81" s="242">
        <v>488462.04000000004</v>
      </c>
      <c r="Z81" s="242">
        <v>0</v>
      </c>
      <c r="AA81" s="242">
        <v>51004</v>
      </c>
      <c r="AB81" s="242">
        <v>0</v>
      </c>
      <c r="AC81" s="242">
        <v>0</v>
      </c>
      <c r="AD81" s="242">
        <v>169904.28</v>
      </c>
      <c r="AE81" s="242">
        <v>758475.35</v>
      </c>
      <c r="AF81" s="242">
        <v>0</v>
      </c>
      <c r="AG81" s="242">
        <v>0</v>
      </c>
      <c r="AH81" s="242">
        <v>0</v>
      </c>
      <c r="AI81" s="242">
        <v>0</v>
      </c>
      <c r="AJ81" s="242">
        <v>0</v>
      </c>
      <c r="AK81" s="242">
        <v>0</v>
      </c>
      <c r="AL81" s="242">
        <v>177455</v>
      </c>
      <c r="AM81" s="242">
        <v>723099.19000000006</v>
      </c>
      <c r="AN81" s="242">
        <v>85371.83</v>
      </c>
      <c r="AO81" s="242">
        <v>120326.44</v>
      </c>
      <c r="AP81" s="242">
        <v>20934.650000000001</v>
      </c>
      <c r="AQ81" s="242">
        <v>7264620.1200000001</v>
      </c>
      <c r="AR81" s="242">
        <v>5710619.4800000004</v>
      </c>
      <c r="AS81" s="242">
        <v>642417.36</v>
      </c>
      <c r="AT81" s="242">
        <v>876856.78</v>
      </c>
      <c r="AU81" s="242">
        <v>974682.58000000007</v>
      </c>
      <c r="AV81" s="242">
        <v>113058.1</v>
      </c>
      <c r="AW81" s="242">
        <v>750335.85</v>
      </c>
      <c r="AX81" s="242">
        <v>1296340.2</v>
      </c>
      <c r="AY81" s="242">
        <v>535931.28</v>
      </c>
      <c r="AZ81" s="242">
        <v>1803820.76</v>
      </c>
      <c r="BA81" s="242">
        <v>3896112.03</v>
      </c>
      <c r="BB81" s="242">
        <v>1054039.82</v>
      </c>
      <c r="BC81" s="242">
        <v>202941.69</v>
      </c>
      <c r="BD81" s="242">
        <v>237197.78</v>
      </c>
      <c r="BE81" s="242">
        <v>187669.32</v>
      </c>
      <c r="BF81" s="242">
        <v>2689274.08</v>
      </c>
      <c r="BG81" s="242">
        <v>1164500.1599999999</v>
      </c>
      <c r="BH81" s="242">
        <v>4261</v>
      </c>
      <c r="BI81" s="242">
        <v>58106.16</v>
      </c>
      <c r="BJ81" s="242">
        <v>0</v>
      </c>
      <c r="BK81" s="242">
        <v>0</v>
      </c>
      <c r="BL81" s="242">
        <v>0</v>
      </c>
      <c r="BM81" s="242">
        <v>0</v>
      </c>
      <c r="BN81" s="242">
        <v>0</v>
      </c>
      <c r="BO81" s="242">
        <v>0</v>
      </c>
      <c r="BP81" s="242">
        <v>0</v>
      </c>
      <c r="BQ81" s="242">
        <v>6423911.8300000001</v>
      </c>
      <c r="BR81" s="242">
        <v>7171593.6699999999</v>
      </c>
      <c r="BS81" s="242">
        <v>6482017.9900000002</v>
      </c>
      <c r="BT81" s="242">
        <v>7171593.6699999999</v>
      </c>
      <c r="BU81" s="242">
        <v>8602.36</v>
      </c>
      <c r="BV81" s="242">
        <v>-76832.03</v>
      </c>
      <c r="BW81" s="242">
        <v>4480142.96</v>
      </c>
      <c r="BX81" s="242">
        <v>3157343.82</v>
      </c>
      <c r="BY81" s="242">
        <v>1149191.49</v>
      </c>
      <c r="BZ81" s="242">
        <v>259042.04</v>
      </c>
      <c r="CA81" s="242">
        <v>638777.80000000005</v>
      </c>
      <c r="CB81" s="242">
        <v>725243.91999999993</v>
      </c>
      <c r="CC81" s="242">
        <v>2097680.5499999998</v>
      </c>
      <c r="CD81" s="242">
        <v>1992596.33</v>
      </c>
      <c r="CE81" s="242">
        <v>0</v>
      </c>
      <c r="CF81" s="242">
        <v>0</v>
      </c>
      <c r="CG81" s="242">
        <v>0</v>
      </c>
      <c r="CH81" s="242">
        <v>0</v>
      </c>
      <c r="CI81" s="242">
        <v>18618.100000000002</v>
      </c>
      <c r="CJ81" s="242">
        <v>17643485</v>
      </c>
      <c r="CK81" s="242">
        <v>5476203.04</v>
      </c>
      <c r="CL81" s="242">
        <v>1191246.8700000001</v>
      </c>
      <c r="CM81" s="242">
        <v>1169158.06</v>
      </c>
      <c r="CN81" s="242">
        <v>0</v>
      </c>
      <c r="CO81" s="242">
        <v>4733043.08</v>
      </c>
      <c r="CP81" s="242">
        <v>0</v>
      </c>
      <c r="CQ81" s="242">
        <v>721071.15</v>
      </c>
      <c r="CR81" s="242">
        <v>47565.43</v>
      </c>
      <c r="CS81" s="242">
        <v>59428.28</v>
      </c>
      <c r="CT81" s="242">
        <v>1100593.95</v>
      </c>
      <c r="CU81" s="242">
        <v>1088619.44</v>
      </c>
      <c r="CV81" s="242">
        <v>111.66</v>
      </c>
      <c r="CW81" s="242">
        <v>1174.3800000000001</v>
      </c>
      <c r="CX81" s="242">
        <v>-68260.58</v>
      </c>
      <c r="CY81" s="242">
        <v>420717.92</v>
      </c>
      <c r="CZ81" s="242">
        <v>0</v>
      </c>
      <c r="DA81" s="242">
        <v>490152.88</v>
      </c>
      <c r="DB81" s="242">
        <v>0</v>
      </c>
      <c r="DC81" s="242">
        <v>0</v>
      </c>
      <c r="DD81" s="242">
        <v>0</v>
      </c>
      <c r="DE81" s="242">
        <v>258742.12</v>
      </c>
      <c r="DF81" s="242">
        <v>233959.46</v>
      </c>
      <c r="DG81" s="242">
        <v>24632.66</v>
      </c>
      <c r="DH81" s="242">
        <v>150</v>
      </c>
    </row>
    <row r="82" spans="1:112" x14ac:dyDescent="0.2">
      <c r="A82" s="242">
        <v>1260</v>
      </c>
      <c r="B82" s="242" t="s">
        <v>365</v>
      </c>
      <c r="C82" s="242">
        <v>0</v>
      </c>
      <c r="D82" s="242">
        <v>5550937.6200000001</v>
      </c>
      <c r="E82" s="242">
        <v>1840</v>
      </c>
      <c r="F82" s="242">
        <v>7115.01</v>
      </c>
      <c r="G82" s="242">
        <v>5420</v>
      </c>
      <c r="H82" s="242">
        <v>1244.99</v>
      </c>
      <c r="I82" s="242">
        <v>18497.57</v>
      </c>
      <c r="J82" s="242">
        <v>0</v>
      </c>
      <c r="K82" s="242">
        <v>500288.42</v>
      </c>
      <c r="L82" s="242">
        <v>0</v>
      </c>
      <c r="M82" s="242">
        <v>0</v>
      </c>
      <c r="N82" s="242">
        <v>0</v>
      </c>
      <c r="O82" s="242">
        <v>0</v>
      </c>
      <c r="P82" s="242">
        <v>7317.1100000000006</v>
      </c>
      <c r="Q82" s="242">
        <v>0</v>
      </c>
      <c r="R82" s="242">
        <v>0</v>
      </c>
      <c r="S82" s="242">
        <v>0</v>
      </c>
      <c r="T82" s="242">
        <v>23238.670000000002</v>
      </c>
      <c r="U82" s="242">
        <v>165765</v>
      </c>
      <c r="V82" s="242">
        <v>3711706</v>
      </c>
      <c r="W82" s="242">
        <v>7720</v>
      </c>
      <c r="X82" s="242">
        <v>0</v>
      </c>
      <c r="Y82" s="242">
        <v>281788.32</v>
      </c>
      <c r="Z82" s="242">
        <v>9308.02</v>
      </c>
      <c r="AA82" s="242">
        <v>7275</v>
      </c>
      <c r="AB82" s="242">
        <v>0</v>
      </c>
      <c r="AC82" s="242">
        <v>27062.84</v>
      </c>
      <c r="AD82" s="242">
        <v>306909.89</v>
      </c>
      <c r="AE82" s="242">
        <v>349694.8</v>
      </c>
      <c r="AF82" s="242">
        <v>0</v>
      </c>
      <c r="AG82" s="242">
        <v>0</v>
      </c>
      <c r="AH82" s="242">
        <v>8749</v>
      </c>
      <c r="AI82" s="242">
        <v>26756</v>
      </c>
      <c r="AJ82" s="242">
        <v>0</v>
      </c>
      <c r="AK82" s="242">
        <v>208119.6</v>
      </c>
      <c r="AL82" s="242">
        <v>616454.9</v>
      </c>
      <c r="AM82" s="242">
        <v>0</v>
      </c>
      <c r="AN82" s="242">
        <v>13234.460000000001</v>
      </c>
      <c r="AO82" s="242">
        <v>0</v>
      </c>
      <c r="AP82" s="242">
        <v>52219.090000000004</v>
      </c>
      <c r="AQ82" s="242">
        <v>2448441.23</v>
      </c>
      <c r="AR82" s="242">
        <v>3080589.12</v>
      </c>
      <c r="AS82" s="242">
        <v>294439.3</v>
      </c>
      <c r="AT82" s="242">
        <v>353122.65</v>
      </c>
      <c r="AU82" s="242">
        <v>201642.93</v>
      </c>
      <c r="AV82" s="242">
        <v>18527.64</v>
      </c>
      <c r="AW82" s="242">
        <v>268732.07</v>
      </c>
      <c r="AX82" s="242">
        <v>249097.56</v>
      </c>
      <c r="AY82" s="242">
        <v>259633.14</v>
      </c>
      <c r="AZ82" s="242">
        <v>695597.34</v>
      </c>
      <c r="BA82" s="242">
        <v>3123039.01</v>
      </c>
      <c r="BB82" s="242">
        <v>33535.360000000001</v>
      </c>
      <c r="BC82" s="242">
        <v>85169</v>
      </c>
      <c r="BD82" s="242">
        <v>214716.75</v>
      </c>
      <c r="BE82" s="242">
        <v>204428.33000000002</v>
      </c>
      <c r="BF82" s="242">
        <v>1146743.57</v>
      </c>
      <c r="BG82" s="242">
        <v>179844.73</v>
      </c>
      <c r="BH82" s="242">
        <v>2212.52</v>
      </c>
      <c r="BI82" s="242">
        <v>0</v>
      </c>
      <c r="BJ82" s="242">
        <v>0</v>
      </c>
      <c r="BK82" s="242">
        <v>0</v>
      </c>
      <c r="BL82" s="242">
        <v>0</v>
      </c>
      <c r="BM82" s="242">
        <v>500000</v>
      </c>
      <c r="BN82" s="242">
        <v>1000000</v>
      </c>
      <c r="BO82" s="242">
        <v>2740211.48</v>
      </c>
      <c r="BP82" s="242">
        <v>1289361.54</v>
      </c>
      <c r="BQ82" s="242">
        <v>0</v>
      </c>
      <c r="BR82" s="242">
        <v>0</v>
      </c>
      <c r="BS82" s="242">
        <v>3240211.48</v>
      </c>
      <c r="BT82" s="242">
        <v>2289361.54</v>
      </c>
      <c r="BU82" s="242">
        <v>124308.95</v>
      </c>
      <c r="BV82" s="242">
        <v>65970.37</v>
      </c>
      <c r="BW82" s="242">
        <v>2308213.1</v>
      </c>
      <c r="BX82" s="242">
        <v>1287483.1300000001</v>
      </c>
      <c r="BY82" s="242">
        <v>1059482.27</v>
      </c>
      <c r="BZ82" s="242">
        <v>19586.28</v>
      </c>
      <c r="CA82" s="242">
        <v>163778.66</v>
      </c>
      <c r="CB82" s="242">
        <v>93354.34</v>
      </c>
      <c r="CC82" s="242">
        <v>989355.68</v>
      </c>
      <c r="CD82" s="242">
        <v>1059780</v>
      </c>
      <c r="CE82" s="242">
        <v>0</v>
      </c>
      <c r="CF82" s="242">
        <v>0</v>
      </c>
      <c r="CG82" s="242">
        <v>0</v>
      </c>
      <c r="CH82" s="242">
        <v>0</v>
      </c>
      <c r="CI82" s="242">
        <v>0</v>
      </c>
      <c r="CJ82" s="242">
        <v>3743188</v>
      </c>
      <c r="CK82" s="242">
        <v>0</v>
      </c>
      <c r="CL82" s="242">
        <v>0</v>
      </c>
      <c r="CM82" s="242">
        <v>240000</v>
      </c>
      <c r="CN82" s="242">
        <v>0</v>
      </c>
      <c r="CO82" s="242">
        <v>240000</v>
      </c>
      <c r="CP82" s="242">
        <v>0</v>
      </c>
      <c r="CQ82" s="242">
        <v>0</v>
      </c>
      <c r="CR82" s="242">
        <v>0</v>
      </c>
      <c r="CS82" s="242">
        <v>0</v>
      </c>
      <c r="CT82" s="242">
        <v>470419.23</v>
      </c>
      <c r="CU82" s="242">
        <v>470375.76</v>
      </c>
      <c r="CV82" s="242">
        <v>43.47</v>
      </c>
      <c r="CW82" s="242">
        <v>90163.24</v>
      </c>
      <c r="CX82" s="242">
        <v>134159.31</v>
      </c>
      <c r="CY82" s="242">
        <v>285620</v>
      </c>
      <c r="CZ82" s="242">
        <v>2614.17</v>
      </c>
      <c r="DA82" s="242">
        <v>239009.76</v>
      </c>
      <c r="DB82" s="242">
        <v>0</v>
      </c>
      <c r="DC82" s="242">
        <v>0</v>
      </c>
      <c r="DD82" s="242">
        <v>0</v>
      </c>
      <c r="DE82" s="242">
        <v>0</v>
      </c>
      <c r="DF82" s="242">
        <v>0</v>
      </c>
      <c r="DG82" s="242">
        <v>0</v>
      </c>
      <c r="DH82" s="242">
        <v>0</v>
      </c>
    </row>
    <row r="83" spans="1:112" x14ac:dyDescent="0.2">
      <c r="A83" s="242">
        <v>4970</v>
      </c>
      <c r="B83" s="242" t="s">
        <v>366</v>
      </c>
      <c r="C83" s="242">
        <v>0</v>
      </c>
      <c r="D83" s="242">
        <v>19875373.989999998</v>
      </c>
      <c r="E83" s="242">
        <v>0</v>
      </c>
      <c r="F83" s="242">
        <v>67585.5</v>
      </c>
      <c r="G83" s="242">
        <v>67022.8</v>
      </c>
      <c r="H83" s="242">
        <v>109953.72</v>
      </c>
      <c r="I83" s="242">
        <v>282761.42</v>
      </c>
      <c r="J83" s="242">
        <v>0</v>
      </c>
      <c r="K83" s="242">
        <v>1209006.1599999999</v>
      </c>
      <c r="L83" s="242">
        <v>0</v>
      </c>
      <c r="M83" s="242">
        <v>945.05000000000007</v>
      </c>
      <c r="N83" s="242">
        <v>0</v>
      </c>
      <c r="O83" s="242">
        <v>0</v>
      </c>
      <c r="P83" s="242">
        <v>17.650000000000002</v>
      </c>
      <c r="Q83" s="242">
        <v>0</v>
      </c>
      <c r="R83" s="242">
        <v>0</v>
      </c>
      <c r="S83" s="242">
        <v>287716</v>
      </c>
      <c r="T83" s="242">
        <v>0</v>
      </c>
      <c r="U83" s="242">
        <v>941703.42</v>
      </c>
      <c r="V83" s="242">
        <v>37017621</v>
      </c>
      <c r="W83" s="242">
        <v>130921.87000000001</v>
      </c>
      <c r="X83" s="242">
        <v>0</v>
      </c>
      <c r="Y83" s="242">
        <v>0</v>
      </c>
      <c r="Z83" s="242">
        <v>6408.72</v>
      </c>
      <c r="AA83" s="242">
        <v>147193.34</v>
      </c>
      <c r="AB83" s="242">
        <v>32368.7</v>
      </c>
      <c r="AC83" s="242">
        <v>0</v>
      </c>
      <c r="AD83" s="242">
        <v>234475.63</v>
      </c>
      <c r="AE83" s="242">
        <v>731948.64</v>
      </c>
      <c r="AF83" s="242">
        <v>0</v>
      </c>
      <c r="AG83" s="242">
        <v>0</v>
      </c>
      <c r="AH83" s="242">
        <v>0</v>
      </c>
      <c r="AI83" s="242">
        <v>0</v>
      </c>
      <c r="AJ83" s="242">
        <v>0</v>
      </c>
      <c r="AK83" s="242">
        <v>0</v>
      </c>
      <c r="AL83" s="242">
        <v>404670.76</v>
      </c>
      <c r="AM83" s="242">
        <v>0</v>
      </c>
      <c r="AN83" s="242">
        <v>288395.73</v>
      </c>
      <c r="AO83" s="242">
        <v>0</v>
      </c>
      <c r="AP83" s="242">
        <v>116797.57</v>
      </c>
      <c r="AQ83" s="242">
        <v>12851285.51</v>
      </c>
      <c r="AR83" s="242">
        <v>15830473.51</v>
      </c>
      <c r="AS83" s="242">
        <v>1918987.3</v>
      </c>
      <c r="AT83" s="242">
        <v>1825664.41</v>
      </c>
      <c r="AU83" s="242">
        <v>700064.06</v>
      </c>
      <c r="AV83" s="242">
        <v>1005662.38</v>
      </c>
      <c r="AW83" s="242">
        <v>2147595.42</v>
      </c>
      <c r="AX83" s="242">
        <v>2848673.54</v>
      </c>
      <c r="AY83" s="242">
        <v>489400.24</v>
      </c>
      <c r="AZ83" s="242">
        <v>2598536.27</v>
      </c>
      <c r="BA83" s="242">
        <v>9634289.2300000004</v>
      </c>
      <c r="BB83" s="242">
        <v>2005790.33</v>
      </c>
      <c r="BC83" s="242">
        <v>446480.11</v>
      </c>
      <c r="BD83" s="242">
        <v>190849.14</v>
      </c>
      <c r="BE83" s="242">
        <v>219606.04</v>
      </c>
      <c r="BF83" s="242">
        <v>5256836.01</v>
      </c>
      <c r="BG83" s="242">
        <v>1615887.12</v>
      </c>
      <c r="BH83" s="242">
        <v>1178.28</v>
      </c>
      <c r="BI83" s="242">
        <v>0</v>
      </c>
      <c r="BJ83" s="242">
        <v>0</v>
      </c>
      <c r="BK83" s="242">
        <v>340000</v>
      </c>
      <c r="BL83" s="242">
        <v>340000</v>
      </c>
      <c r="BM83" s="242">
        <v>0</v>
      </c>
      <c r="BN83" s="242">
        <v>0</v>
      </c>
      <c r="BO83" s="242">
        <v>0</v>
      </c>
      <c r="BP83" s="242">
        <v>0</v>
      </c>
      <c r="BQ83" s="242">
        <v>6862965.29</v>
      </c>
      <c r="BR83" s="242">
        <v>7228594.0599999996</v>
      </c>
      <c r="BS83" s="242">
        <v>7202965.29</v>
      </c>
      <c r="BT83" s="242">
        <v>7568594.0599999996</v>
      </c>
      <c r="BU83" s="242">
        <v>0</v>
      </c>
      <c r="BV83" s="242">
        <v>0</v>
      </c>
      <c r="BW83" s="242">
        <v>8630455.9299999997</v>
      </c>
      <c r="BX83" s="242">
        <v>6404348.1299999999</v>
      </c>
      <c r="BY83" s="242">
        <v>1922989.79</v>
      </c>
      <c r="BZ83" s="242">
        <v>303118.01</v>
      </c>
      <c r="CA83" s="242">
        <v>691045.5</v>
      </c>
      <c r="CB83" s="242">
        <v>503688.11</v>
      </c>
      <c r="CC83" s="242">
        <v>14471819.33</v>
      </c>
      <c r="CD83" s="242">
        <v>4058334.87</v>
      </c>
      <c r="CE83" s="242">
        <v>10216991.85</v>
      </c>
      <c r="CF83" s="242">
        <v>0</v>
      </c>
      <c r="CG83" s="242">
        <v>0</v>
      </c>
      <c r="CH83" s="242">
        <v>383850</v>
      </c>
      <c r="CI83" s="242">
        <v>0</v>
      </c>
      <c r="CJ83" s="242">
        <v>34668277.100000001</v>
      </c>
      <c r="CK83" s="242">
        <v>58621.87</v>
      </c>
      <c r="CL83" s="242">
        <v>3290554.19</v>
      </c>
      <c r="CM83" s="242">
        <v>3612050.44</v>
      </c>
      <c r="CN83" s="242">
        <v>0</v>
      </c>
      <c r="CO83" s="242">
        <v>319687.15000000002</v>
      </c>
      <c r="CP83" s="242">
        <v>0</v>
      </c>
      <c r="CQ83" s="242">
        <v>60430.97</v>
      </c>
      <c r="CR83" s="242">
        <v>744602.86</v>
      </c>
      <c r="CS83" s="242">
        <v>738820.51</v>
      </c>
      <c r="CT83" s="242">
        <v>2356650.29</v>
      </c>
      <c r="CU83" s="242">
        <v>2362432.64</v>
      </c>
      <c r="CV83" s="242">
        <v>0</v>
      </c>
      <c r="CW83" s="242">
        <v>444072.86</v>
      </c>
      <c r="CX83" s="242">
        <v>539674.04</v>
      </c>
      <c r="CY83" s="242">
        <v>1123722.22</v>
      </c>
      <c r="CZ83" s="242">
        <v>324027.31</v>
      </c>
      <c r="DA83" s="242">
        <v>704093.73</v>
      </c>
      <c r="DB83" s="242">
        <v>0</v>
      </c>
      <c r="DC83" s="242">
        <v>0</v>
      </c>
      <c r="DD83" s="242">
        <v>0</v>
      </c>
      <c r="DE83" s="242">
        <v>0</v>
      </c>
      <c r="DF83" s="242">
        <v>0</v>
      </c>
      <c r="DG83" s="242">
        <v>0</v>
      </c>
      <c r="DH83" s="242">
        <v>0</v>
      </c>
    </row>
    <row r="84" spans="1:112" x14ac:dyDescent="0.2">
      <c r="A84" s="242">
        <v>1295</v>
      </c>
      <c r="B84" s="242" t="s">
        <v>367</v>
      </c>
      <c r="C84" s="242">
        <v>0</v>
      </c>
      <c r="D84" s="242">
        <v>2904627</v>
      </c>
      <c r="E84" s="242">
        <v>0</v>
      </c>
      <c r="F84" s="242">
        <v>4834.37</v>
      </c>
      <c r="G84" s="242">
        <v>40883.86</v>
      </c>
      <c r="H84" s="242">
        <v>8432.19</v>
      </c>
      <c r="I84" s="242">
        <v>18997.400000000001</v>
      </c>
      <c r="J84" s="242">
        <v>0</v>
      </c>
      <c r="K84" s="242">
        <v>243102</v>
      </c>
      <c r="L84" s="242">
        <v>0</v>
      </c>
      <c r="M84" s="242">
        <v>0</v>
      </c>
      <c r="N84" s="242">
        <v>0</v>
      </c>
      <c r="O84" s="242">
        <v>0</v>
      </c>
      <c r="P84" s="242">
        <v>6147</v>
      </c>
      <c r="Q84" s="242">
        <v>0</v>
      </c>
      <c r="R84" s="242">
        <v>0</v>
      </c>
      <c r="S84" s="242">
        <v>0</v>
      </c>
      <c r="T84" s="242">
        <v>0</v>
      </c>
      <c r="U84" s="242">
        <v>120849.60000000001</v>
      </c>
      <c r="V84" s="242">
        <v>4882719</v>
      </c>
      <c r="W84" s="242">
        <v>5440</v>
      </c>
      <c r="X84" s="242">
        <v>0</v>
      </c>
      <c r="Y84" s="242">
        <v>0</v>
      </c>
      <c r="Z84" s="242">
        <v>11768.61</v>
      </c>
      <c r="AA84" s="242">
        <v>7726</v>
      </c>
      <c r="AB84" s="242">
        <v>0</v>
      </c>
      <c r="AC84" s="242">
        <v>0</v>
      </c>
      <c r="AD84" s="242">
        <v>47775.63</v>
      </c>
      <c r="AE84" s="242">
        <v>213383.03</v>
      </c>
      <c r="AF84" s="242">
        <v>0</v>
      </c>
      <c r="AG84" s="242">
        <v>0</v>
      </c>
      <c r="AH84" s="242">
        <v>29640</v>
      </c>
      <c r="AI84" s="242">
        <v>0</v>
      </c>
      <c r="AJ84" s="242">
        <v>0</v>
      </c>
      <c r="AK84" s="242">
        <v>0</v>
      </c>
      <c r="AL84" s="242">
        <v>0</v>
      </c>
      <c r="AM84" s="242">
        <v>15483</v>
      </c>
      <c r="AN84" s="242">
        <v>6031.9400000000005</v>
      </c>
      <c r="AO84" s="242">
        <v>0</v>
      </c>
      <c r="AP84" s="242">
        <v>1111.28</v>
      </c>
      <c r="AQ84" s="242">
        <v>1717228.36</v>
      </c>
      <c r="AR84" s="242">
        <v>1945377.11</v>
      </c>
      <c r="AS84" s="242">
        <v>271878.12</v>
      </c>
      <c r="AT84" s="242">
        <v>296502.49</v>
      </c>
      <c r="AU84" s="242">
        <v>221500.33000000002</v>
      </c>
      <c r="AV84" s="242">
        <v>119516.59</v>
      </c>
      <c r="AW84" s="242">
        <v>235535.54</v>
      </c>
      <c r="AX84" s="242">
        <v>254363.47</v>
      </c>
      <c r="AY84" s="242">
        <v>322015.61</v>
      </c>
      <c r="AZ84" s="242">
        <v>421910.28</v>
      </c>
      <c r="BA84" s="242">
        <v>1608838.8800000001</v>
      </c>
      <c r="BB84" s="242">
        <v>6900</v>
      </c>
      <c r="BC84" s="242">
        <v>90042.63</v>
      </c>
      <c r="BD84" s="242">
        <v>0</v>
      </c>
      <c r="BE84" s="242">
        <v>126414.14</v>
      </c>
      <c r="BF84" s="242">
        <v>566554.75</v>
      </c>
      <c r="BG84" s="242">
        <v>270677.76000000001</v>
      </c>
      <c r="BH84" s="242">
        <v>6512.96</v>
      </c>
      <c r="BI84" s="242">
        <v>0</v>
      </c>
      <c r="BJ84" s="242">
        <v>0</v>
      </c>
      <c r="BK84" s="242">
        <v>3548625.1</v>
      </c>
      <c r="BL84" s="242">
        <v>3635807.99</v>
      </c>
      <c r="BM84" s="242">
        <v>0</v>
      </c>
      <c r="BN84" s="242">
        <v>0</v>
      </c>
      <c r="BO84" s="242">
        <v>0</v>
      </c>
      <c r="BP84" s="242">
        <v>0</v>
      </c>
      <c r="BQ84" s="242">
        <v>0</v>
      </c>
      <c r="BR84" s="242">
        <v>0</v>
      </c>
      <c r="BS84" s="242">
        <v>3548625.1</v>
      </c>
      <c r="BT84" s="242">
        <v>3635807.99</v>
      </c>
      <c r="BU84" s="242">
        <v>1194335.24</v>
      </c>
      <c r="BV84" s="242">
        <v>1175534.6499999999</v>
      </c>
      <c r="BW84" s="242">
        <v>1060590.8399999999</v>
      </c>
      <c r="BX84" s="242">
        <v>842986.70000000007</v>
      </c>
      <c r="BY84" s="242">
        <v>231484.25</v>
      </c>
      <c r="BZ84" s="242">
        <v>4920.4800000000005</v>
      </c>
      <c r="CA84" s="242">
        <v>222639.01</v>
      </c>
      <c r="CB84" s="242">
        <v>219949.64</v>
      </c>
      <c r="CC84" s="242">
        <v>462160.63</v>
      </c>
      <c r="CD84" s="242">
        <v>38515</v>
      </c>
      <c r="CE84" s="242">
        <v>0</v>
      </c>
      <c r="CF84" s="242">
        <v>0</v>
      </c>
      <c r="CG84" s="242">
        <v>0</v>
      </c>
      <c r="CH84" s="242">
        <v>426335</v>
      </c>
      <c r="CI84" s="242">
        <v>0</v>
      </c>
      <c r="CJ84" s="242">
        <v>1675000</v>
      </c>
      <c r="CK84" s="242">
        <v>45836.53</v>
      </c>
      <c r="CL84" s="242">
        <v>500.42</v>
      </c>
      <c r="CM84" s="242">
        <v>21.96</v>
      </c>
      <c r="CN84" s="242">
        <v>45358.07</v>
      </c>
      <c r="CO84" s="242">
        <v>0</v>
      </c>
      <c r="CP84" s="242">
        <v>0</v>
      </c>
      <c r="CQ84" s="242">
        <v>0</v>
      </c>
      <c r="CR84" s="242">
        <v>0</v>
      </c>
      <c r="CS84" s="242">
        <v>9135.0300000000007</v>
      </c>
      <c r="CT84" s="242">
        <v>366154.58</v>
      </c>
      <c r="CU84" s="242">
        <v>357019.55</v>
      </c>
      <c r="CV84" s="242">
        <v>0</v>
      </c>
      <c r="CW84" s="242">
        <v>138268.88</v>
      </c>
      <c r="CX84" s="242">
        <v>145163.66</v>
      </c>
      <c r="CY84" s="242">
        <v>37452</v>
      </c>
      <c r="CZ84" s="242">
        <v>0</v>
      </c>
      <c r="DA84" s="242">
        <v>30557.22</v>
      </c>
      <c r="DB84" s="242">
        <v>0</v>
      </c>
      <c r="DC84" s="242">
        <v>0</v>
      </c>
      <c r="DD84" s="242">
        <v>0</v>
      </c>
      <c r="DE84" s="242">
        <v>0</v>
      </c>
      <c r="DF84" s="242">
        <v>0</v>
      </c>
      <c r="DG84" s="242">
        <v>0</v>
      </c>
      <c r="DH84" s="242">
        <v>0</v>
      </c>
    </row>
    <row r="85" spans="1:112" x14ac:dyDescent="0.2">
      <c r="A85" s="242">
        <v>1309</v>
      </c>
      <c r="B85" s="242" t="s">
        <v>368</v>
      </c>
      <c r="C85" s="242">
        <v>0</v>
      </c>
      <c r="D85" s="242">
        <v>3664092</v>
      </c>
      <c r="E85" s="242">
        <v>0</v>
      </c>
      <c r="F85" s="242">
        <v>0</v>
      </c>
      <c r="G85" s="242">
        <v>45561.94</v>
      </c>
      <c r="H85" s="242">
        <v>885.96</v>
      </c>
      <c r="I85" s="242">
        <v>66340.990000000005</v>
      </c>
      <c r="J85" s="242">
        <v>3608.6</v>
      </c>
      <c r="K85" s="242">
        <v>309661</v>
      </c>
      <c r="L85" s="242">
        <v>0</v>
      </c>
      <c r="M85" s="242">
        <v>0</v>
      </c>
      <c r="N85" s="242">
        <v>0</v>
      </c>
      <c r="O85" s="242">
        <v>0</v>
      </c>
      <c r="P85" s="242">
        <v>0</v>
      </c>
      <c r="Q85" s="242">
        <v>0</v>
      </c>
      <c r="R85" s="242">
        <v>0</v>
      </c>
      <c r="S85" s="242">
        <v>0</v>
      </c>
      <c r="T85" s="242">
        <v>0</v>
      </c>
      <c r="U85" s="242">
        <v>93540</v>
      </c>
      <c r="V85" s="242">
        <v>4887406</v>
      </c>
      <c r="W85" s="242">
        <v>19043.14</v>
      </c>
      <c r="X85" s="242">
        <v>0</v>
      </c>
      <c r="Y85" s="242">
        <v>0</v>
      </c>
      <c r="Z85" s="242">
        <v>23843.18</v>
      </c>
      <c r="AA85" s="242">
        <v>4730</v>
      </c>
      <c r="AB85" s="242">
        <v>0</v>
      </c>
      <c r="AC85" s="242">
        <v>0</v>
      </c>
      <c r="AD85" s="242">
        <v>25058</v>
      </c>
      <c r="AE85" s="242">
        <v>44778.020000000004</v>
      </c>
      <c r="AF85" s="242">
        <v>0</v>
      </c>
      <c r="AG85" s="242">
        <v>0</v>
      </c>
      <c r="AH85" s="242">
        <v>0</v>
      </c>
      <c r="AI85" s="242">
        <v>0</v>
      </c>
      <c r="AJ85" s="242">
        <v>0</v>
      </c>
      <c r="AK85" s="242">
        <v>0</v>
      </c>
      <c r="AL85" s="242">
        <v>0</v>
      </c>
      <c r="AM85" s="242">
        <v>151379.98000000001</v>
      </c>
      <c r="AN85" s="242">
        <v>0</v>
      </c>
      <c r="AO85" s="242">
        <v>0</v>
      </c>
      <c r="AP85" s="242">
        <v>7267.5</v>
      </c>
      <c r="AQ85" s="242">
        <v>2364559.38</v>
      </c>
      <c r="AR85" s="242">
        <v>1256907.6100000001</v>
      </c>
      <c r="AS85" s="242">
        <v>243324.18</v>
      </c>
      <c r="AT85" s="242">
        <v>246491.58000000002</v>
      </c>
      <c r="AU85" s="242">
        <v>179327.52</v>
      </c>
      <c r="AV85" s="242">
        <v>43882.03</v>
      </c>
      <c r="AW85" s="242">
        <v>230673.51</v>
      </c>
      <c r="AX85" s="242">
        <v>260227.08000000002</v>
      </c>
      <c r="AY85" s="242">
        <v>212962.71</v>
      </c>
      <c r="AZ85" s="242">
        <v>354694.87</v>
      </c>
      <c r="BA85" s="242">
        <v>1962265.24</v>
      </c>
      <c r="BB85" s="242">
        <v>197274.08000000002</v>
      </c>
      <c r="BC85" s="242">
        <v>114103.08</v>
      </c>
      <c r="BD85" s="242">
        <v>8997.89</v>
      </c>
      <c r="BE85" s="242">
        <v>158009.1</v>
      </c>
      <c r="BF85" s="242">
        <v>1011367.26</v>
      </c>
      <c r="BG85" s="242">
        <v>348233.63</v>
      </c>
      <c r="BH85" s="242">
        <v>2701.53</v>
      </c>
      <c r="BI85" s="242">
        <v>0</v>
      </c>
      <c r="BJ85" s="242">
        <v>0</v>
      </c>
      <c r="BK85" s="242">
        <v>0</v>
      </c>
      <c r="BL85" s="242">
        <v>0</v>
      </c>
      <c r="BM85" s="242">
        <v>0</v>
      </c>
      <c r="BN85" s="242">
        <v>0</v>
      </c>
      <c r="BO85" s="242">
        <v>1153926.8400000001</v>
      </c>
      <c r="BP85" s="242">
        <v>1305120.8700000001</v>
      </c>
      <c r="BQ85" s="242">
        <v>0</v>
      </c>
      <c r="BR85" s="242">
        <v>0</v>
      </c>
      <c r="BS85" s="242">
        <v>1153926.8400000001</v>
      </c>
      <c r="BT85" s="242">
        <v>1305120.8700000001</v>
      </c>
      <c r="BU85" s="242">
        <v>46549.21</v>
      </c>
      <c r="BV85" s="242">
        <v>3045.85</v>
      </c>
      <c r="BW85" s="242">
        <v>1609797.3299999998</v>
      </c>
      <c r="BX85" s="242">
        <v>1122994.68</v>
      </c>
      <c r="BY85" s="242">
        <v>427254.43</v>
      </c>
      <c r="BZ85" s="242">
        <v>103051.58</v>
      </c>
      <c r="CA85" s="242">
        <v>317208.01</v>
      </c>
      <c r="CB85" s="242">
        <v>250599.21</v>
      </c>
      <c r="CC85" s="242">
        <v>1033009.96</v>
      </c>
      <c r="CD85" s="242">
        <v>1099618.76</v>
      </c>
      <c r="CE85" s="242">
        <v>0</v>
      </c>
      <c r="CF85" s="242">
        <v>0</v>
      </c>
      <c r="CG85" s="242">
        <v>0</v>
      </c>
      <c r="CH85" s="242">
        <v>0</v>
      </c>
      <c r="CI85" s="242">
        <v>0</v>
      </c>
      <c r="CJ85" s="242">
        <v>8480814.5899999999</v>
      </c>
      <c r="CK85" s="242">
        <v>54593.39</v>
      </c>
      <c r="CL85" s="242">
        <v>54630.720000000001</v>
      </c>
      <c r="CM85" s="242">
        <v>37.33</v>
      </c>
      <c r="CN85" s="242">
        <v>0</v>
      </c>
      <c r="CO85" s="242">
        <v>0</v>
      </c>
      <c r="CP85" s="242">
        <v>0</v>
      </c>
      <c r="CQ85" s="242">
        <v>0</v>
      </c>
      <c r="CR85" s="242">
        <v>71644.89</v>
      </c>
      <c r="CS85" s="242">
        <v>93843.53</v>
      </c>
      <c r="CT85" s="242">
        <v>375269.73</v>
      </c>
      <c r="CU85" s="242">
        <v>353071.09</v>
      </c>
      <c r="CV85" s="242">
        <v>0</v>
      </c>
      <c r="CW85" s="242">
        <v>34386.199999999997</v>
      </c>
      <c r="CX85" s="242">
        <v>45280.3</v>
      </c>
      <c r="CY85" s="242">
        <v>83296.33</v>
      </c>
      <c r="CZ85" s="242">
        <v>229.9</v>
      </c>
      <c r="DA85" s="242">
        <v>72172.33</v>
      </c>
      <c r="DB85" s="242">
        <v>0</v>
      </c>
      <c r="DC85" s="242">
        <v>0</v>
      </c>
      <c r="DD85" s="242">
        <v>0</v>
      </c>
      <c r="DE85" s="242">
        <v>17182.990000000002</v>
      </c>
      <c r="DF85" s="242">
        <v>10783.27</v>
      </c>
      <c r="DG85" s="242">
        <v>6399.72</v>
      </c>
      <c r="DH85" s="242">
        <v>0</v>
      </c>
    </row>
    <row r="86" spans="1:112" x14ac:dyDescent="0.2">
      <c r="A86" s="242">
        <v>1316</v>
      </c>
      <c r="B86" s="242" t="s">
        <v>369</v>
      </c>
      <c r="C86" s="242">
        <v>6358.68</v>
      </c>
      <c r="D86" s="242">
        <v>16757546</v>
      </c>
      <c r="E86" s="242">
        <v>0</v>
      </c>
      <c r="F86" s="242">
        <v>6989.13</v>
      </c>
      <c r="G86" s="242">
        <v>68811</v>
      </c>
      <c r="H86" s="242">
        <v>15294.92</v>
      </c>
      <c r="I86" s="242">
        <v>186810.22</v>
      </c>
      <c r="J86" s="242">
        <v>0</v>
      </c>
      <c r="K86" s="242">
        <v>796635.87</v>
      </c>
      <c r="L86" s="242">
        <v>0</v>
      </c>
      <c r="M86" s="242">
        <v>0</v>
      </c>
      <c r="N86" s="242">
        <v>0</v>
      </c>
      <c r="O86" s="242">
        <v>0</v>
      </c>
      <c r="P86" s="242">
        <v>0</v>
      </c>
      <c r="Q86" s="242">
        <v>0</v>
      </c>
      <c r="R86" s="242">
        <v>0</v>
      </c>
      <c r="S86" s="242">
        <v>0</v>
      </c>
      <c r="T86" s="242">
        <v>0</v>
      </c>
      <c r="U86" s="242">
        <v>417879</v>
      </c>
      <c r="V86" s="242">
        <v>15852730</v>
      </c>
      <c r="W86" s="242">
        <v>20880</v>
      </c>
      <c r="X86" s="242">
        <v>0</v>
      </c>
      <c r="Y86" s="242">
        <v>0</v>
      </c>
      <c r="Z86" s="242">
        <v>1452.34</v>
      </c>
      <c r="AA86" s="242">
        <v>813046</v>
      </c>
      <c r="AB86" s="242">
        <v>0</v>
      </c>
      <c r="AC86" s="242">
        <v>0</v>
      </c>
      <c r="AD86" s="242">
        <v>66265.94</v>
      </c>
      <c r="AE86" s="242">
        <v>248738.89</v>
      </c>
      <c r="AF86" s="242">
        <v>0</v>
      </c>
      <c r="AG86" s="242">
        <v>0</v>
      </c>
      <c r="AH86" s="242">
        <v>63573.05</v>
      </c>
      <c r="AI86" s="242">
        <v>54148.58</v>
      </c>
      <c r="AJ86" s="242">
        <v>0</v>
      </c>
      <c r="AK86" s="242">
        <v>26215.78</v>
      </c>
      <c r="AL86" s="242">
        <v>244823.25</v>
      </c>
      <c r="AM86" s="242">
        <v>16596.62</v>
      </c>
      <c r="AN86" s="242">
        <v>71817.790000000008</v>
      </c>
      <c r="AO86" s="242">
        <v>338</v>
      </c>
      <c r="AP86" s="242">
        <v>24704.959999999999</v>
      </c>
      <c r="AQ86" s="242">
        <v>6120049.2599999998</v>
      </c>
      <c r="AR86" s="242">
        <v>7071090.5300000003</v>
      </c>
      <c r="AS86" s="242">
        <v>1063066.6499999999</v>
      </c>
      <c r="AT86" s="242">
        <v>1068952.9099999999</v>
      </c>
      <c r="AU86" s="242">
        <v>497143.86</v>
      </c>
      <c r="AV86" s="242">
        <v>175041.78</v>
      </c>
      <c r="AW86" s="242">
        <v>1065556.27</v>
      </c>
      <c r="AX86" s="242">
        <v>2338842.92</v>
      </c>
      <c r="AY86" s="242">
        <v>720437.99</v>
      </c>
      <c r="AZ86" s="242">
        <v>1660570.27</v>
      </c>
      <c r="BA86" s="242">
        <v>5919157.4800000004</v>
      </c>
      <c r="BB86" s="242">
        <v>1979050.82</v>
      </c>
      <c r="BC86" s="242">
        <v>285359.2</v>
      </c>
      <c r="BD86" s="242">
        <v>152958.48000000001</v>
      </c>
      <c r="BE86" s="242">
        <v>714837.52</v>
      </c>
      <c r="BF86" s="242">
        <v>3373600.91</v>
      </c>
      <c r="BG86" s="242">
        <v>661040.28</v>
      </c>
      <c r="BH86" s="242">
        <v>24217.84</v>
      </c>
      <c r="BI86" s="242">
        <v>118703.11</v>
      </c>
      <c r="BJ86" s="242">
        <v>119319.27</v>
      </c>
      <c r="BK86" s="242">
        <v>0</v>
      </c>
      <c r="BL86" s="242">
        <v>0</v>
      </c>
      <c r="BM86" s="242">
        <v>0</v>
      </c>
      <c r="BN86" s="242">
        <v>0</v>
      </c>
      <c r="BO86" s="242">
        <v>312385.3</v>
      </c>
      <c r="BP86" s="242">
        <v>515449.65</v>
      </c>
      <c r="BQ86" s="242">
        <v>16775013.390000001</v>
      </c>
      <c r="BR86" s="242">
        <v>17442013.93</v>
      </c>
      <c r="BS86" s="242">
        <v>17206101.800000001</v>
      </c>
      <c r="BT86" s="242">
        <v>18076782.850000001</v>
      </c>
      <c r="BU86" s="242">
        <v>117180.47</v>
      </c>
      <c r="BV86" s="242">
        <v>59037.65</v>
      </c>
      <c r="BW86" s="242">
        <v>5552230.0100000007</v>
      </c>
      <c r="BX86" s="242">
        <v>4083074.88</v>
      </c>
      <c r="BY86" s="242">
        <v>1344408.59</v>
      </c>
      <c r="BZ86" s="242">
        <v>182889.36000000002</v>
      </c>
      <c r="CA86" s="242">
        <v>347515.93</v>
      </c>
      <c r="CB86" s="242">
        <v>174843.1</v>
      </c>
      <c r="CC86" s="242">
        <v>16982251.329999998</v>
      </c>
      <c r="CD86" s="242">
        <v>3079934.16</v>
      </c>
      <c r="CE86" s="242">
        <v>14074990</v>
      </c>
      <c r="CF86" s="242">
        <v>0</v>
      </c>
      <c r="CG86" s="242">
        <v>0</v>
      </c>
      <c r="CH86" s="242">
        <v>0</v>
      </c>
      <c r="CI86" s="242">
        <v>0</v>
      </c>
      <c r="CJ86" s="242">
        <v>15130233.310000001</v>
      </c>
      <c r="CK86" s="242">
        <v>504698.81</v>
      </c>
      <c r="CL86" s="242">
        <v>1077172.81</v>
      </c>
      <c r="CM86" s="242">
        <v>602333.05000000005</v>
      </c>
      <c r="CN86" s="242">
        <v>0</v>
      </c>
      <c r="CO86" s="242">
        <v>29859.05</v>
      </c>
      <c r="CP86" s="242">
        <v>0</v>
      </c>
      <c r="CQ86" s="242">
        <v>0</v>
      </c>
      <c r="CR86" s="242">
        <v>489249.95</v>
      </c>
      <c r="CS86" s="242">
        <v>492689.17</v>
      </c>
      <c r="CT86" s="242">
        <v>1489972.43</v>
      </c>
      <c r="CU86" s="242">
        <v>1486263.96</v>
      </c>
      <c r="CV86" s="242">
        <v>269.25</v>
      </c>
      <c r="CW86" s="242">
        <v>72857.710000000006</v>
      </c>
      <c r="CX86" s="242">
        <v>66874.86</v>
      </c>
      <c r="CY86" s="242">
        <v>124021.98</v>
      </c>
      <c r="CZ86" s="242">
        <v>0</v>
      </c>
      <c r="DA86" s="242">
        <v>130004.83</v>
      </c>
      <c r="DB86" s="242">
        <v>0</v>
      </c>
      <c r="DC86" s="242">
        <v>0</v>
      </c>
      <c r="DD86" s="242">
        <v>0</v>
      </c>
      <c r="DE86" s="242">
        <v>194644.04</v>
      </c>
      <c r="DF86" s="242">
        <v>117854.73</v>
      </c>
      <c r="DG86" s="242">
        <v>66680.63</v>
      </c>
      <c r="DH86" s="242">
        <v>10108.68</v>
      </c>
    </row>
    <row r="87" spans="1:112" x14ac:dyDescent="0.2">
      <c r="A87" s="242">
        <v>1380</v>
      </c>
      <c r="B87" s="242" t="s">
        <v>370</v>
      </c>
      <c r="C87" s="242">
        <v>0</v>
      </c>
      <c r="D87" s="242">
        <v>14296220.1</v>
      </c>
      <c r="E87" s="242">
        <v>22633.48</v>
      </c>
      <c r="F87" s="242">
        <v>5366.09</v>
      </c>
      <c r="G87" s="242">
        <v>24856.400000000001</v>
      </c>
      <c r="H87" s="242">
        <v>1295.96</v>
      </c>
      <c r="I87" s="242">
        <v>96701.7</v>
      </c>
      <c r="J87" s="242">
        <v>0</v>
      </c>
      <c r="K87" s="242">
        <v>206844.84</v>
      </c>
      <c r="L87" s="242">
        <v>0</v>
      </c>
      <c r="M87" s="242">
        <v>0</v>
      </c>
      <c r="N87" s="242">
        <v>0</v>
      </c>
      <c r="O87" s="242">
        <v>0</v>
      </c>
      <c r="P87" s="242">
        <v>0</v>
      </c>
      <c r="Q87" s="242">
        <v>0</v>
      </c>
      <c r="R87" s="242">
        <v>0</v>
      </c>
      <c r="S87" s="242">
        <v>0</v>
      </c>
      <c r="T87" s="242">
        <v>0</v>
      </c>
      <c r="U87" s="242">
        <v>414417.85000000003</v>
      </c>
      <c r="V87" s="242">
        <v>10854972</v>
      </c>
      <c r="W87" s="242">
        <v>14720</v>
      </c>
      <c r="X87" s="242">
        <v>0</v>
      </c>
      <c r="Y87" s="242">
        <v>0</v>
      </c>
      <c r="Z87" s="242">
        <v>14027.03</v>
      </c>
      <c r="AA87" s="242">
        <v>43131</v>
      </c>
      <c r="AB87" s="242">
        <v>26157.86</v>
      </c>
      <c r="AC87" s="242">
        <v>0</v>
      </c>
      <c r="AD87" s="242">
        <v>293990.5</v>
      </c>
      <c r="AE87" s="242">
        <v>795459.03</v>
      </c>
      <c r="AF87" s="242">
        <v>0</v>
      </c>
      <c r="AG87" s="242">
        <v>0</v>
      </c>
      <c r="AH87" s="242">
        <v>0</v>
      </c>
      <c r="AI87" s="242">
        <v>0</v>
      </c>
      <c r="AJ87" s="242">
        <v>0</v>
      </c>
      <c r="AK87" s="242">
        <v>0</v>
      </c>
      <c r="AL87" s="242">
        <v>0</v>
      </c>
      <c r="AM87" s="242">
        <v>68017.649999999994</v>
      </c>
      <c r="AN87" s="242">
        <v>97580.14</v>
      </c>
      <c r="AO87" s="242">
        <v>0</v>
      </c>
      <c r="AP87" s="242">
        <v>8607.66</v>
      </c>
      <c r="AQ87" s="242">
        <v>5308570.9400000004</v>
      </c>
      <c r="AR87" s="242">
        <v>6842314.4900000002</v>
      </c>
      <c r="AS87" s="242">
        <v>737353.21</v>
      </c>
      <c r="AT87" s="242">
        <v>636571.98</v>
      </c>
      <c r="AU87" s="242">
        <v>341580.09</v>
      </c>
      <c r="AV87" s="242">
        <v>215871.31</v>
      </c>
      <c r="AW87" s="242">
        <v>839358.08000000007</v>
      </c>
      <c r="AX87" s="242">
        <v>1454312.46</v>
      </c>
      <c r="AY87" s="242">
        <v>331943.15000000002</v>
      </c>
      <c r="AZ87" s="242">
        <v>1795712.56</v>
      </c>
      <c r="BA87" s="242">
        <v>4178430.42</v>
      </c>
      <c r="BB87" s="242">
        <v>645274.07000000007</v>
      </c>
      <c r="BC87" s="242">
        <v>255255.14</v>
      </c>
      <c r="BD87" s="242">
        <v>57129.380000000005</v>
      </c>
      <c r="BE87" s="242">
        <v>1243.23</v>
      </c>
      <c r="BF87" s="242">
        <v>1615446.28</v>
      </c>
      <c r="BG87" s="242">
        <v>2824171.14</v>
      </c>
      <c r="BH87" s="242">
        <v>251002.28</v>
      </c>
      <c r="BI87" s="242">
        <v>0</v>
      </c>
      <c r="BJ87" s="242">
        <v>0</v>
      </c>
      <c r="BK87" s="242">
        <v>0</v>
      </c>
      <c r="BL87" s="242">
        <v>0</v>
      </c>
      <c r="BM87" s="242">
        <v>0</v>
      </c>
      <c r="BN87" s="242">
        <v>0</v>
      </c>
      <c r="BO87" s="242">
        <v>0</v>
      </c>
      <c r="BP87" s="242">
        <v>0</v>
      </c>
      <c r="BQ87" s="242">
        <v>5812969.7800000003</v>
      </c>
      <c r="BR87" s="242">
        <v>4766428.8600000003</v>
      </c>
      <c r="BS87" s="242">
        <v>5812969.7800000003</v>
      </c>
      <c r="BT87" s="242">
        <v>4766428.8600000003</v>
      </c>
      <c r="BU87" s="242">
        <v>82806.19</v>
      </c>
      <c r="BV87" s="242">
        <v>85498.02</v>
      </c>
      <c r="BW87" s="242">
        <v>2900075.15</v>
      </c>
      <c r="BX87" s="242">
        <v>2044058.83</v>
      </c>
      <c r="BY87" s="242">
        <v>764696.59</v>
      </c>
      <c r="BZ87" s="242">
        <v>88627.900000000009</v>
      </c>
      <c r="CA87" s="242">
        <v>141134.72</v>
      </c>
      <c r="CB87" s="242">
        <v>92632.51</v>
      </c>
      <c r="CC87" s="242">
        <v>3354465.8</v>
      </c>
      <c r="CD87" s="242">
        <v>1467968.01</v>
      </c>
      <c r="CE87" s="242">
        <v>1935000</v>
      </c>
      <c r="CF87" s="242">
        <v>0</v>
      </c>
      <c r="CG87" s="242">
        <v>0</v>
      </c>
      <c r="CH87" s="242">
        <v>0</v>
      </c>
      <c r="CI87" s="242">
        <v>0</v>
      </c>
      <c r="CJ87" s="242">
        <v>3431741.07</v>
      </c>
      <c r="CK87" s="242">
        <v>359166.06</v>
      </c>
      <c r="CL87" s="242">
        <v>359455.58</v>
      </c>
      <c r="CM87" s="242">
        <v>289.52</v>
      </c>
      <c r="CN87" s="242">
        <v>0</v>
      </c>
      <c r="CO87" s="242">
        <v>0</v>
      </c>
      <c r="CP87" s="242">
        <v>0</v>
      </c>
      <c r="CQ87" s="242">
        <v>0</v>
      </c>
      <c r="CR87" s="242">
        <v>298303.55</v>
      </c>
      <c r="CS87" s="242">
        <v>386064.85000000003</v>
      </c>
      <c r="CT87" s="242">
        <v>1400652.1300000001</v>
      </c>
      <c r="CU87" s="242">
        <v>1312890.83</v>
      </c>
      <c r="CV87" s="242">
        <v>0</v>
      </c>
      <c r="CW87" s="242">
        <v>2091.12</v>
      </c>
      <c r="CX87" s="242">
        <v>9247.36</v>
      </c>
      <c r="CY87" s="242">
        <v>91605</v>
      </c>
      <c r="CZ87" s="242">
        <v>73873.680000000008</v>
      </c>
      <c r="DA87" s="242">
        <v>10575.08</v>
      </c>
      <c r="DB87" s="242">
        <v>0</v>
      </c>
      <c r="DC87" s="242">
        <v>0</v>
      </c>
      <c r="DD87" s="242">
        <v>0</v>
      </c>
      <c r="DE87" s="242">
        <v>0</v>
      </c>
      <c r="DF87" s="242">
        <v>0</v>
      </c>
      <c r="DG87" s="242">
        <v>0</v>
      </c>
      <c r="DH87" s="242">
        <v>0</v>
      </c>
    </row>
    <row r="88" spans="1:112" x14ac:dyDescent="0.2">
      <c r="A88" s="242">
        <v>1407</v>
      </c>
      <c r="B88" s="242" t="s">
        <v>371</v>
      </c>
      <c r="C88" s="242">
        <v>0</v>
      </c>
      <c r="D88" s="242">
        <v>4363550.9000000004</v>
      </c>
      <c r="E88" s="242">
        <v>0</v>
      </c>
      <c r="F88" s="242">
        <v>20522.920000000002</v>
      </c>
      <c r="G88" s="242">
        <v>35578.120000000003</v>
      </c>
      <c r="H88" s="242">
        <v>5029.24</v>
      </c>
      <c r="I88" s="242">
        <v>169492.33000000002</v>
      </c>
      <c r="J88" s="242">
        <v>1777</v>
      </c>
      <c r="K88" s="242">
        <v>782036.92</v>
      </c>
      <c r="L88" s="242">
        <v>0</v>
      </c>
      <c r="M88" s="242">
        <v>0</v>
      </c>
      <c r="N88" s="242">
        <v>0</v>
      </c>
      <c r="O88" s="242">
        <v>0</v>
      </c>
      <c r="P88" s="242">
        <v>8039.7</v>
      </c>
      <c r="Q88" s="242">
        <v>0</v>
      </c>
      <c r="R88" s="242">
        <v>0</v>
      </c>
      <c r="S88" s="242">
        <v>0</v>
      </c>
      <c r="T88" s="242">
        <v>0</v>
      </c>
      <c r="U88" s="242">
        <v>219313</v>
      </c>
      <c r="V88" s="242">
        <v>8325955</v>
      </c>
      <c r="W88" s="242">
        <v>10340</v>
      </c>
      <c r="X88" s="242">
        <v>0</v>
      </c>
      <c r="Y88" s="242">
        <v>0</v>
      </c>
      <c r="Z88" s="242">
        <v>3484.4300000000003</v>
      </c>
      <c r="AA88" s="242">
        <v>6810</v>
      </c>
      <c r="AB88" s="242">
        <v>0</v>
      </c>
      <c r="AC88" s="242">
        <v>0</v>
      </c>
      <c r="AD88" s="242">
        <v>201139.17</v>
      </c>
      <c r="AE88" s="242">
        <v>114412.5</v>
      </c>
      <c r="AF88" s="242">
        <v>0</v>
      </c>
      <c r="AG88" s="242">
        <v>0</v>
      </c>
      <c r="AH88" s="242">
        <v>29577</v>
      </c>
      <c r="AI88" s="242">
        <v>0</v>
      </c>
      <c r="AJ88" s="242">
        <v>0</v>
      </c>
      <c r="AK88" s="242">
        <v>6810.4000000000005</v>
      </c>
      <c r="AL88" s="242">
        <v>0</v>
      </c>
      <c r="AM88" s="242">
        <v>4495.18</v>
      </c>
      <c r="AN88" s="242">
        <v>220133.49</v>
      </c>
      <c r="AO88" s="242">
        <v>0</v>
      </c>
      <c r="AP88" s="242">
        <v>4818.05</v>
      </c>
      <c r="AQ88" s="242">
        <v>3633591.85</v>
      </c>
      <c r="AR88" s="242">
        <v>2247015.14</v>
      </c>
      <c r="AS88" s="242">
        <v>746457.72</v>
      </c>
      <c r="AT88" s="242">
        <v>296405.42</v>
      </c>
      <c r="AU88" s="242">
        <v>366067.74</v>
      </c>
      <c r="AV88" s="242">
        <v>110634.47</v>
      </c>
      <c r="AW88" s="242">
        <v>392703.3</v>
      </c>
      <c r="AX88" s="242">
        <v>484713.4</v>
      </c>
      <c r="AY88" s="242">
        <v>547983.42000000004</v>
      </c>
      <c r="AZ88" s="242">
        <v>581578.52</v>
      </c>
      <c r="BA88" s="242">
        <v>2408620.4500000002</v>
      </c>
      <c r="BB88" s="242">
        <v>607071.64</v>
      </c>
      <c r="BC88" s="242">
        <v>154032.56</v>
      </c>
      <c r="BD88" s="242">
        <v>12848.24</v>
      </c>
      <c r="BE88" s="242">
        <v>27003.05</v>
      </c>
      <c r="BF88" s="242">
        <v>1630577.77</v>
      </c>
      <c r="BG88" s="242">
        <v>315221.78999999998</v>
      </c>
      <c r="BH88" s="242">
        <v>0</v>
      </c>
      <c r="BI88" s="242">
        <v>0</v>
      </c>
      <c r="BJ88" s="242">
        <v>0</v>
      </c>
      <c r="BK88" s="242">
        <v>0</v>
      </c>
      <c r="BL88" s="242">
        <v>0</v>
      </c>
      <c r="BM88" s="242">
        <v>0</v>
      </c>
      <c r="BN88" s="242">
        <v>0</v>
      </c>
      <c r="BO88" s="242">
        <v>0</v>
      </c>
      <c r="BP88" s="242">
        <v>0</v>
      </c>
      <c r="BQ88" s="242">
        <v>2740100.62</v>
      </c>
      <c r="BR88" s="242">
        <v>2710889.49</v>
      </c>
      <c r="BS88" s="242">
        <v>2740100.62</v>
      </c>
      <c r="BT88" s="242">
        <v>2710889.49</v>
      </c>
      <c r="BU88" s="242">
        <v>2132.81</v>
      </c>
      <c r="BV88" s="242">
        <v>4187</v>
      </c>
      <c r="BW88" s="242">
        <v>2265322.19</v>
      </c>
      <c r="BX88" s="242">
        <v>1657307.1300000001</v>
      </c>
      <c r="BY88" s="242">
        <v>358125.94</v>
      </c>
      <c r="BZ88" s="242">
        <v>247834.93</v>
      </c>
      <c r="CA88" s="242">
        <v>47767.33</v>
      </c>
      <c r="CB88" s="242">
        <v>48084.02</v>
      </c>
      <c r="CC88" s="242">
        <v>1121575.18</v>
      </c>
      <c r="CD88" s="242">
        <v>1038924.23</v>
      </c>
      <c r="CE88" s="242">
        <v>0</v>
      </c>
      <c r="CF88" s="242">
        <v>0</v>
      </c>
      <c r="CG88" s="242">
        <v>0</v>
      </c>
      <c r="CH88" s="242">
        <v>82334.259999999995</v>
      </c>
      <c r="CI88" s="242">
        <v>0</v>
      </c>
      <c r="CJ88" s="242">
        <v>2815227.89</v>
      </c>
      <c r="CK88" s="242">
        <v>4501.46</v>
      </c>
      <c r="CL88" s="242">
        <v>0</v>
      </c>
      <c r="CM88" s="242">
        <v>0</v>
      </c>
      <c r="CN88" s="242">
        <v>0</v>
      </c>
      <c r="CO88" s="242">
        <v>4501.46</v>
      </c>
      <c r="CP88" s="242">
        <v>0</v>
      </c>
      <c r="CQ88" s="242">
        <v>0</v>
      </c>
      <c r="CR88" s="242">
        <v>1108.71</v>
      </c>
      <c r="CS88" s="242">
        <v>5555.11</v>
      </c>
      <c r="CT88" s="242">
        <v>677014.61</v>
      </c>
      <c r="CU88" s="242">
        <v>672568.21</v>
      </c>
      <c r="CV88" s="242">
        <v>0</v>
      </c>
      <c r="CW88" s="242">
        <v>21494.75</v>
      </c>
      <c r="CX88" s="242">
        <v>24856.79</v>
      </c>
      <c r="CY88" s="242">
        <v>82498.06</v>
      </c>
      <c r="CZ88" s="242">
        <v>61245.06</v>
      </c>
      <c r="DA88" s="242">
        <v>17890.96</v>
      </c>
      <c r="DB88" s="242">
        <v>0</v>
      </c>
      <c r="DC88" s="242">
        <v>0</v>
      </c>
      <c r="DD88" s="242">
        <v>0</v>
      </c>
      <c r="DE88" s="242">
        <v>3730</v>
      </c>
      <c r="DF88" s="242">
        <v>3730</v>
      </c>
      <c r="DG88" s="242">
        <v>0</v>
      </c>
      <c r="DH88" s="242">
        <v>0</v>
      </c>
    </row>
    <row r="89" spans="1:112" x14ac:dyDescent="0.2">
      <c r="A89" s="242">
        <v>1414</v>
      </c>
      <c r="B89" s="242" t="s">
        <v>372</v>
      </c>
      <c r="C89" s="242">
        <v>22751.360000000001</v>
      </c>
      <c r="D89" s="242">
        <v>14127640</v>
      </c>
      <c r="E89" s="242">
        <v>270</v>
      </c>
      <c r="F89" s="242">
        <v>0</v>
      </c>
      <c r="G89" s="242">
        <v>47531.75</v>
      </c>
      <c r="H89" s="242">
        <v>28941.98</v>
      </c>
      <c r="I89" s="242">
        <v>153492.09</v>
      </c>
      <c r="J89" s="242">
        <v>0</v>
      </c>
      <c r="K89" s="242">
        <v>2231115.7799999998</v>
      </c>
      <c r="L89" s="242">
        <v>0</v>
      </c>
      <c r="M89" s="242">
        <v>0</v>
      </c>
      <c r="N89" s="242">
        <v>0</v>
      </c>
      <c r="O89" s="242">
        <v>0</v>
      </c>
      <c r="P89" s="242">
        <v>16642.349999999999</v>
      </c>
      <c r="Q89" s="242">
        <v>0</v>
      </c>
      <c r="R89" s="242">
        <v>0</v>
      </c>
      <c r="S89" s="242">
        <v>0</v>
      </c>
      <c r="T89" s="242">
        <v>0</v>
      </c>
      <c r="U89" s="242">
        <v>493942.5</v>
      </c>
      <c r="V89" s="242">
        <v>21061826</v>
      </c>
      <c r="W89" s="242">
        <v>59356</v>
      </c>
      <c r="X89" s="242">
        <v>0</v>
      </c>
      <c r="Y89" s="242">
        <v>0</v>
      </c>
      <c r="Z89" s="242">
        <v>4207.9400000000005</v>
      </c>
      <c r="AA89" s="242">
        <v>136345</v>
      </c>
      <c r="AB89" s="242">
        <v>0</v>
      </c>
      <c r="AC89" s="242">
        <v>0</v>
      </c>
      <c r="AD89" s="242">
        <v>95062.44</v>
      </c>
      <c r="AE89" s="242">
        <v>269217.87</v>
      </c>
      <c r="AF89" s="242">
        <v>0</v>
      </c>
      <c r="AG89" s="242">
        <v>0</v>
      </c>
      <c r="AH89" s="242">
        <v>121142.83</v>
      </c>
      <c r="AI89" s="242">
        <v>0</v>
      </c>
      <c r="AJ89" s="242">
        <v>0</v>
      </c>
      <c r="AK89" s="242">
        <v>0</v>
      </c>
      <c r="AL89" s="242">
        <v>0</v>
      </c>
      <c r="AM89" s="242">
        <v>0</v>
      </c>
      <c r="AN89" s="242">
        <v>12948</v>
      </c>
      <c r="AO89" s="242">
        <v>0</v>
      </c>
      <c r="AP89" s="242">
        <v>0</v>
      </c>
      <c r="AQ89" s="242">
        <v>10028061.640000001</v>
      </c>
      <c r="AR89" s="242">
        <v>7454865.8899999997</v>
      </c>
      <c r="AS89" s="242">
        <v>1480758.85</v>
      </c>
      <c r="AT89" s="242">
        <v>1168183.43</v>
      </c>
      <c r="AU89" s="242">
        <v>408789.2</v>
      </c>
      <c r="AV89" s="242">
        <v>317589.36</v>
      </c>
      <c r="AW89" s="242">
        <v>1719006.43</v>
      </c>
      <c r="AX89" s="242">
        <v>1599106.11</v>
      </c>
      <c r="AY89" s="242">
        <v>378008.2</v>
      </c>
      <c r="AZ89" s="242">
        <v>2281410.63</v>
      </c>
      <c r="BA89" s="242">
        <v>6090508.2599999998</v>
      </c>
      <c r="BB89" s="242">
        <v>1421955.51</v>
      </c>
      <c r="BC89" s="242">
        <v>391266</v>
      </c>
      <c r="BD89" s="242">
        <v>114.58</v>
      </c>
      <c r="BE89" s="242">
        <v>327232.5</v>
      </c>
      <c r="BF89" s="242">
        <v>2590657.71</v>
      </c>
      <c r="BG89" s="242">
        <v>1355586.72</v>
      </c>
      <c r="BH89" s="242">
        <v>12443.91</v>
      </c>
      <c r="BI89" s="242">
        <v>0</v>
      </c>
      <c r="BJ89" s="242">
        <v>0</v>
      </c>
      <c r="BK89" s="242">
        <v>0</v>
      </c>
      <c r="BL89" s="242">
        <v>0</v>
      </c>
      <c r="BM89" s="242">
        <v>3700</v>
      </c>
      <c r="BN89" s="242">
        <v>14532</v>
      </c>
      <c r="BO89" s="242">
        <v>0</v>
      </c>
      <c r="BP89" s="242">
        <v>0</v>
      </c>
      <c r="BQ89" s="242">
        <v>7851894.9699999997</v>
      </c>
      <c r="BR89" s="242">
        <v>7697951.9299999997</v>
      </c>
      <c r="BS89" s="242">
        <v>7855594.9699999997</v>
      </c>
      <c r="BT89" s="242">
        <v>7712483.9299999997</v>
      </c>
      <c r="BU89" s="242">
        <v>140768.97</v>
      </c>
      <c r="BV89" s="242">
        <v>314256.77</v>
      </c>
      <c r="BW89" s="242">
        <v>5155454.2</v>
      </c>
      <c r="BX89" s="242">
        <v>2409262.94</v>
      </c>
      <c r="BY89" s="242">
        <v>1517267.67</v>
      </c>
      <c r="BZ89" s="242">
        <v>1055435.79</v>
      </c>
      <c r="CA89" s="242">
        <v>4830719.08</v>
      </c>
      <c r="CB89" s="242">
        <v>5090261.3199999994</v>
      </c>
      <c r="CC89" s="242">
        <v>5574404.9199999999</v>
      </c>
      <c r="CD89" s="242">
        <v>5297412.68</v>
      </c>
      <c r="CE89" s="242">
        <v>0</v>
      </c>
      <c r="CF89" s="242">
        <v>0</v>
      </c>
      <c r="CG89" s="242">
        <v>0</v>
      </c>
      <c r="CH89" s="242">
        <v>17450</v>
      </c>
      <c r="CI89" s="242">
        <v>0</v>
      </c>
      <c r="CJ89" s="242">
        <v>34995774.439999998</v>
      </c>
      <c r="CK89" s="242">
        <v>0</v>
      </c>
      <c r="CL89" s="242">
        <v>0</v>
      </c>
      <c r="CM89" s="242">
        <v>429114.83</v>
      </c>
      <c r="CN89" s="242">
        <v>0</v>
      </c>
      <c r="CO89" s="242">
        <v>429114.83</v>
      </c>
      <c r="CP89" s="242">
        <v>0</v>
      </c>
      <c r="CQ89" s="242">
        <v>0</v>
      </c>
      <c r="CR89" s="242">
        <v>44600.24</v>
      </c>
      <c r="CS89" s="242">
        <v>0</v>
      </c>
      <c r="CT89" s="242">
        <v>1668985.21</v>
      </c>
      <c r="CU89" s="242">
        <v>1713585.45</v>
      </c>
      <c r="CV89" s="242">
        <v>0</v>
      </c>
      <c r="CW89" s="242">
        <v>68194.59</v>
      </c>
      <c r="CX89" s="242">
        <v>72288.240000000005</v>
      </c>
      <c r="CY89" s="242">
        <v>163651.25</v>
      </c>
      <c r="CZ89" s="242">
        <v>106014.99</v>
      </c>
      <c r="DA89" s="242">
        <v>53542.61</v>
      </c>
      <c r="DB89" s="242">
        <v>0</v>
      </c>
      <c r="DC89" s="242">
        <v>0</v>
      </c>
      <c r="DD89" s="242">
        <v>0</v>
      </c>
      <c r="DE89" s="242">
        <v>0</v>
      </c>
      <c r="DF89" s="242">
        <v>0</v>
      </c>
      <c r="DG89" s="242">
        <v>0</v>
      </c>
      <c r="DH89" s="242">
        <v>0</v>
      </c>
    </row>
    <row r="90" spans="1:112" x14ac:dyDescent="0.2">
      <c r="A90" s="242">
        <v>1421</v>
      </c>
      <c r="B90" s="242" t="s">
        <v>373</v>
      </c>
      <c r="C90" s="242">
        <v>4041.09</v>
      </c>
      <c r="D90" s="242">
        <v>3233071.32</v>
      </c>
      <c r="E90" s="242">
        <v>0</v>
      </c>
      <c r="F90" s="242">
        <v>0</v>
      </c>
      <c r="G90" s="242">
        <v>14823.01</v>
      </c>
      <c r="H90" s="242">
        <v>2507.92</v>
      </c>
      <c r="I90" s="242">
        <v>1193.8</v>
      </c>
      <c r="J90" s="242">
        <v>0</v>
      </c>
      <c r="K90" s="242">
        <v>77605</v>
      </c>
      <c r="L90" s="242">
        <v>0</v>
      </c>
      <c r="M90" s="242">
        <v>0</v>
      </c>
      <c r="N90" s="242">
        <v>0</v>
      </c>
      <c r="O90" s="242">
        <v>0</v>
      </c>
      <c r="P90" s="242">
        <v>11286.14</v>
      </c>
      <c r="Q90" s="242">
        <v>0</v>
      </c>
      <c r="R90" s="242">
        <v>0</v>
      </c>
      <c r="S90" s="242">
        <v>0</v>
      </c>
      <c r="T90" s="242">
        <v>0</v>
      </c>
      <c r="U90" s="242">
        <v>132506.5</v>
      </c>
      <c r="V90" s="242">
        <v>2865520</v>
      </c>
      <c r="W90" s="242">
        <v>4240</v>
      </c>
      <c r="X90" s="242">
        <v>0</v>
      </c>
      <c r="Y90" s="242">
        <v>0</v>
      </c>
      <c r="Z90" s="242">
        <v>46601.85</v>
      </c>
      <c r="AA90" s="242">
        <v>148608.72</v>
      </c>
      <c r="AB90" s="242">
        <v>0</v>
      </c>
      <c r="AC90" s="242">
        <v>0</v>
      </c>
      <c r="AD90" s="242">
        <v>35422.71</v>
      </c>
      <c r="AE90" s="242">
        <v>141938.14000000001</v>
      </c>
      <c r="AF90" s="242">
        <v>0</v>
      </c>
      <c r="AG90" s="242">
        <v>0</v>
      </c>
      <c r="AH90" s="242">
        <v>6179.31</v>
      </c>
      <c r="AI90" s="242">
        <v>33000.199999999997</v>
      </c>
      <c r="AJ90" s="242">
        <v>0</v>
      </c>
      <c r="AK90" s="242">
        <v>0</v>
      </c>
      <c r="AL90" s="242">
        <v>0</v>
      </c>
      <c r="AM90" s="242">
        <v>62891.62</v>
      </c>
      <c r="AN90" s="242">
        <v>18807.64</v>
      </c>
      <c r="AO90" s="242">
        <v>0</v>
      </c>
      <c r="AP90" s="242">
        <v>6627.25</v>
      </c>
      <c r="AQ90" s="242">
        <v>879194.1</v>
      </c>
      <c r="AR90" s="242">
        <v>1610956.01</v>
      </c>
      <c r="AS90" s="242">
        <v>274268.84000000003</v>
      </c>
      <c r="AT90" s="242">
        <v>209187.38</v>
      </c>
      <c r="AU90" s="242">
        <v>186217.01</v>
      </c>
      <c r="AV90" s="242">
        <v>8305.32</v>
      </c>
      <c r="AW90" s="242">
        <v>76779.150000000009</v>
      </c>
      <c r="AX90" s="242">
        <v>258311.34</v>
      </c>
      <c r="AY90" s="242">
        <v>295845.48</v>
      </c>
      <c r="AZ90" s="242">
        <v>412243.94</v>
      </c>
      <c r="BA90" s="242">
        <v>1452496.22</v>
      </c>
      <c r="BB90" s="242">
        <v>130165.22</v>
      </c>
      <c r="BC90" s="242">
        <v>86388.72</v>
      </c>
      <c r="BD90" s="242">
        <v>4362.09</v>
      </c>
      <c r="BE90" s="242">
        <v>109168</v>
      </c>
      <c r="BF90" s="242">
        <v>502521.85000000003</v>
      </c>
      <c r="BG90" s="242">
        <v>340858.76</v>
      </c>
      <c r="BH90" s="242">
        <v>8032.63</v>
      </c>
      <c r="BI90" s="242">
        <v>0</v>
      </c>
      <c r="BJ90" s="242">
        <v>0</v>
      </c>
      <c r="BK90" s="242">
        <v>0</v>
      </c>
      <c r="BL90" s="242">
        <v>0</v>
      </c>
      <c r="BM90" s="242">
        <v>0</v>
      </c>
      <c r="BN90" s="242">
        <v>0</v>
      </c>
      <c r="BO90" s="242">
        <v>0</v>
      </c>
      <c r="BP90" s="242">
        <v>0</v>
      </c>
      <c r="BQ90" s="242">
        <v>1457307.02</v>
      </c>
      <c r="BR90" s="242">
        <v>1458877.18</v>
      </c>
      <c r="BS90" s="242">
        <v>1457307.02</v>
      </c>
      <c r="BT90" s="242">
        <v>1458877.18</v>
      </c>
      <c r="BU90" s="242">
        <v>6670.02</v>
      </c>
      <c r="BV90" s="242">
        <v>5214.54</v>
      </c>
      <c r="BW90" s="242">
        <v>811753.92</v>
      </c>
      <c r="BX90" s="242">
        <v>494494.24</v>
      </c>
      <c r="BY90" s="242">
        <v>206087.89</v>
      </c>
      <c r="BZ90" s="242">
        <v>112627.27</v>
      </c>
      <c r="CA90" s="242">
        <v>88527.53</v>
      </c>
      <c r="CB90" s="242">
        <v>156807.75</v>
      </c>
      <c r="CC90" s="242">
        <v>5573593.4699999997</v>
      </c>
      <c r="CD90" s="242">
        <v>489514.85000000003</v>
      </c>
      <c r="CE90" s="242">
        <v>5015798.4000000004</v>
      </c>
      <c r="CF90" s="242">
        <v>0</v>
      </c>
      <c r="CG90" s="242">
        <v>0</v>
      </c>
      <c r="CH90" s="242">
        <v>0</v>
      </c>
      <c r="CI90" s="242">
        <v>0</v>
      </c>
      <c r="CJ90" s="242">
        <v>6765000</v>
      </c>
      <c r="CK90" s="242">
        <v>4880362.76</v>
      </c>
      <c r="CL90" s="242">
        <v>766906.35</v>
      </c>
      <c r="CM90" s="242">
        <v>14077.84</v>
      </c>
      <c r="CN90" s="242">
        <v>0</v>
      </c>
      <c r="CO90" s="242">
        <v>4127534.25</v>
      </c>
      <c r="CP90" s="242">
        <v>0</v>
      </c>
      <c r="CQ90" s="242">
        <v>0</v>
      </c>
      <c r="CR90" s="242">
        <v>54213.33</v>
      </c>
      <c r="CS90" s="242">
        <v>35901.279999999999</v>
      </c>
      <c r="CT90" s="242">
        <v>355117.59</v>
      </c>
      <c r="CU90" s="242">
        <v>373429.64</v>
      </c>
      <c r="CV90" s="242">
        <v>0</v>
      </c>
      <c r="CW90" s="242">
        <v>21094.07</v>
      </c>
      <c r="CX90" s="242">
        <v>33095.480000000003</v>
      </c>
      <c r="CY90" s="242">
        <v>37606.5</v>
      </c>
      <c r="CZ90" s="242">
        <v>0</v>
      </c>
      <c r="DA90" s="242">
        <v>25605.09</v>
      </c>
      <c r="DB90" s="242">
        <v>0</v>
      </c>
      <c r="DC90" s="242">
        <v>0</v>
      </c>
      <c r="DD90" s="242">
        <v>0</v>
      </c>
      <c r="DE90" s="242">
        <v>0</v>
      </c>
      <c r="DF90" s="242">
        <v>0</v>
      </c>
      <c r="DG90" s="242">
        <v>0</v>
      </c>
      <c r="DH90" s="242">
        <v>0</v>
      </c>
    </row>
    <row r="91" spans="1:112" x14ac:dyDescent="0.2">
      <c r="A91" s="242">
        <v>2744</v>
      </c>
      <c r="B91" s="242" t="s">
        <v>374</v>
      </c>
      <c r="C91" s="242">
        <v>0</v>
      </c>
      <c r="D91" s="242">
        <v>2620016.79</v>
      </c>
      <c r="E91" s="242">
        <v>0</v>
      </c>
      <c r="F91" s="242">
        <v>0</v>
      </c>
      <c r="G91" s="242">
        <v>15893.75</v>
      </c>
      <c r="H91" s="242">
        <v>1498.3700000000001</v>
      </c>
      <c r="I91" s="242">
        <v>52422.83</v>
      </c>
      <c r="J91" s="242">
        <v>150</v>
      </c>
      <c r="K91" s="242">
        <v>331577.82</v>
      </c>
      <c r="L91" s="242">
        <v>0</v>
      </c>
      <c r="M91" s="242">
        <v>0</v>
      </c>
      <c r="N91" s="242">
        <v>0</v>
      </c>
      <c r="O91" s="242">
        <v>0</v>
      </c>
      <c r="P91" s="242">
        <v>629.04</v>
      </c>
      <c r="Q91" s="242">
        <v>0</v>
      </c>
      <c r="R91" s="242">
        <v>0</v>
      </c>
      <c r="S91" s="242">
        <v>0</v>
      </c>
      <c r="T91" s="242">
        <v>0</v>
      </c>
      <c r="U91" s="242">
        <v>133633.5</v>
      </c>
      <c r="V91" s="242">
        <v>5945877</v>
      </c>
      <c r="W91" s="242">
        <v>6720</v>
      </c>
      <c r="X91" s="242">
        <v>0</v>
      </c>
      <c r="Y91" s="242">
        <v>196587.72</v>
      </c>
      <c r="Z91" s="242">
        <v>661.18000000000006</v>
      </c>
      <c r="AA91" s="242">
        <v>12749</v>
      </c>
      <c r="AB91" s="242">
        <v>0</v>
      </c>
      <c r="AC91" s="242">
        <v>0</v>
      </c>
      <c r="AD91" s="242">
        <v>30370.9</v>
      </c>
      <c r="AE91" s="242">
        <v>105487.34</v>
      </c>
      <c r="AF91" s="242">
        <v>0</v>
      </c>
      <c r="AG91" s="242">
        <v>0</v>
      </c>
      <c r="AH91" s="242">
        <v>43359</v>
      </c>
      <c r="AI91" s="242">
        <v>0</v>
      </c>
      <c r="AJ91" s="242">
        <v>0</v>
      </c>
      <c r="AK91" s="242">
        <v>0</v>
      </c>
      <c r="AL91" s="242">
        <v>578207.6</v>
      </c>
      <c r="AM91" s="242">
        <v>5773.2</v>
      </c>
      <c r="AN91" s="242">
        <v>6480</v>
      </c>
      <c r="AO91" s="242">
        <v>0</v>
      </c>
      <c r="AP91" s="242">
        <v>4401.25</v>
      </c>
      <c r="AQ91" s="242">
        <v>1887334.48</v>
      </c>
      <c r="AR91" s="242">
        <v>2068273.72</v>
      </c>
      <c r="AS91" s="242">
        <v>414993.06</v>
      </c>
      <c r="AT91" s="242">
        <v>269038.92</v>
      </c>
      <c r="AU91" s="242">
        <v>157088.71</v>
      </c>
      <c r="AV91" s="242">
        <v>14381.84</v>
      </c>
      <c r="AW91" s="242">
        <v>246424.4</v>
      </c>
      <c r="AX91" s="242">
        <v>241711.18</v>
      </c>
      <c r="AY91" s="242">
        <v>324466.65000000002</v>
      </c>
      <c r="AZ91" s="242">
        <v>471656.63</v>
      </c>
      <c r="BA91" s="242">
        <v>1468112.16</v>
      </c>
      <c r="BB91" s="242">
        <v>968838.70000000007</v>
      </c>
      <c r="BC91" s="242">
        <v>69917</v>
      </c>
      <c r="BD91" s="242">
        <v>424558</v>
      </c>
      <c r="BE91" s="242">
        <v>95112.42</v>
      </c>
      <c r="BF91" s="242">
        <v>821602.96</v>
      </c>
      <c r="BG91" s="242">
        <v>495980.52</v>
      </c>
      <c r="BH91" s="242">
        <v>0</v>
      </c>
      <c r="BI91" s="242">
        <v>0</v>
      </c>
      <c r="BJ91" s="242">
        <v>0</v>
      </c>
      <c r="BK91" s="242">
        <v>0</v>
      </c>
      <c r="BL91" s="242">
        <v>0</v>
      </c>
      <c r="BM91" s="242">
        <v>0</v>
      </c>
      <c r="BN91" s="242">
        <v>0</v>
      </c>
      <c r="BO91" s="242">
        <v>0</v>
      </c>
      <c r="BP91" s="242">
        <v>0</v>
      </c>
      <c r="BQ91" s="242">
        <v>3407121.47</v>
      </c>
      <c r="BR91" s="242">
        <v>3060126.41</v>
      </c>
      <c r="BS91" s="242">
        <v>3407121.47</v>
      </c>
      <c r="BT91" s="242">
        <v>3060126.41</v>
      </c>
      <c r="BU91" s="242">
        <v>7827.59</v>
      </c>
      <c r="BV91" s="242">
        <v>4833.95</v>
      </c>
      <c r="BW91" s="242">
        <v>1417620.4100000001</v>
      </c>
      <c r="BX91" s="242">
        <v>884722.75</v>
      </c>
      <c r="BY91" s="242">
        <v>331817.03000000003</v>
      </c>
      <c r="BZ91" s="242">
        <v>204074.27000000002</v>
      </c>
      <c r="CA91" s="242">
        <v>167373.41</v>
      </c>
      <c r="CB91" s="242">
        <v>154069.69</v>
      </c>
      <c r="CC91" s="242">
        <v>1493382.28</v>
      </c>
      <c r="CD91" s="242">
        <v>1446926</v>
      </c>
      <c r="CE91" s="242">
        <v>0</v>
      </c>
      <c r="CF91" s="242">
        <v>0</v>
      </c>
      <c r="CG91" s="242">
        <v>0</v>
      </c>
      <c r="CH91" s="242">
        <v>59760</v>
      </c>
      <c r="CI91" s="242">
        <v>0</v>
      </c>
      <c r="CJ91" s="242">
        <v>8860658.3300000001</v>
      </c>
      <c r="CK91" s="242">
        <v>0</v>
      </c>
      <c r="CL91" s="242">
        <v>0</v>
      </c>
      <c r="CM91" s="242">
        <v>0</v>
      </c>
      <c r="CN91" s="242">
        <v>0</v>
      </c>
      <c r="CO91" s="242">
        <v>0</v>
      </c>
      <c r="CP91" s="242">
        <v>0</v>
      </c>
      <c r="CQ91" s="242">
        <v>0</v>
      </c>
      <c r="CR91" s="242">
        <v>126282.13</v>
      </c>
      <c r="CS91" s="242">
        <v>109873.40000000001</v>
      </c>
      <c r="CT91" s="242">
        <v>363077.31</v>
      </c>
      <c r="CU91" s="242">
        <v>379486.04</v>
      </c>
      <c r="CV91" s="242">
        <v>0</v>
      </c>
      <c r="CW91" s="242">
        <v>0</v>
      </c>
      <c r="CX91" s="242">
        <v>0</v>
      </c>
      <c r="CY91" s="242">
        <v>0</v>
      </c>
      <c r="CZ91" s="242">
        <v>0</v>
      </c>
      <c r="DA91" s="242">
        <v>0</v>
      </c>
      <c r="DB91" s="242">
        <v>0</v>
      </c>
      <c r="DC91" s="242">
        <v>0</v>
      </c>
      <c r="DD91" s="242">
        <v>0</v>
      </c>
      <c r="DE91" s="242">
        <v>0</v>
      </c>
      <c r="DF91" s="242">
        <v>0</v>
      </c>
      <c r="DG91" s="242">
        <v>0</v>
      </c>
      <c r="DH91" s="242">
        <v>0</v>
      </c>
    </row>
    <row r="92" spans="1:112" x14ac:dyDescent="0.2">
      <c r="A92" s="242">
        <v>1428</v>
      </c>
      <c r="B92" s="242" t="s">
        <v>375</v>
      </c>
      <c r="C92" s="242">
        <v>0</v>
      </c>
      <c r="D92" s="242">
        <v>8249314.54</v>
      </c>
      <c r="E92" s="242">
        <v>0</v>
      </c>
      <c r="F92" s="242">
        <v>12470.73</v>
      </c>
      <c r="G92" s="242">
        <v>30573.9</v>
      </c>
      <c r="H92" s="242">
        <v>3306.34</v>
      </c>
      <c r="I92" s="242">
        <v>33604.160000000003</v>
      </c>
      <c r="J92" s="242">
        <v>2792</v>
      </c>
      <c r="K92" s="242">
        <v>307873</v>
      </c>
      <c r="L92" s="242">
        <v>0</v>
      </c>
      <c r="M92" s="242">
        <v>0</v>
      </c>
      <c r="N92" s="242">
        <v>0</v>
      </c>
      <c r="O92" s="242">
        <v>0</v>
      </c>
      <c r="P92" s="242">
        <v>0</v>
      </c>
      <c r="Q92" s="242">
        <v>0</v>
      </c>
      <c r="R92" s="242">
        <v>0</v>
      </c>
      <c r="S92" s="242">
        <v>0</v>
      </c>
      <c r="T92" s="242">
        <v>0</v>
      </c>
      <c r="U92" s="242">
        <v>179112</v>
      </c>
      <c r="V92" s="242">
        <v>6479369</v>
      </c>
      <c r="W92" s="242">
        <v>10880</v>
      </c>
      <c r="X92" s="242">
        <v>0</v>
      </c>
      <c r="Y92" s="242">
        <v>267597.53999999998</v>
      </c>
      <c r="Z92" s="242">
        <v>24562.39</v>
      </c>
      <c r="AA92" s="242">
        <v>44858</v>
      </c>
      <c r="AB92" s="242">
        <v>0</v>
      </c>
      <c r="AC92" s="242">
        <v>0</v>
      </c>
      <c r="AD92" s="242">
        <v>71618.100000000006</v>
      </c>
      <c r="AE92" s="242">
        <v>131304.34</v>
      </c>
      <c r="AF92" s="242">
        <v>0</v>
      </c>
      <c r="AG92" s="242">
        <v>0</v>
      </c>
      <c r="AH92" s="242">
        <v>73440.009999999995</v>
      </c>
      <c r="AI92" s="242">
        <v>0</v>
      </c>
      <c r="AJ92" s="242">
        <v>0</v>
      </c>
      <c r="AK92" s="242">
        <v>4158.8</v>
      </c>
      <c r="AL92" s="242">
        <v>217913.80000000002</v>
      </c>
      <c r="AM92" s="242">
        <v>19150</v>
      </c>
      <c r="AN92" s="242">
        <v>1311.3</v>
      </c>
      <c r="AO92" s="242">
        <v>0</v>
      </c>
      <c r="AP92" s="242">
        <v>7976.77</v>
      </c>
      <c r="AQ92" s="242">
        <v>4393978.9400000004</v>
      </c>
      <c r="AR92" s="242">
        <v>1396555.39</v>
      </c>
      <c r="AS92" s="242">
        <v>627552.67000000004</v>
      </c>
      <c r="AT92" s="242">
        <v>525366.89</v>
      </c>
      <c r="AU92" s="242">
        <v>264108.59000000003</v>
      </c>
      <c r="AV92" s="242">
        <v>129120.2</v>
      </c>
      <c r="AW92" s="242">
        <v>416133.24</v>
      </c>
      <c r="AX92" s="242">
        <v>627557.9</v>
      </c>
      <c r="AY92" s="242">
        <v>325026.47000000003</v>
      </c>
      <c r="AZ92" s="242">
        <v>1259183.1599999999</v>
      </c>
      <c r="BA92" s="242">
        <v>3100522.89</v>
      </c>
      <c r="BB92" s="242">
        <v>236928.94</v>
      </c>
      <c r="BC92" s="242">
        <v>125617.78</v>
      </c>
      <c r="BD92" s="242">
        <v>98350.150000000009</v>
      </c>
      <c r="BE92" s="242">
        <v>169678.36000000002</v>
      </c>
      <c r="BF92" s="242">
        <v>1625696.99</v>
      </c>
      <c r="BG92" s="242">
        <v>546333.77</v>
      </c>
      <c r="BH92" s="242">
        <v>435953.37</v>
      </c>
      <c r="BI92" s="242">
        <v>0</v>
      </c>
      <c r="BJ92" s="242">
        <v>0</v>
      </c>
      <c r="BK92" s="242">
        <v>0</v>
      </c>
      <c r="BL92" s="242">
        <v>0</v>
      </c>
      <c r="BM92" s="242">
        <v>0</v>
      </c>
      <c r="BN92" s="242">
        <v>0</v>
      </c>
      <c r="BO92" s="242">
        <v>0</v>
      </c>
      <c r="BP92" s="242">
        <v>0</v>
      </c>
      <c r="BQ92" s="242">
        <v>2715422.89</v>
      </c>
      <c r="BR92" s="242">
        <v>2584943.91</v>
      </c>
      <c r="BS92" s="242">
        <v>2715422.89</v>
      </c>
      <c r="BT92" s="242">
        <v>2584943.91</v>
      </c>
      <c r="BU92" s="242">
        <v>21837.260000000002</v>
      </c>
      <c r="BV92" s="242">
        <v>21049.39</v>
      </c>
      <c r="BW92" s="242">
        <v>2641624.4700000002</v>
      </c>
      <c r="BX92" s="242">
        <v>2035952.96</v>
      </c>
      <c r="BY92" s="242">
        <v>562013.46</v>
      </c>
      <c r="BZ92" s="242">
        <v>44445.919999999998</v>
      </c>
      <c r="CA92" s="242">
        <v>3516.82</v>
      </c>
      <c r="CB92" s="242">
        <v>12601.82</v>
      </c>
      <c r="CC92" s="242">
        <v>82557</v>
      </c>
      <c r="CD92" s="242">
        <v>0</v>
      </c>
      <c r="CE92" s="242">
        <v>0</v>
      </c>
      <c r="CF92" s="242">
        <v>0</v>
      </c>
      <c r="CG92" s="242">
        <v>0</v>
      </c>
      <c r="CH92" s="242">
        <v>73472</v>
      </c>
      <c r="CI92" s="242">
        <v>0</v>
      </c>
      <c r="CJ92" s="242">
        <v>1012694.75</v>
      </c>
      <c r="CK92" s="242">
        <v>0</v>
      </c>
      <c r="CL92" s="242">
        <v>0</v>
      </c>
      <c r="CM92" s="242">
        <v>0</v>
      </c>
      <c r="CN92" s="242">
        <v>0</v>
      </c>
      <c r="CO92" s="242">
        <v>0</v>
      </c>
      <c r="CP92" s="242">
        <v>0</v>
      </c>
      <c r="CQ92" s="242">
        <v>0</v>
      </c>
      <c r="CR92" s="242">
        <v>0</v>
      </c>
      <c r="CS92" s="242">
        <v>0</v>
      </c>
      <c r="CT92" s="242">
        <v>651626.20000000007</v>
      </c>
      <c r="CU92" s="242">
        <v>651626.20000000007</v>
      </c>
      <c r="CV92" s="242">
        <v>0</v>
      </c>
      <c r="CW92" s="242">
        <v>0</v>
      </c>
      <c r="CX92" s="242">
        <v>0</v>
      </c>
      <c r="CY92" s="242">
        <v>0</v>
      </c>
      <c r="CZ92" s="242">
        <v>0</v>
      </c>
      <c r="DA92" s="242">
        <v>0</v>
      </c>
      <c r="DB92" s="242">
        <v>0</v>
      </c>
      <c r="DC92" s="242">
        <v>0</v>
      </c>
      <c r="DD92" s="242">
        <v>0</v>
      </c>
      <c r="DE92" s="242">
        <v>0</v>
      </c>
      <c r="DF92" s="242">
        <v>0</v>
      </c>
      <c r="DG92" s="242">
        <v>0</v>
      </c>
      <c r="DH92" s="242">
        <v>0</v>
      </c>
    </row>
    <row r="93" spans="1:112" x14ac:dyDescent="0.2">
      <c r="A93" s="242">
        <v>1449</v>
      </c>
      <c r="B93" s="242" t="s">
        <v>376</v>
      </c>
      <c r="C93" s="242">
        <v>0</v>
      </c>
      <c r="D93" s="242">
        <v>620124.53</v>
      </c>
      <c r="E93" s="242">
        <v>0</v>
      </c>
      <c r="F93" s="242">
        <v>4816.03</v>
      </c>
      <c r="G93" s="242">
        <v>0</v>
      </c>
      <c r="H93" s="242">
        <v>3163.2200000000003</v>
      </c>
      <c r="I93" s="242">
        <v>7705.5</v>
      </c>
      <c r="J93" s="242">
        <v>0</v>
      </c>
      <c r="K93" s="242">
        <v>162294.81</v>
      </c>
      <c r="L93" s="242">
        <v>0</v>
      </c>
      <c r="M93" s="242">
        <v>0</v>
      </c>
      <c r="N93" s="242">
        <v>0</v>
      </c>
      <c r="O93" s="242">
        <v>0</v>
      </c>
      <c r="P93" s="242">
        <v>0</v>
      </c>
      <c r="Q93" s="242">
        <v>0</v>
      </c>
      <c r="R93" s="242">
        <v>0</v>
      </c>
      <c r="S93" s="242">
        <v>0</v>
      </c>
      <c r="T93" s="242">
        <v>0</v>
      </c>
      <c r="U93" s="242">
        <v>14688</v>
      </c>
      <c r="V93" s="242">
        <v>730880</v>
      </c>
      <c r="W93" s="242">
        <v>1040</v>
      </c>
      <c r="X93" s="242">
        <v>0</v>
      </c>
      <c r="Y93" s="242">
        <v>32436.07</v>
      </c>
      <c r="Z93" s="242">
        <v>0</v>
      </c>
      <c r="AA93" s="242">
        <v>272</v>
      </c>
      <c r="AB93" s="242">
        <v>0</v>
      </c>
      <c r="AC93" s="242">
        <v>0</v>
      </c>
      <c r="AD93" s="242">
        <v>4625</v>
      </c>
      <c r="AE93" s="242">
        <v>10116</v>
      </c>
      <c r="AF93" s="242">
        <v>0</v>
      </c>
      <c r="AG93" s="242">
        <v>0</v>
      </c>
      <c r="AH93" s="242">
        <v>0</v>
      </c>
      <c r="AI93" s="242">
        <v>0</v>
      </c>
      <c r="AJ93" s="242">
        <v>0</v>
      </c>
      <c r="AK93" s="242">
        <v>0</v>
      </c>
      <c r="AL93" s="242">
        <v>0</v>
      </c>
      <c r="AM93" s="242">
        <v>876</v>
      </c>
      <c r="AN93" s="242">
        <v>0</v>
      </c>
      <c r="AO93" s="242">
        <v>0</v>
      </c>
      <c r="AP93" s="242">
        <v>518.37</v>
      </c>
      <c r="AQ93" s="242">
        <v>523061.61</v>
      </c>
      <c r="AR93" s="242">
        <v>32696.89</v>
      </c>
      <c r="AS93" s="242">
        <v>0</v>
      </c>
      <c r="AT93" s="242">
        <v>83195.95</v>
      </c>
      <c r="AU93" s="242">
        <v>5766.17</v>
      </c>
      <c r="AV93" s="242">
        <v>0</v>
      </c>
      <c r="AW93" s="242">
        <v>17398.23</v>
      </c>
      <c r="AX93" s="242">
        <v>23331.4</v>
      </c>
      <c r="AY93" s="242">
        <v>23415.55</v>
      </c>
      <c r="AZ93" s="242">
        <v>38202.57</v>
      </c>
      <c r="BA93" s="242">
        <v>281982.05</v>
      </c>
      <c r="BB93" s="242">
        <v>3670.21</v>
      </c>
      <c r="BC93" s="242">
        <v>11132</v>
      </c>
      <c r="BD93" s="242">
        <v>0</v>
      </c>
      <c r="BE93" s="242">
        <v>10660.960000000001</v>
      </c>
      <c r="BF93" s="242">
        <v>178903.48</v>
      </c>
      <c r="BG93" s="242">
        <v>399477</v>
      </c>
      <c r="BH93" s="242">
        <v>0</v>
      </c>
      <c r="BI93" s="242">
        <v>0</v>
      </c>
      <c r="BJ93" s="242">
        <v>0</v>
      </c>
      <c r="BK93" s="242">
        <v>0</v>
      </c>
      <c r="BL93" s="242">
        <v>0</v>
      </c>
      <c r="BM93" s="242">
        <v>0</v>
      </c>
      <c r="BN93" s="242">
        <v>0</v>
      </c>
      <c r="BO93" s="242">
        <v>0</v>
      </c>
      <c r="BP93" s="242">
        <v>0</v>
      </c>
      <c r="BQ93" s="242">
        <v>849385.74</v>
      </c>
      <c r="BR93" s="242">
        <v>810047.20000000007</v>
      </c>
      <c r="BS93" s="242">
        <v>849385.74</v>
      </c>
      <c r="BT93" s="242">
        <v>810047.20000000007</v>
      </c>
      <c r="BU93" s="242">
        <v>0</v>
      </c>
      <c r="BV93" s="242">
        <v>0</v>
      </c>
      <c r="BW93" s="242">
        <v>245827.59</v>
      </c>
      <c r="BX93" s="242">
        <v>80786.650000000009</v>
      </c>
      <c r="BY93" s="242">
        <v>11225.62</v>
      </c>
      <c r="BZ93" s="242">
        <v>153815.32</v>
      </c>
      <c r="CA93" s="242">
        <v>0</v>
      </c>
      <c r="CB93" s="242">
        <v>0</v>
      </c>
      <c r="CC93" s="242">
        <v>0</v>
      </c>
      <c r="CD93" s="242">
        <v>0</v>
      </c>
      <c r="CE93" s="242">
        <v>0</v>
      </c>
      <c r="CF93" s="242">
        <v>0</v>
      </c>
      <c r="CG93" s="242">
        <v>0</v>
      </c>
      <c r="CH93" s="242">
        <v>0</v>
      </c>
      <c r="CI93" s="242">
        <v>0</v>
      </c>
      <c r="CJ93" s="242">
        <v>0</v>
      </c>
      <c r="CK93" s="242">
        <v>0</v>
      </c>
      <c r="CL93" s="242">
        <v>0</v>
      </c>
      <c r="CM93" s="242">
        <v>0</v>
      </c>
      <c r="CN93" s="242">
        <v>0</v>
      </c>
      <c r="CO93" s="242">
        <v>0</v>
      </c>
      <c r="CP93" s="242">
        <v>0</v>
      </c>
      <c r="CQ93" s="242">
        <v>0</v>
      </c>
      <c r="CR93" s="242">
        <v>3154.86</v>
      </c>
      <c r="CS93" s="242">
        <v>3154.86</v>
      </c>
      <c r="CT93" s="242">
        <v>31636.530000000002</v>
      </c>
      <c r="CU93" s="242">
        <v>31636.530000000002</v>
      </c>
      <c r="CV93" s="242">
        <v>0</v>
      </c>
      <c r="CW93" s="242">
        <v>0</v>
      </c>
      <c r="CX93" s="242">
        <v>0</v>
      </c>
      <c r="CY93" s="242">
        <v>0</v>
      </c>
      <c r="CZ93" s="242">
        <v>0</v>
      </c>
      <c r="DA93" s="242">
        <v>0</v>
      </c>
      <c r="DB93" s="242">
        <v>0</v>
      </c>
      <c r="DC93" s="242">
        <v>0</v>
      </c>
      <c r="DD93" s="242">
        <v>0</v>
      </c>
      <c r="DE93" s="242">
        <v>0</v>
      </c>
      <c r="DF93" s="242">
        <v>0</v>
      </c>
      <c r="DG93" s="242">
        <v>0</v>
      </c>
      <c r="DH93" s="242">
        <v>0</v>
      </c>
    </row>
    <row r="94" spans="1:112" x14ac:dyDescent="0.2">
      <c r="A94" s="242">
        <v>1491</v>
      </c>
      <c r="B94" s="242" t="s">
        <v>377</v>
      </c>
      <c r="C94" s="242">
        <v>0</v>
      </c>
      <c r="D94" s="242">
        <v>4589701</v>
      </c>
      <c r="E94" s="242">
        <v>0</v>
      </c>
      <c r="F94" s="242">
        <v>0</v>
      </c>
      <c r="G94" s="242">
        <v>10062</v>
      </c>
      <c r="H94" s="242">
        <v>849.13</v>
      </c>
      <c r="I94" s="242">
        <v>2620</v>
      </c>
      <c r="J94" s="242">
        <v>0</v>
      </c>
      <c r="K94" s="242">
        <v>105851</v>
      </c>
      <c r="L94" s="242">
        <v>0</v>
      </c>
      <c r="M94" s="242">
        <v>0</v>
      </c>
      <c r="N94" s="242">
        <v>0</v>
      </c>
      <c r="O94" s="242">
        <v>0</v>
      </c>
      <c r="P94" s="242">
        <v>4500</v>
      </c>
      <c r="Q94" s="242">
        <v>0</v>
      </c>
      <c r="R94" s="242">
        <v>0</v>
      </c>
      <c r="S94" s="242">
        <v>11090.07</v>
      </c>
      <c r="T94" s="242">
        <v>0</v>
      </c>
      <c r="U94" s="242">
        <v>222522.5</v>
      </c>
      <c r="V94" s="242">
        <v>65006</v>
      </c>
      <c r="W94" s="242">
        <v>3440</v>
      </c>
      <c r="X94" s="242">
        <v>0</v>
      </c>
      <c r="Y94" s="242">
        <v>117580.74</v>
      </c>
      <c r="Z94" s="242">
        <v>19043.62</v>
      </c>
      <c r="AA94" s="242">
        <v>103881</v>
      </c>
      <c r="AB94" s="242">
        <v>0</v>
      </c>
      <c r="AC94" s="242">
        <v>0</v>
      </c>
      <c r="AD94" s="242">
        <v>130431.06</v>
      </c>
      <c r="AE94" s="242">
        <v>123960</v>
      </c>
      <c r="AF94" s="242">
        <v>0</v>
      </c>
      <c r="AG94" s="242">
        <v>0</v>
      </c>
      <c r="AH94" s="242">
        <v>183273.01</v>
      </c>
      <c r="AI94" s="242">
        <v>2315</v>
      </c>
      <c r="AJ94" s="242">
        <v>0</v>
      </c>
      <c r="AK94" s="242">
        <v>0</v>
      </c>
      <c r="AL94" s="242">
        <v>0</v>
      </c>
      <c r="AM94" s="242">
        <v>0</v>
      </c>
      <c r="AN94" s="242">
        <v>9851.380000000001</v>
      </c>
      <c r="AO94" s="242">
        <v>0</v>
      </c>
      <c r="AP94" s="242">
        <v>1842.68</v>
      </c>
      <c r="AQ94" s="242">
        <v>1044271.32</v>
      </c>
      <c r="AR94" s="242">
        <v>1138572.4099999999</v>
      </c>
      <c r="AS94" s="242">
        <v>107946.73</v>
      </c>
      <c r="AT94" s="242">
        <v>97203.46</v>
      </c>
      <c r="AU94" s="242">
        <v>189799.14</v>
      </c>
      <c r="AV94" s="242">
        <v>2551.64</v>
      </c>
      <c r="AW94" s="242">
        <v>58541.090000000004</v>
      </c>
      <c r="AX94" s="242">
        <v>169842.69</v>
      </c>
      <c r="AY94" s="242">
        <v>122771.78</v>
      </c>
      <c r="AZ94" s="242">
        <v>240764.18</v>
      </c>
      <c r="BA94" s="242">
        <v>1175341.23</v>
      </c>
      <c r="BB94" s="242">
        <v>19259.07</v>
      </c>
      <c r="BC94" s="242">
        <v>43871.950000000004</v>
      </c>
      <c r="BD94" s="242">
        <v>0</v>
      </c>
      <c r="BE94" s="242">
        <v>38630.04</v>
      </c>
      <c r="BF94" s="242">
        <v>467569.97000000003</v>
      </c>
      <c r="BG94" s="242">
        <v>322309.3</v>
      </c>
      <c r="BH94" s="242">
        <v>3756.26</v>
      </c>
      <c r="BI94" s="242">
        <v>0</v>
      </c>
      <c r="BJ94" s="242">
        <v>0</v>
      </c>
      <c r="BK94" s="242">
        <v>0</v>
      </c>
      <c r="BL94" s="242">
        <v>0</v>
      </c>
      <c r="BM94" s="242">
        <v>0</v>
      </c>
      <c r="BN94" s="242">
        <v>0</v>
      </c>
      <c r="BO94" s="242">
        <v>0</v>
      </c>
      <c r="BP94" s="242">
        <v>0</v>
      </c>
      <c r="BQ94" s="242">
        <v>2446322.31</v>
      </c>
      <c r="BR94" s="242">
        <v>2911140.24</v>
      </c>
      <c r="BS94" s="242">
        <v>2446322.31</v>
      </c>
      <c r="BT94" s="242">
        <v>2911140.24</v>
      </c>
      <c r="BU94" s="242">
        <v>0</v>
      </c>
      <c r="BV94" s="242">
        <v>0</v>
      </c>
      <c r="BW94" s="242">
        <v>596461.76</v>
      </c>
      <c r="BX94" s="242">
        <v>416675.18</v>
      </c>
      <c r="BY94" s="242">
        <v>123913.58</v>
      </c>
      <c r="BZ94" s="242">
        <v>55873</v>
      </c>
      <c r="CA94" s="242">
        <v>202397.56</v>
      </c>
      <c r="CB94" s="242">
        <v>202485.63999999998</v>
      </c>
      <c r="CC94" s="242">
        <v>544128.07999999996</v>
      </c>
      <c r="CD94" s="242">
        <v>462062.5</v>
      </c>
      <c r="CE94" s="242">
        <v>0</v>
      </c>
      <c r="CF94" s="242">
        <v>0</v>
      </c>
      <c r="CG94" s="242">
        <v>0</v>
      </c>
      <c r="CH94" s="242">
        <v>81977.5</v>
      </c>
      <c r="CI94" s="242">
        <v>0</v>
      </c>
      <c r="CJ94" s="242">
        <v>2726931.77</v>
      </c>
      <c r="CK94" s="242">
        <v>0</v>
      </c>
      <c r="CL94" s="242">
        <v>0</v>
      </c>
      <c r="CM94" s="242">
        <v>0</v>
      </c>
      <c r="CN94" s="242">
        <v>0</v>
      </c>
      <c r="CO94" s="242">
        <v>0</v>
      </c>
      <c r="CP94" s="242">
        <v>0</v>
      </c>
      <c r="CQ94" s="242">
        <v>0</v>
      </c>
      <c r="CR94" s="242">
        <v>0</v>
      </c>
      <c r="CS94" s="242">
        <v>0</v>
      </c>
      <c r="CT94" s="242">
        <v>228191.01</v>
      </c>
      <c r="CU94" s="242">
        <v>228191.01</v>
      </c>
      <c r="CV94" s="242">
        <v>0</v>
      </c>
      <c r="CW94" s="242">
        <v>0</v>
      </c>
      <c r="CX94" s="242">
        <v>0</v>
      </c>
      <c r="CY94" s="242">
        <v>0</v>
      </c>
      <c r="CZ94" s="242">
        <v>0</v>
      </c>
      <c r="DA94" s="242">
        <v>0</v>
      </c>
      <c r="DB94" s="242">
        <v>0</v>
      </c>
      <c r="DC94" s="242">
        <v>0</v>
      </c>
      <c r="DD94" s="242">
        <v>0</v>
      </c>
      <c r="DE94" s="242">
        <v>0</v>
      </c>
      <c r="DF94" s="242">
        <v>0</v>
      </c>
      <c r="DG94" s="242">
        <v>0</v>
      </c>
      <c r="DH94" s="242">
        <v>0</v>
      </c>
    </row>
    <row r="95" spans="1:112" x14ac:dyDescent="0.2">
      <c r="A95" s="242">
        <v>1499</v>
      </c>
      <c r="B95" s="242" t="s">
        <v>378</v>
      </c>
      <c r="C95" s="242">
        <v>61132.29</v>
      </c>
      <c r="D95" s="242">
        <v>4486654.6900000004</v>
      </c>
      <c r="E95" s="242">
        <v>0</v>
      </c>
      <c r="F95" s="242">
        <v>2281.9700000000003</v>
      </c>
      <c r="G95" s="242">
        <v>67080</v>
      </c>
      <c r="H95" s="242">
        <v>20946.68</v>
      </c>
      <c r="I95" s="242">
        <v>56212.72</v>
      </c>
      <c r="J95" s="242">
        <v>0</v>
      </c>
      <c r="K95" s="242">
        <v>226544</v>
      </c>
      <c r="L95" s="242">
        <v>0</v>
      </c>
      <c r="M95" s="242">
        <v>0</v>
      </c>
      <c r="N95" s="242">
        <v>0</v>
      </c>
      <c r="O95" s="242">
        <v>0</v>
      </c>
      <c r="P95" s="242">
        <v>7936.43</v>
      </c>
      <c r="Q95" s="242">
        <v>0</v>
      </c>
      <c r="R95" s="242">
        <v>720</v>
      </c>
      <c r="S95" s="242">
        <v>0</v>
      </c>
      <c r="T95" s="242">
        <v>0</v>
      </c>
      <c r="U95" s="242">
        <v>386893.5</v>
      </c>
      <c r="V95" s="242">
        <v>5198975</v>
      </c>
      <c r="W95" s="242">
        <v>6880</v>
      </c>
      <c r="X95" s="242">
        <v>0</v>
      </c>
      <c r="Y95" s="242">
        <v>225025.21</v>
      </c>
      <c r="Z95" s="242">
        <v>19840.66</v>
      </c>
      <c r="AA95" s="242">
        <v>7169</v>
      </c>
      <c r="AB95" s="242">
        <v>0</v>
      </c>
      <c r="AC95" s="242">
        <v>0</v>
      </c>
      <c r="AD95" s="242">
        <v>60830.3</v>
      </c>
      <c r="AE95" s="242">
        <v>259596.54</v>
      </c>
      <c r="AF95" s="242">
        <v>0</v>
      </c>
      <c r="AG95" s="242">
        <v>0</v>
      </c>
      <c r="AH95" s="242">
        <v>25549.83</v>
      </c>
      <c r="AI95" s="242">
        <v>0</v>
      </c>
      <c r="AJ95" s="242">
        <v>0</v>
      </c>
      <c r="AK95" s="242">
        <v>500</v>
      </c>
      <c r="AL95" s="242">
        <v>0</v>
      </c>
      <c r="AM95" s="242">
        <v>35130.15</v>
      </c>
      <c r="AN95" s="242">
        <v>29337.64</v>
      </c>
      <c r="AO95" s="242">
        <v>0</v>
      </c>
      <c r="AP95" s="242">
        <v>1198.01</v>
      </c>
      <c r="AQ95" s="242">
        <v>1754363.47</v>
      </c>
      <c r="AR95" s="242">
        <v>2132029.9</v>
      </c>
      <c r="AS95" s="242">
        <v>294454.49</v>
      </c>
      <c r="AT95" s="242">
        <v>159586.78</v>
      </c>
      <c r="AU95" s="242">
        <v>215230.51</v>
      </c>
      <c r="AV95" s="242">
        <v>50867.17</v>
      </c>
      <c r="AW95" s="242">
        <v>157385.37</v>
      </c>
      <c r="AX95" s="242">
        <v>358108.63</v>
      </c>
      <c r="AY95" s="242">
        <v>291413.53999999998</v>
      </c>
      <c r="AZ95" s="242">
        <v>412126.35000000003</v>
      </c>
      <c r="BA95" s="242">
        <v>2366295.7799999998</v>
      </c>
      <c r="BB95" s="242">
        <v>599013.47</v>
      </c>
      <c r="BC95" s="242">
        <v>100681.23</v>
      </c>
      <c r="BD95" s="242">
        <v>0</v>
      </c>
      <c r="BE95" s="242">
        <v>608634.46</v>
      </c>
      <c r="BF95" s="242">
        <v>1081725.23</v>
      </c>
      <c r="BG95" s="242">
        <v>575332.95000000007</v>
      </c>
      <c r="BH95" s="242">
        <v>1991.51</v>
      </c>
      <c r="BI95" s="242">
        <v>10135</v>
      </c>
      <c r="BJ95" s="242">
        <v>0</v>
      </c>
      <c r="BK95" s="242">
        <v>0</v>
      </c>
      <c r="BL95" s="242">
        <v>0</v>
      </c>
      <c r="BM95" s="242">
        <v>0</v>
      </c>
      <c r="BN95" s="242">
        <v>0</v>
      </c>
      <c r="BO95" s="242">
        <v>250000</v>
      </c>
      <c r="BP95" s="242">
        <v>250000</v>
      </c>
      <c r="BQ95" s="242">
        <v>2925401.5</v>
      </c>
      <c r="BR95" s="242">
        <v>2962730.28</v>
      </c>
      <c r="BS95" s="242">
        <v>3185536.5</v>
      </c>
      <c r="BT95" s="242">
        <v>3212730.28</v>
      </c>
      <c r="BU95" s="242">
        <v>121754.2</v>
      </c>
      <c r="BV95" s="242">
        <v>131186.04</v>
      </c>
      <c r="BW95" s="242">
        <v>2229777.6800000002</v>
      </c>
      <c r="BX95" s="242">
        <v>1547007.8800000001</v>
      </c>
      <c r="BY95" s="242">
        <v>503992.28</v>
      </c>
      <c r="BZ95" s="242">
        <v>169345.68</v>
      </c>
      <c r="CA95" s="242">
        <v>116382.15000000001</v>
      </c>
      <c r="CB95" s="242">
        <v>124049.36</v>
      </c>
      <c r="CC95" s="242">
        <v>228376.59</v>
      </c>
      <c r="CD95" s="242">
        <v>108878.88</v>
      </c>
      <c r="CE95" s="242">
        <v>0</v>
      </c>
      <c r="CF95" s="242">
        <v>0</v>
      </c>
      <c r="CG95" s="242">
        <v>0</v>
      </c>
      <c r="CH95" s="242">
        <v>111830.5</v>
      </c>
      <c r="CI95" s="242">
        <v>0</v>
      </c>
      <c r="CJ95" s="242">
        <v>1524752.8599999999</v>
      </c>
      <c r="CK95" s="242">
        <v>0</v>
      </c>
      <c r="CL95" s="242">
        <v>0</v>
      </c>
      <c r="CM95" s="242">
        <v>140000</v>
      </c>
      <c r="CN95" s="242">
        <v>0</v>
      </c>
      <c r="CO95" s="242">
        <v>140000</v>
      </c>
      <c r="CP95" s="242">
        <v>0</v>
      </c>
      <c r="CQ95" s="242">
        <v>0</v>
      </c>
      <c r="CR95" s="242">
        <v>5102.25</v>
      </c>
      <c r="CS95" s="242">
        <v>25931.06</v>
      </c>
      <c r="CT95" s="242">
        <v>436520.61</v>
      </c>
      <c r="CU95" s="242">
        <v>415691.8</v>
      </c>
      <c r="CV95" s="242">
        <v>0</v>
      </c>
      <c r="CW95" s="242">
        <v>17259.86</v>
      </c>
      <c r="CX95" s="242">
        <v>20406.71</v>
      </c>
      <c r="CY95" s="242">
        <v>34192.5</v>
      </c>
      <c r="CZ95" s="242">
        <v>0</v>
      </c>
      <c r="DA95" s="242">
        <v>31045.65</v>
      </c>
      <c r="DB95" s="242">
        <v>0</v>
      </c>
      <c r="DC95" s="242">
        <v>0</v>
      </c>
      <c r="DD95" s="242">
        <v>0</v>
      </c>
      <c r="DE95" s="242">
        <v>55762.6</v>
      </c>
      <c r="DF95" s="242">
        <v>52334.6</v>
      </c>
      <c r="DG95" s="242">
        <v>0</v>
      </c>
      <c r="DH95" s="242">
        <v>3428</v>
      </c>
    </row>
    <row r="96" spans="1:112" x14ac:dyDescent="0.2">
      <c r="A96" s="242">
        <v>1540</v>
      </c>
      <c r="B96" s="242" t="s">
        <v>379</v>
      </c>
      <c r="C96" s="242">
        <v>0</v>
      </c>
      <c r="D96" s="242">
        <v>12438654.390000001</v>
      </c>
      <c r="E96" s="242">
        <v>23550.36</v>
      </c>
      <c r="F96" s="242">
        <v>6187.45</v>
      </c>
      <c r="G96" s="242">
        <v>39599.910000000003</v>
      </c>
      <c r="H96" s="242">
        <v>13255.09</v>
      </c>
      <c r="I96" s="242">
        <v>145532.14000000001</v>
      </c>
      <c r="J96" s="242">
        <v>8218.2800000000007</v>
      </c>
      <c r="K96" s="242">
        <v>470343</v>
      </c>
      <c r="L96" s="242">
        <v>0</v>
      </c>
      <c r="M96" s="242">
        <v>0</v>
      </c>
      <c r="N96" s="242">
        <v>0</v>
      </c>
      <c r="O96" s="242">
        <v>0</v>
      </c>
      <c r="P96" s="242">
        <v>11732.130000000001</v>
      </c>
      <c r="Q96" s="242">
        <v>0</v>
      </c>
      <c r="R96" s="242">
        <v>0</v>
      </c>
      <c r="S96" s="242">
        <v>0</v>
      </c>
      <c r="T96" s="242">
        <v>0</v>
      </c>
      <c r="U96" s="242">
        <v>231169</v>
      </c>
      <c r="V96" s="242">
        <v>3716252</v>
      </c>
      <c r="W96" s="242">
        <v>10240</v>
      </c>
      <c r="X96" s="242">
        <v>0</v>
      </c>
      <c r="Y96" s="242">
        <v>0</v>
      </c>
      <c r="Z96" s="242">
        <v>81887.95</v>
      </c>
      <c r="AA96" s="242">
        <v>8920</v>
      </c>
      <c r="AB96" s="242">
        <v>0</v>
      </c>
      <c r="AC96" s="242">
        <v>0</v>
      </c>
      <c r="AD96" s="242">
        <v>69618.58</v>
      </c>
      <c r="AE96" s="242">
        <v>165757.66</v>
      </c>
      <c r="AF96" s="242">
        <v>0</v>
      </c>
      <c r="AG96" s="242">
        <v>0</v>
      </c>
      <c r="AH96" s="242">
        <v>58418</v>
      </c>
      <c r="AI96" s="242">
        <v>0</v>
      </c>
      <c r="AJ96" s="242">
        <v>0</v>
      </c>
      <c r="AK96" s="242">
        <v>5500</v>
      </c>
      <c r="AL96" s="242">
        <v>0</v>
      </c>
      <c r="AM96" s="242">
        <v>41677.040000000001</v>
      </c>
      <c r="AN96" s="242">
        <v>29889.54</v>
      </c>
      <c r="AO96" s="242">
        <v>0</v>
      </c>
      <c r="AP96" s="242">
        <v>5265.38</v>
      </c>
      <c r="AQ96" s="242">
        <v>2931290.44</v>
      </c>
      <c r="AR96" s="242">
        <v>3709580.34</v>
      </c>
      <c r="AS96" s="242">
        <v>584413.19000000006</v>
      </c>
      <c r="AT96" s="242">
        <v>488064.86</v>
      </c>
      <c r="AU96" s="242">
        <v>382232.19</v>
      </c>
      <c r="AV96" s="242">
        <v>95985.25</v>
      </c>
      <c r="AW96" s="242">
        <v>454821.76</v>
      </c>
      <c r="AX96" s="242">
        <v>820599.27</v>
      </c>
      <c r="AY96" s="242">
        <v>415222.02</v>
      </c>
      <c r="AZ96" s="242">
        <v>877692.31</v>
      </c>
      <c r="BA96" s="242">
        <v>3027516.6</v>
      </c>
      <c r="BB96" s="242">
        <v>643328.61</v>
      </c>
      <c r="BC96" s="242">
        <v>152186.49</v>
      </c>
      <c r="BD96" s="242">
        <v>18283.73</v>
      </c>
      <c r="BE96" s="242">
        <v>736370.17</v>
      </c>
      <c r="BF96" s="242">
        <v>1044628.55</v>
      </c>
      <c r="BG96" s="242">
        <v>1145754.1499999999</v>
      </c>
      <c r="BH96" s="242">
        <v>1306.3</v>
      </c>
      <c r="BI96" s="242">
        <v>4548.54</v>
      </c>
      <c r="BJ96" s="242">
        <v>5186.07</v>
      </c>
      <c r="BK96" s="242">
        <v>0</v>
      </c>
      <c r="BL96" s="242">
        <v>0</v>
      </c>
      <c r="BM96" s="242">
        <v>0</v>
      </c>
      <c r="BN96" s="242">
        <v>0</v>
      </c>
      <c r="BO96" s="242">
        <v>130000</v>
      </c>
      <c r="BP96" s="242">
        <v>0</v>
      </c>
      <c r="BQ96" s="242">
        <v>2993029.07</v>
      </c>
      <c r="BR96" s="242">
        <v>3174783.21</v>
      </c>
      <c r="BS96" s="242">
        <v>3127577.61</v>
      </c>
      <c r="BT96" s="242">
        <v>3179969.28</v>
      </c>
      <c r="BU96" s="242">
        <v>8163.49</v>
      </c>
      <c r="BV96" s="242">
        <v>18222.350000000002</v>
      </c>
      <c r="BW96" s="242">
        <v>1807294.58</v>
      </c>
      <c r="BX96" s="242">
        <v>1093476.95</v>
      </c>
      <c r="BY96" s="242">
        <v>459476.09</v>
      </c>
      <c r="BZ96" s="242">
        <v>244282.68</v>
      </c>
      <c r="CA96" s="242">
        <v>640455.49000000011</v>
      </c>
      <c r="CB96" s="242">
        <v>196932.16</v>
      </c>
      <c r="CC96" s="242">
        <v>1829733.73</v>
      </c>
      <c r="CD96" s="242">
        <v>2141712.3199999998</v>
      </c>
      <c r="CE96" s="242">
        <v>0</v>
      </c>
      <c r="CF96" s="242">
        <v>0</v>
      </c>
      <c r="CG96" s="242">
        <v>0</v>
      </c>
      <c r="CH96" s="242">
        <v>131544.74</v>
      </c>
      <c r="CI96" s="242">
        <v>0</v>
      </c>
      <c r="CJ96" s="242">
        <v>3246282.7</v>
      </c>
      <c r="CK96" s="242">
        <v>0</v>
      </c>
      <c r="CL96" s="242">
        <v>0</v>
      </c>
      <c r="CM96" s="242">
        <v>0</v>
      </c>
      <c r="CN96" s="242">
        <v>0</v>
      </c>
      <c r="CO96" s="242">
        <v>0</v>
      </c>
      <c r="CP96" s="242">
        <v>0</v>
      </c>
      <c r="CQ96" s="242">
        <v>0</v>
      </c>
      <c r="CR96" s="242">
        <v>144932.09</v>
      </c>
      <c r="CS96" s="242">
        <v>52589.66</v>
      </c>
      <c r="CT96" s="242">
        <v>638869.49</v>
      </c>
      <c r="CU96" s="242">
        <v>731211.92</v>
      </c>
      <c r="CV96" s="242">
        <v>0</v>
      </c>
      <c r="CW96" s="242">
        <v>27867.97</v>
      </c>
      <c r="CX96" s="242">
        <v>16846.05</v>
      </c>
      <c r="CY96" s="242">
        <v>96592.33</v>
      </c>
      <c r="CZ96" s="242">
        <v>18649.16</v>
      </c>
      <c r="DA96" s="242">
        <v>88965.09</v>
      </c>
      <c r="DB96" s="242">
        <v>0</v>
      </c>
      <c r="DC96" s="242">
        <v>0</v>
      </c>
      <c r="DD96" s="242">
        <v>0</v>
      </c>
      <c r="DE96" s="242">
        <v>0</v>
      </c>
      <c r="DF96" s="242">
        <v>0</v>
      </c>
      <c r="DG96" s="242">
        <v>0</v>
      </c>
      <c r="DH96" s="242">
        <v>0</v>
      </c>
    </row>
    <row r="97" spans="1:112" x14ac:dyDescent="0.2">
      <c r="A97" s="242">
        <v>1554</v>
      </c>
      <c r="B97" s="242" t="s">
        <v>380</v>
      </c>
      <c r="C97" s="242">
        <v>0</v>
      </c>
      <c r="D97" s="242">
        <v>46421769.619999997</v>
      </c>
      <c r="E97" s="242">
        <v>0</v>
      </c>
      <c r="F97" s="242">
        <v>13662.78</v>
      </c>
      <c r="G97" s="242">
        <v>433726.27</v>
      </c>
      <c r="H97" s="242">
        <v>28769.07</v>
      </c>
      <c r="I97" s="242">
        <v>323101.95</v>
      </c>
      <c r="J97" s="242">
        <v>0</v>
      </c>
      <c r="K97" s="242">
        <v>1514774.96</v>
      </c>
      <c r="L97" s="242">
        <v>0</v>
      </c>
      <c r="M97" s="242">
        <v>18913.560000000001</v>
      </c>
      <c r="N97" s="242">
        <v>0</v>
      </c>
      <c r="O97" s="242">
        <v>0</v>
      </c>
      <c r="P97" s="242">
        <v>6921</v>
      </c>
      <c r="Q97" s="242">
        <v>0</v>
      </c>
      <c r="R97" s="242">
        <v>0</v>
      </c>
      <c r="S97" s="242">
        <v>0</v>
      </c>
      <c r="T97" s="242">
        <v>291.8</v>
      </c>
      <c r="U97" s="242">
        <v>1583271.66</v>
      </c>
      <c r="V97" s="242">
        <v>58978159</v>
      </c>
      <c r="W97" s="242">
        <v>97830.77</v>
      </c>
      <c r="X97" s="242">
        <v>143828</v>
      </c>
      <c r="Y97" s="242">
        <v>1441377.68</v>
      </c>
      <c r="Z97" s="242">
        <v>22009.75</v>
      </c>
      <c r="AA97" s="242">
        <v>458827</v>
      </c>
      <c r="AB97" s="242">
        <v>85473</v>
      </c>
      <c r="AC97" s="242">
        <v>0</v>
      </c>
      <c r="AD97" s="242">
        <v>795113.85</v>
      </c>
      <c r="AE97" s="242">
        <v>1837324.76</v>
      </c>
      <c r="AF97" s="242">
        <v>0</v>
      </c>
      <c r="AG97" s="242">
        <v>0</v>
      </c>
      <c r="AH97" s="242">
        <v>781453</v>
      </c>
      <c r="AI97" s="242">
        <v>144704.01999999999</v>
      </c>
      <c r="AJ97" s="242">
        <v>0</v>
      </c>
      <c r="AK97" s="242">
        <v>25306.36</v>
      </c>
      <c r="AL97" s="242">
        <v>0</v>
      </c>
      <c r="AM97" s="242">
        <v>95580.05</v>
      </c>
      <c r="AN97" s="242">
        <v>523335.95</v>
      </c>
      <c r="AO97" s="242">
        <v>0</v>
      </c>
      <c r="AP97" s="242">
        <v>374415.27</v>
      </c>
      <c r="AQ97" s="242">
        <v>26997022</v>
      </c>
      <c r="AR97" s="242">
        <v>19947907.140000001</v>
      </c>
      <c r="AS97" s="242">
        <v>2557447.83</v>
      </c>
      <c r="AT97" s="242">
        <v>3083360.58</v>
      </c>
      <c r="AU97" s="242">
        <v>1186140.8400000001</v>
      </c>
      <c r="AV97" s="242">
        <v>2195027.5099999998</v>
      </c>
      <c r="AW97" s="242">
        <v>2810621.9</v>
      </c>
      <c r="AX97" s="242">
        <v>5271680.59</v>
      </c>
      <c r="AY97" s="242">
        <v>775232.58</v>
      </c>
      <c r="AZ97" s="242">
        <v>5790579.7199999997</v>
      </c>
      <c r="BA97" s="242">
        <v>19670815.629999999</v>
      </c>
      <c r="BB97" s="242">
        <v>5727363.8399999999</v>
      </c>
      <c r="BC97" s="242">
        <v>1005755.28</v>
      </c>
      <c r="BD97" s="242">
        <v>22368.5</v>
      </c>
      <c r="BE97" s="242">
        <v>74687.5</v>
      </c>
      <c r="BF97" s="242">
        <v>11579380.119999999</v>
      </c>
      <c r="BG97" s="242">
        <v>4128167.85</v>
      </c>
      <c r="BH97" s="242">
        <v>145156.11000000002</v>
      </c>
      <c r="BI97" s="242">
        <v>347164.79</v>
      </c>
      <c r="BJ97" s="242">
        <v>902904.23</v>
      </c>
      <c r="BK97" s="242">
        <v>0</v>
      </c>
      <c r="BL97" s="242">
        <v>0</v>
      </c>
      <c r="BM97" s="242">
        <v>0</v>
      </c>
      <c r="BN97" s="242">
        <v>0</v>
      </c>
      <c r="BO97" s="242">
        <v>0</v>
      </c>
      <c r="BP97" s="242">
        <v>0</v>
      </c>
      <c r="BQ97" s="242">
        <v>25140335.66</v>
      </c>
      <c r="BR97" s="242">
        <v>27765821.829999998</v>
      </c>
      <c r="BS97" s="242">
        <v>25487500.449999999</v>
      </c>
      <c r="BT97" s="242">
        <v>28668726.059999999</v>
      </c>
      <c r="BU97" s="242">
        <v>529624.96</v>
      </c>
      <c r="BV97" s="242">
        <v>524824.9</v>
      </c>
      <c r="BW97" s="242">
        <v>20503955.27</v>
      </c>
      <c r="BX97" s="242">
        <v>15897604.66</v>
      </c>
      <c r="BY97" s="242">
        <v>4260298.8899999997</v>
      </c>
      <c r="BZ97" s="242">
        <v>350851.78</v>
      </c>
      <c r="CA97" s="242">
        <v>3109906.95</v>
      </c>
      <c r="CB97" s="242">
        <v>3127403.53</v>
      </c>
      <c r="CC97" s="242">
        <v>5812089.0999999996</v>
      </c>
      <c r="CD97" s="242">
        <v>5794592.5199999996</v>
      </c>
      <c r="CE97" s="242">
        <v>0</v>
      </c>
      <c r="CF97" s="242">
        <v>0</v>
      </c>
      <c r="CG97" s="242">
        <v>0</v>
      </c>
      <c r="CH97" s="242">
        <v>0</v>
      </c>
      <c r="CI97" s="242">
        <v>0</v>
      </c>
      <c r="CJ97" s="242">
        <v>55075000</v>
      </c>
      <c r="CK97" s="242">
        <v>6625566.4400000004</v>
      </c>
      <c r="CL97" s="242">
        <v>366816.74</v>
      </c>
      <c r="CM97" s="242">
        <v>8007.77</v>
      </c>
      <c r="CN97" s="242">
        <v>0</v>
      </c>
      <c r="CO97" s="242">
        <v>6266757.4699999997</v>
      </c>
      <c r="CP97" s="242">
        <v>0</v>
      </c>
      <c r="CQ97" s="242">
        <v>0</v>
      </c>
      <c r="CR97" s="242">
        <v>1414151.01</v>
      </c>
      <c r="CS97" s="242">
        <v>1261327.08</v>
      </c>
      <c r="CT97" s="242">
        <v>4843699.3099999996</v>
      </c>
      <c r="CU97" s="242">
        <v>4996523.24</v>
      </c>
      <c r="CV97" s="242">
        <v>0</v>
      </c>
      <c r="CW97" s="242">
        <v>389032.37</v>
      </c>
      <c r="CX97" s="242">
        <v>313617.57</v>
      </c>
      <c r="CY97" s="242">
        <v>2578171.0100000002</v>
      </c>
      <c r="CZ97" s="242">
        <v>892395.70000000007</v>
      </c>
      <c r="DA97" s="242">
        <v>1760890.11</v>
      </c>
      <c r="DB97" s="242">
        <v>300</v>
      </c>
      <c r="DC97" s="242">
        <v>0</v>
      </c>
      <c r="DD97" s="242">
        <v>0</v>
      </c>
      <c r="DE97" s="242">
        <v>0</v>
      </c>
      <c r="DF97" s="242">
        <v>0</v>
      </c>
      <c r="DG97" s="242">
        <v>0</v>
      </c>
      <c r="DH97" s="242">
        <v>0</v>
      </c>
    </row>
    <row r="98" spans="1:112" x14ac:dyDescent="0.2">
      <c r="A98" s="242">
        <v>1561</v>
      </c>
      <c r="B98" s="242" t="s">
        <v>381</v>
      </c>
      <c r="C98" s="242">
        <v>0</v>
      </c>
      <c r="D98" s="242">
        <v>1538542.3800000001</v>
      </c>
      <c r="E98" s="242">
        <v>1853.49</v>
      </c>
      <c r="F98" s="242">
        <v>1934.29</v>
      </c>
      <c r="G98" s="242">
        <v>24087.65</v>
      </c>
      <c r="H98" s="242">
        <v>2187.91</v>
      </c>
      <c r="I98" s="242">
        <v>23268.5</v>
      </c>
      <c r="J98" s="242">
        <v>0</v>
      </c>
      <c r="K98" s="242">
        <v>349170</v>
      </c>
      <c r="L98" s="242">
        <v>0</v>
      </c>
      <c r="M98" s="242">
        <v>0</v>
      </c>
      <c r="N98" s="242">
        <v>0</v>
      </c>
      <c r="O98" s="242">
        <v>0</v>
      </c>
      <c r="P98" s="242">
        <v>6274.34</v>
      </c>
      <c r="Q98" s="242">
        <v>17951.670000000002</v>
      </c>
      <c r="R98" s="242">
        <v>0</v>
      </c>
      <c r="S98" s="242">
        <v>0</v>
      </c>
      <c r="T98" s="242">
        <v>0</v>
      </c>
      <c r="U98" s="242">
        <v>112427</v>
      </c>
      <c r="V98" s="242">
        <v>4836303</v>
      </c>
      <c r="W98" s="242">
        <v>4640</v>
      </c>
      <c r="X98" s="242">
        <v>0</v>
      </c>
      <c r="Y98" s="242">
        <v>115553.48</v>
      </c>
      <c r="Z98" s="242">
        <v>0</v>
      </c>
      <c r="AA98" s="242">
        <v>162666</v>
      </c>
      <c r="AB98" s="242">
        <v>0</v>
      </c>
      <c r="AC98" s="242">
        <v>0</v>
      </c>
      <c r="AD98" s="242">
        <v>27695.95</v>
      </c>
      <c r="AE98" s="242">
        <v>113727.84</v>
      </c>
      <c r="AF98" s="242">
        <v>0</v>
      </c>
      <c r="AG98" s="242">
        <v>0</v>
      </c>
      <c r="AH98" s="242">
        <v>24476</v>
      </c>
      <c r="AI98" s="242">
        <v>0</v>
      </c>
      <c r="AJ98" s="242">
        <v>0</v>
      </c>
      <c r="AK98" s="242">
        <v>0</v>
      </c>
      <c r="AL98" s="242">
        <v>0</v>
      </c>
      <c r="AM98" s="242">
        <v>0</v>
      </c>
      <c r="AN98" s="242">
        <v>8670</v>
      </c>
      <c r="AO98" s="242">
        <v>0</v>
      </c>
      <c r="AP98" s="242">
        <v>1447.73</v>
      </c>
      <c r="AQ98" s="242">
        <v>1317630.3700000001</v>
      </c>
      <c r="AR98" s="242">
        <v>1571567.61</v>
      </c>
      <c r="AS98" s="242">
        <v>397189.49</v>
      </c>
      <c r="AT98" s="242">
        <v>190350.54</v>
      </c>
      <c r="AU98" s="242">
        <v>230280.64</v>
      </c>
      <c r="AV98" s="242">
        <v>1611.8700000000001</v>
      </c>
      <c r="AW98" s="242">
        <v>312314.78000000003</v>
      </c>
      <c r="AX98" s="242">
        <v>255649.71</v>
      </c>
      <c r="AY98" s="242">
        <v>272009.34999999998</v>
      </c>
      <c r="AZ98" s="242">
        <v>353810.78</v>
      </c>
      <c r="BA98" s="242">
        <v>1111010.6200000001</v>
      </c>
      <c r="BB98" s="242">
        <v>99025.24</v>
      </c>
      <c r="BC98" s="242">
        <v>76017.759999999995</v>
      </c>
      <c r="BD98" s="242">
        <v>13187.7</v>
      </c>
      <c r="BE98" s="242">
        <v>218457.41</v>
      </c>
      <c r="BF98" s="242">
        <v>650629.57000000007</v>
      </c>
      <c r="BG98" s="242">
        <v>293311.47000000003</v>
      </c>
      <c r="BH98" s="242">
        <v>0</v>
      </c>
      <c r="BI98" s="242">
        <v>0</v>
      </c>
      <c r="BJ98" s="242">
        <v>0</v>
      </c>
      <c r="BK98" s="242">
        <v>0</v>
      </c>
      <c r="BL98" s="242">
        <v>0</v>
      </c>
      <c r="BM98" s="242">
        <v>0</v>
      </c>
      <c r="BN98" s="242">
        <v>0</v>
      </c>
      <c r="BO98" s="242">
        <v>0</v>
      </c>
      <c r="BP98" s="242">
        <v>0</v>
      </c>
      <c r="BQ98" s="242">
        <v>321241.01</v>
      </c>
      <c r="BR98" s="242">
        <v>330063.33</v>
      </c>
      <c r="BS98" s="242">
        <v>321241.01</v>
      </c>
      <c r="BT98" s="242">
        <v>330063.33</v>
      </c>
      <c r="BU98" s="242">
        <v>57859.71</v>
      </c>
      <c r="BV98" s="242">
        <v>56236.590000000004</v>
      </c>
      <c r="BW98" s="242">
        <v>1167755.3700000001</v>
      </c>
      <c r="BX98" s="242">
        <v>33599.58</v>
      </c>
      <c r="BY98" s="242">
        <v>213979.06</v>
      </c>
      <c r="BZ98" s="242">
        <v>921799.85</v>
      </c>
      <c r="CA98" s="242">
        <v>357110.65</v>
      </c>
      <c r="CB98" s="242">
        <v>348551.47000000003</v>
      </c>
      <c r="CC98" s="242">
        <v>840001.83</v>
      </c>
      <c r="CD98" s="242">
        <v>821487.78</v>
      </c>
      <c r="CE98" s="242">
        <v>0</v>
      </c>
      <c r="CF98" s="242">
        <v>0</v>
      </c>
      <c r="CG98" s="242">
        <v>0</v>
      </c>
      <c r="CH98" s="242">
        <v>27073.23</v>
      </c>
      <c r="CI98" s="242">
        <v>0</v>
      </c>
      <c r="CJ98" s="242">
        <v>7412279.7400000002</v>
      </c>
      <c r="CK98" s="242">
        <v>0</v>
      </c>
      <c r="CL98" s="242">
        <v>0</v>
      </c>
      <c r="CM98" s="242">
        <v>0</v>
      </c>
      <c r="CN98" s="242">
        <v>0</v>
      </c>
      <c r="CO98" s="242">
        <v>0</v>
      </c>
      <c r="CP98" s="242">
        <v>0</v>
      </c>
      <c r="CQ98" s="242">
        <v>0</v>
      </c>
      <c r="CR98" s="242">
        <v>18959.21</v>
      </c>
      <c r="CS98" s="242">
        <v>34869.449999999997</v>
      </c>
      <c r="CT98" s="242">
        <v>304065.34000000003</v>
      </c>
      <c r="CU98" s="242">
        <v>288155.10000000003</v>
      </c>
      <c r="CV98" s="242">
        <v>0</v>
      </c>
      <c r="CW98" s="242">
        <v>0</v>
      </c>
      <c r="CX98" s="242">
        <v>0</v>
      </c>
      <c r="CY98" s="242">
        <v>0</v>
      </c>
      <c r="CZ98" s="242">
        <v>0</v>
      </c>
      <c r="DA98" s="242">
        <v>0</v>
      </c>
      <c r="DB98" s="242">
        <v>0</v>
      </c>
      <c r="DC98" s="242">
        <v>0</v>
      </c>
      <c r="DD98" s="242">
        <v>0</v>
      </c>
      <c r="DE98" s="242">
        <v>0</v>
      </c>
      <c r="DF98" s="242">
        <v>0</v>
      </c>
      <c r="DG98" s="242">
        <v>0</v>
      </c>
      <c r="DH98" s="242">
        <v>0</v>
      </c>
    </row>
    <row r="99" spans="1:112" x14ac:dyDescent="0.2">
      <c r="A99" s="242">
        <v>1568</v>
      </c>
      <c r="B99" s="242" t="s">
        <v>382</v>
      </c>
      <c r="C99" s="242">
        <v>0</v>
      </c>
      <c r="D99" s="242">
        <v>7420721.7800000003</v>
      </c>
      <c r="E99" s="242">
        <v>5728.8</v>
      </c>
      <c r="F99" s="242">
        <v>2728.25</v>
      </c>
      <c r="G99" s="242">
        <v>58418.73</v>
      </c>
      <c r="H99" s="242">
        <v>1773.66</v>
      </c>
      <c r="I99" s="242">
        <v>126190.48</v>
      </c>
      <c r="J99" s="242">
        <v>5963.17</v>
      </c>
      <c r="K99" s="242">
        <v>475831.06</v>
      </c>
      <c r="L99" s="242">
        <v>0</v>
      </c>
      <c r="M99" s="242">
        <v>0</v>
      </c>
      <c r="N99" s="242">
        <v>0</v>
      </c>
      <c r="O99" s="242">
        <v>0</v>
      </c>
      <c r="P99" s="242">
        <v>0</v>
      </c>
      <c r="Q99" s="242">
        <v>0</v>
      </c>
      <c r="R99" s="242">
        <v>0</v>
      </c>
      <c r="S99" s="242">
        <v>0</v>
      </c>
      <c r="T99" s="242">
        <v>0</v>
      </c>
      <c r="U99" s="242">
        <v>228704.57</v>
      </c>
      <c r="V99" s="242">
        <v>9614685</v>
      </c>
      <c r="W99" s="242">
        <v>11280</v>
      </c>
      <c r="X99" s="242">
        <v>0</v>
      </c>
      <c r="Y99" s="242">
        <v>0</v>
      </c>
      <c r="Z99" s="242">
        <v>59.24</v>
      </c>
      <c r="AA99" s="242">
        <v>38650.450000000004</v>
      </c>
      <c r="AB99" s="242">
        <v>0</v>
      </c>
      <c r="AC99" s="242">
        <v>0</v>
      </c>
      <c r="AD99" s="242">
        <v>53660.14</v>
      </c>
      <c r="AE99" s="242">
        <v>184682</v>
      </c>
      <c r="AF99" s="242">
        <v>0</v>
      </c>
      <c r="AG99" s="242">
        <v>3000</v>
      </c>
      <c r="AH99" s="242">
        <v>107975</v>
      </c>
      <c r="AI99" s="242">
        <v>0</v>
      </c>
      <c r="AJ99" s="242">
        <v>0</v>
      </c>
      <c r="AK99" s="242">
        <v>300.3</v>
      </c>
      <c r="AL99" s="242">
        <v>0</v>
      </c>
      <c r="AM99" s="242">
        <v>5588</v>
      </c>
      <c r="AN99" s="242">
        <v>43667.3</v>
      </c>
      <c r="AO99" s="242">
        <v>0</v>
      </c>
      <c r="AP99" s="242">
        <v>7808.4400000000005</v>
      </c>
      <c r="AQ99" s="242">
        <v>2910406.53</v>
      </c>
      <c r="AR99" s="242">
        <v>3609181.21</v>
      </c>
      <c r="AS99" s="242">
        <v>917536.57000000007</v>
      </c>
      <c r="AT99" s="242">
        <v>505857.71</v>
      </c>
      <c r="AU99" s="242">
        <v>364325.69</v>
      </c>
      <c r="AV99" s="242">
        <v>15172.1</v>
      </c>
      <c r="AW99" s="242">
        <v>517490.61</v>
      </c>
      <c r="AX99" s="242">
        <v>609759.87</v>
      </c>
      <c r="AY99" s="242">
        <v>457410.82</v>
      </c>
      <c r="AZ99" s="242">
        <v>1182502.56</v>
      </c>
      <c r="BA99" s="242">
        <v>3329837.78</v>
      </c>
      <c r="BB99" s="242">
        <v>393493.84</v>
      </c>
      <c r="BC99" s="242">
        <v>212959.34</v>
      </c>
      <c r="BD99" s="242">
        <v>10350.18</v>
      </c>
      <c r="BE99" s="242">
        <v>717065.46</v>
      </c>
      <c r="BF99" s="242">
        <v>2365604.33</v>
      </c>
      <c r="BG99" s="242">
        <v>598931.6</v>
      </c>
      <c r="BH99" s="242">
        <v>12393.02</v>
      </c>
      <c r="BI99" s="242">
        <v>18836.580000000002</v>
      </c>
      <c r="BJ99" s="242">
        <v>18836.580000000002</v>
      </c>
      <c r="BK99" s="242">
        <v>0</v>
      </c>
      <c r="BL99" s="242">
        <v>0</v>
      </c>
      <c r="BM99" s="242">
        <v>0</v>
      </c>
      <c r="BN99" s="242">
        <v>0</v>
      </c>
      <c r="BO99" s="242">
        <v>0</v>
      </c>
      <c r="BP99" s="242">
        <v>-2374.1799999999998</v>
      </c>
      <c r="BQ99" s="242">
        <v>3574299.55</v>
      </c>
      <c r="BR99" s="242">
        <v>3243810.88</v>
      </c>
      <c r="BS99" s="242">
        <v>3593136.13</v>
      </c>
      <c r="BT99" s="242">
        <v>3260273.28</v>
      </c>
      <c r="BU99" s="242">
        <v>54005.68</v>
      </c>
      <c r="BV99" s="242">
        <v>45613.33</v>
      </c>
      <c r="BW99" s="242">
        <v>4090127.6</v>
      </c>
      <c r="BX99" s="242">
        <v>2797630.92</v>
      </c>
      <c r="BY99" s="242">
        <v>1192841.3999999999</v>
      </c>
      <c r="BZ99" s="242">
        <v>108047.63</v>
      </c>
      <c r="CA99" s="242">
        <v>508477.4</v>
      </c>
      <c r="CB99" s="242">
        <v>501056.33</v>
      </c>
      <c r="CC99" s="242">
        <v>1837440.3199999998</v>
      </c>
      <c r="CD99" s="242">
        <v>1618074.17</v>
      </c>
      <c r="CE99" s="242">
        <v>0</v>
      </c>
      <c r="CF99" s="242">
        <v>0</v>
      </c>
      <c r="CG99" s="242">
        <v>0</v>
      </c>
      <c r="CH99" s="242">
        <v>226787.22</v>
      </c>
      <c r="CI99" s="242">
        <v>0</v>
      </c>
      <c r="CJ99" s="242">
        <v>11961842.23</v>
      </c>
      <c r="CK99" s="242">
        <v>5088617.33</v>
      </c>
      <c r="CL99" s="242">
        <v>101515.3</v>
      </c>
      <c r="CM99" s="242">
        <v>2468.54</v>
      </c>
      <c r="CN99" s="242">
        <v>211760.88</v>
      </c>
      <c r="CO99" s="242">
        <v>4777809.6900000004</v>
      </c>
      <c r="CP99" s="242">
        <v>0</v>
      </c>
      <c r="CQ99" s="242">
        <v>0</v>
      </c>
      <c r="CR99" s="242">
        <v>180402.76</v>
      </c>
      <c r="CS99" s="242">
        <v>223176.98</v>
      </c>
      <c r="CT99" s="242">
        <v>485813.15</v>
      </c>
      <c r="CU99" s="242">
        <v>443038.93</v>
      </c>
      <c r="CV99" s="242">
        <v>0</v>
      </c>
      <c r="CW99" s="242">
        <v>600166.06000000006</v>
      </c>
      <c r="CX99" s="242">
        <v>618707.16</v>
      </c>
      <c r="CY99" s="242">
        <v>210755.65</v>
      </c>
      <c r="CZ99" s="242">
        <v>96044.800000000003</v>
      </c>
      <c r="DA99" s="242">
        <v>96169.75</v>
      </c>
      <c r="DB99" s="242">
        <v>0</v>
      </c>
      <c r="DC99" s="242">
        <v>0</v>
      </c>
      <c r="DD99" s="242">
        <v>0</v>
      </c>
      <c r="DE99" s="242">
        <v>33326.51</v>
      </c>
      <c r="DF99" s="242">
        <v>31660.510000000002</v>
      </c>
      <c r="DG99" s="242">
        <v>1666</v>
      </c>
      <c r="DH99" s="242">
        <v>0</v>
      </c>
    </row>
    <row r="100" spans="1:112" x14ac:dyDescent="0.2">
      <c r="A100" s="242">
        <v>1582</v>
      </c>
      <c r="B100" s="242" t="s">
        <v>383</v>
      </c>
      <c r="C100" s="242">
        <v>0</v>
      </c>
      <c r="D100" s="242">
        <v>4115213</v>
      </c>
      <c r="E100" s="242">
        <v>100</v>
      </c>
      <c r="F100" s="242">
        <v>23326.75</v>
      </c>
      <c r="G100" s="242">
        <v>10542.75</v>
      </c>
      <c r="H100" s="242">
        <v>6021.4000000000005</v>
      </c>
      <c r="I100" s="242">
        <v>3795.04</v>
      </c>
      <c r="J100" s="242">
        <v>0</v>
      </c>
      <c r="K100" s="242">
        <v>188606</v>
      </c>
      <c r="L100" s="242">
        <v>0</v>
      </c>
      <c r="M100" s="242">
        <v>0</v>
      </c>
      <c r="N100" s="242">
        <v>0</v>
      </c>
      <c r="O100" s="242">
        <v>0</v>
      </c>
      <c r="P100" s="242">
        <v>0</v>
      </c>
      <c r="Q100" s="242">
        <v>0</v>
      </c>
      <c r="R100" s="242">
        <v>0</v>
      </c>
      <c r="S100" s="242">
        <v>0</v>
      </c>
      <c r="T100" s="242">
        <v>0</v>
      </c>
      <c r="U100" s="242">
        <v>127984.5</v>
      </c>
      <c r="V100" s="242">
        <v>59025</v>
      </c>
      <c r="W100" s="242">
        <v>14557.04</v>
      </c>
      <c r="X100" s="242">
        <v>0</v>
      </c>
      <c r="Y100" s="242">
        <v>123662.5</v>
      </c>
      <c r="Z100" s="242">
        <v>6466.95</v>
      </c>
      <c r="AA100" s="242">
        <v>91838</v>
      </c>
      <c r="AB100" s="242">
        <v>0</v>
      </c>
      <c r="AC100" s="242">
        <v>0</v>
      </c>
      <c r="AD100" s="242">
        <v>112299.88</v>
      </c>
      <c r="AE100" s="242">
        <v>87280</v>
      </c>
      <c r="AF100" s="242">
        <v>0</v>
      </c>
      <c r="AG100" s="242">
        <v>0</v>
      </c>
      <c r="AH100" s="242">
        <v>39241</v>
      </c>
      <c r="AI100" s="242">
        <v>28430.57</v>
      </c>
      <c r="AJ100" s="242">
        <v>0</v>
      </c>
      <c r="AK100" s="242">
        <v>0</v>
      </c>
      <c r="AL100" s="242">
        <v>0</v>
      </c>
      <c r="AM100" s="242">
        <v>0</v>
      </c>
      <c r="AN100" s="242">
        <v>19498.8</v>
      </c>
      <c r="AO100" s="242">
        <v>0</v>
      </c>
      <c r="AP100" s="242">
        <v>0</v>
      </c>
      <c r="AQ100" s="242">
        <v>833775.42</v>
      </c>
      <c r="AR100" s="242">
        <v>965930.02</v>
      </c>
      <c r="AS100" s="242">
        <v>90366.71</v>
      </c>
      <c r="AT100" s="242">
        <v>112504.77</v>
      </c>
      <c r="AU100" s="242">
        <v>103945.19</v>
      </c>
      <c r="AV100" s="242">
        <v>0</v>
      </c>
      <c r="AW100" s="242">
        <v>196938.45</v>
      </c>
      <c r="AX100" s="242">
        <v>104724.93000000001</v>
      </c>
      <c r="AY100" s="242">
        <v>195222.67</v>
      </c>
      <c r="AZ100" s="242">
        <v>218363.92</v>
      </c>
      <c r="BA100" s="242">
        <v>963205.73</v>
      </c>
      <c r="BB100" s="242">
        <v>322210.03999999998</v>
      </c>
      <c r="BC100" s="242">
        <v>46999.6</v>
      </c>
      <c r="BD100" s="242">
        <v>19723.810000000001</v>
      </c>
      <c r="BE100" s="242">
        <v>44147.73</v>
      </c>
      <c r="BF100" s="242">
        <v>433911.74</v>
      </c>
      <c r="BG100" s="242">
        <v>221135.59</v>
      </c>
      <c r="BH100" s="242">
        <v>0</v>
      </c>
      <c r="BI100" s="242">
        <v>0</v>
      </c>
      <c r="BJ100" s="242">
        <v>0</v>
      </c>
      <c r="BK100" s="242">
        <v>0</v>
      </c>
      <c r="BL100" s="242">
        <v>0</v>
      </c>
      <c r="BM100" s="242">
        <v>0</v>
      </c>
      <c r="BN100" s="242">
        <v>0</v>
      </c>
      <c r="BO100" s="242">
        <v>0</v>
      </c>
      <c r="BP100" s="242">
        <v>0</v>
      </c>
      <c r="BQ100" s="242">
        <v>1715316.65</v>
      </c>
      <c r="BR100" s="242">
        <v>1900099.51</v>
      </c>
      <c r="BS100" s="242">
        <v>1715316.65</v>
      </c>
      <c r="BT100" s="242">
        <v>1900099.51</v>
      </c>
      <c r="BU100" s="242">
        <v>3472.19</v>
      </c>
      <c r="BV100" s="242">
        <v>8685.1200000000008</v>
      </c>
      <c r="BW100" s="242">
        <v>670861.72</v>
      </c>
      <c r="BX100" s="242">
        <v>374635.54</v>
      </c>
      <c r="BY100" s="242">
        <v>227296.25</v>
      </c>
      <c r="BZ100" s="242">
        <v>63717</v>
      </c>
      <c r="CA100" s="242">
        <v>37336.65</v>
      </c>
      <c r="CB100" s="242">
        <v>33911.4</v>
      </c>
      <c r="CC100" s="242">
        <v>334524.75</v>
      </c>
      <c r="CD100" s="242">
        <v>337950</v>
      </c>
      <c r="CE100" s="242">
        <v>0</v>
      </c>
      <c r="CF100" s="242">
        <v>0</v>
      </c>
      <c r="CG100" s="242">
        <v>0</v>
      </c>
      <c r="CH100" s="242">
        <v>0</v>
      </c>
      <c r="CI100" s="242">
        <v>0</v>
      </c>
      <c r="CJ100" s="242">
        <v>925000</v>
      </c>
      <c r="CK100" s="242">
        <v>0</v>
      </c>
      <c r="CL100" s="242">
        <v>0</v>
      </c>
      <c r="CM100" s="242">
        <v>0</v>
      </c>
      <c r="CN100" s="242">
        <v>0</v>
      </c>
      <c r="CO100" s="242">
        <v>0</v>
      </c>
      <c r="CP100" s="242">
        <v>0</v>
      </c>
      <c r="CQ100" s="242">
        <v>0</v>
      </c>
      <c r="CR100" s="242">
        <v>0</v>
      </c>
      <c r="CS100" s="242">
        <v>0</v>
      </c>
      <c r="CT100" s="242">
        <v>294796.14</v>
      </c>
      <c r="CU100" s="242">
        <v>294796.14</v>
      </c>
      <c r="CV100" s="242">
        <v>0</v>
      </c>
      <c r="CW100" s="242">
        <v>-57330.73</v>
      </c>
      <c r="CX100" s="242">
        <v>-47233.13</v>
      </c>
      <c r="CY100" s="242">
        <v>229695.75</v>
      </c>
      <c r="CZ100" s="242">
        <v>0</v>
      </c>
      <c r="DA100" s="242">
        <v>219598.15</v>
      </c>
      <c r="DB100" s="242">
        <v>0</v>
      </c>
      <c r="DC100" s="242">
        <v>0</v>
      </c>
      <c r="DD100" s="242">
        <v>0</v>
      </c>
      <c r="DE100" s="242">
        <v>0</v>
      </c>
      <c r="DF100" s="242">
        <v>0</v>
      </c>
      <c r="DG100" s="242">
        <v>0</v>
      </c>
      <c r="DH100" s="242">
        <v>0</v>
      </c>
    </row>
    <row r="101" spans="1:112" x14ac:dyDescent="0.2">
      <c r="A101" s="242">
        <v>1600</v>
      </c>
      <c r="B101" s="242" t="s">
        <v>384</v>
      </c>
      <c r="C101" s="242">
        <v>0</v>
      </c>
      <c r="D101" s="242">
        <v>2062514</v>
      </c>
      <c r="E101" s="242">
        <v>1612.05</v>
      </c>
      <c r="F101" s="242">
        <v>176.89000000000001</v>
      </c>
      <c r="G101" s="242">
        <v>33689.660000000003</v>
      </c>
      <c r="H101" s="242">
        <v>358.53000000000003</v>
      </c>
      <c r="I101" s="242">
        <v>17827.11</v>
      </c>
      <c r="J101" s="242">
        <v>0</v>
      </c>
      <c r="K101" s="242">
        <v>252663</v>
      </c>
      <c r="L101" s="242">
        <v>0</v>
      </c>
      <c r="M101" s="242">
        <v>0</v>
      </c>
      <c r="N101" s="242">
        <v>0</v>
      </c>
      <c r="O101" s="242">
        <v>0</v>
      </c>
      <c r="P101" s="242">
        <v>41989.57</v>
      </c>
      <c r="Q101" s="242">
        <v>0</v>
      </c>
      <c r="R101" s="242">
        <v>13402.52</v>
      </c>
      <c r="S101" s="242">
        <v>7326</v>
      </c>
      <c r="T101" s="242">
        <v>0</v>
      </c>
      <c r="U101" s="242">
        <v>97247.5</v>
      </c>
      <c r="V101" s="242">
        <v>4040462</v>
      </c>
      <c r="W101" s="242">
        <v>4720</v>
      </c>
      <c r="X101" s="242">
        <v>0</v>
      </c>
      <c r="Y101" s="242">
        <v>158125.82</v>
      </c>
      <c r="Z101" s="242">
        <v>4168.46</v>
      </c>
      <c r="AA101" s="242">
        <v>145973</v>
      </c>
      <c r="AB101" s="242">
        <v>0</v>
      </c>
      <c r="AC101" s="242">
        <v>0</v>
      </c>
      <c r="AD101" s="242">
        <v>1389.21</v>
      </c>
      <c r="AE101" s="242">
        <v>140845.56</v>
      </c>
      <c r="AF101" s="242">
        <v>0</v>
      </c>
      <c r="AG101" s="242">
        <v>0</v>
      </c>
      <c r="AH101" s="242">
        <v>0</v>
      </c>
      <c r="AI101" s="242">
        <v>48266.66</v>
      </c>
      <c r="AJ101" s="242">
        <v>0</v>
      </c>
      <c r="AK101" s="242">
        <v>4581.22</v>
      </c>
      <c r="AL101" s="242">
        <v>0</v>
      </c>
      <c r="AM101" s="242">
        <v>0</v>
      </c>
      <c r="AN101" s="242">
        <v>12397.91</v>
      </c>
      <c r="AO101" s="242">
        <v>0</v>
      </c>
      <c r="AP101" s="242">
        <v>2023.95</v>
      </c>
      <c r="AQ101" s="242">
        <v>1592770.16</v>
      </c>
      <c r="AR101" s="242">
        <v>1046778.1</v>
      </c>
      <c r="AS101" s="242">
        <v>236581.31</v>
      </c>
      <c r="AT101" s="242">
        <v>109259.96</v>
      </c>
      <c r="AU101" s="242">
        <v>190628.4</v>
      </c>
      <c r="AV101" s="242">
        <v>44202.21</v>
      </c>
      <c r="AW101" s="242">
        <v>150692.51999999999</v>
      </c>
      <c r="AX101" s="242">
        <v>300878.59000000003</v>
      </c>
      <c r="AY101" s="242">
        <v>259280.03</v>
      </c>
      <c r="AZ101" s="242">
        <v>446061.5</v>
      </c>
      <c r="BA101" s="242">
        <v>1412541.7</v>
      </c>
      <c r="BB101" s="242">
        <v>191037.28</v>
      </c>
      <c r="BC101" s="242">
        <v>96028.12</v>
      </c>
      <c r="BD101" s="242">
        <v>168246.86000000002</v>
      </c>
      <c r="BE101" s="242">
        <v>110752.96000000001</v>
      </c>
      <c r="BF101" s="242">
        <v>546754.9</v>
      </c>
      <c r="BG101" s="242">
        <v>270629.84999999998</v>
      </c>
      <c r="BH101" s="242">
        <v>2258</v>
      </c>
      <c r="BI101" s="242">
        <v>0</v>
      </c>
      <c r="BJ101" s="242">
        <v>0</v>
      </c>
      <c r="BK101" s="242">
        <v>0</v>
      </c>
      <c r="BL101" s="242">
        <v>0</v>
      </c>
      <c r="BM101" s="242">
        <v>0</v>
      </c>
      <c r="BN101" s="242">
        <v>0</v>
      </c>
      <c r="BO101" s="242">
        <v>0</v>
      </c>
      <c r="BP101" s="242">
        <v>0</v>
      </c>
      <c r="BQ101" s="242">
        <v>728688.19000000006</v>
      </c>
      <c r="BR101" s="242">
        <v>645066.36</v>
      </c>
      <c r="BS101" s="242">
        <v>728688.19000000006</v>
      </c>
      <c r="BT101" s="242">
        <v>645066.36</v>
      </c>
      <c r="BU101" s="242">
        <v>213.34</v>
      </c>
      <c r="BV101" s="242">
        <v>213.34</v>
      </c>
      <c r="BW101" s="242">
        <v>807659.95000000007</v>
      </c>
      <c r="BX101" s="242">
        <v>558931.13</v>
      </c>
      <c r="BY101" s="242">
        <v>145728.16</v>
      </c>
      <c r="BZ101" s="242">
        <v>103000.66</v>
      </c>
      <c r="CA101" s="242">
        <v>86035.37000000001</v>
      </c>
      <c r="CB101" s="242">
        <v>72423.760000000009</v>
      </c>
      <c r="CC101" s="242">
        <v>828866.3</v>
      </c>
      <c r="CD101" s="242">
        <v>714905.91</v>
      </c>
      <c r="CE101" s="242">
        <v>0</v>
      </c>
      <c r="CF101" s="242">
        <v>0</v>
      </c>
      <c r="CG101" s="242">
        <v>0</v>
      </c>
      <c r="CH101" s="242">
        <v>127572</v>
      </c>
      <c r="CI101" s="242">
        <v>0</v>
      </c>
      <c r="CJ101" s="242">
        <v>2853793.49</v>
      </c>
      <c r="CK101" s="242">
        <v>0</v>
      </c>
      <c r="CL101" s="242">
        <v>0</v>
      </c>
      <c r="CM101" s="242">
        <v>109000</v>
      </c>
      <c r="CN101" s="242">
        <v>0</v>
      </c>
      <c r="CO101" s="242">
        <v>109000</v>
      </c>
      <c r="CP101" s="242">
        <v>0</v>
      </c>
      <c r="CQ101" s="242">
        <v>0</v>
      </c>
      <c r="CR101" s="242">
        <v>0</v>
      </c>
      <c r="CS101" s="242">
        <v>0</v>
      </c>
      <c r="CT101" s="242">
        <v>398801.38</v>
      </c>
      <c r="CU101" s="242">
        <v>398801.38</v>
      </c>
      <c r="CV101" s="242">
        <v>0</v>
      </c>
      <c r="CW101" s="242">
        <v>0</v>
      </c>
      <c r="CX101" s="242">
        <v>0</v>
      </c>
      <c r="CY101" s="242">
        <v>0</v>
      </c>
      <c r="CZ101" s="242">
        <v>0</v>
      </c>
      <c r="DA101" s="242">
        <v>0</v>
      </c>
      <c r="DB101" s="242">
        <v>0</v>
      </c>
      <c r="DC101" s="242">
        <v>0</v>
      </c>
      <c r="DD101" s="242">
        <v>0</v>
      </c>
      <c r="DE101" s="242">
        <v>0</v>
      </c>
      <c r="DF101" s="242">
        <v>0</v>
      </c>
      <c r="DG101" s="242">
        <v>0</v>
      </c>
      <c r="DH101" s="242">
        <v>0</v>
      </c>
    </row>
    <row r="102" spans="1:112" x14ac:dyDescent="0.2">
      <c r="A102" s="242">
        <v>1645</v>
      </c>
      <c r="B102" s="242" t="s">
        <v>385</v>
      </c>
      <c r="C102" s="242">
        <v>0</v>
      </c>
      <c r="D102" s="242">
        <v>1912503.22</v>
      </c>
      <c r="E102" s="242">
        <v>5148.37</v>
      </c>
      <c r="F102" s="242">
        <v>10918.58</v>
      </c>
      <c r="G102" s="242">
        <v>40598.99</v>
      </c>
      <c r="H102" s="242">
        <v>1980.15</v>
      </c>
      <c r="I102" s="242">
        <v>7224.39</v>
      </c>
      <c r="J102" s="242">
        <v>0</v>
      </c>
      <c r="K102" s="242">
        <v>709799</v>
      </c>
      <c r="L102" s="242">
        <v>0</v>
      </c>
      <c r="M102" s="242">
        <v>0</v>
      </c>
      <c r="N102" s="242">
        <v>0</v>
      </c>
      <c r="O102" s="242">
        <v>0</v>
      </c>
      <c r="P102" s="242">
        <v>5642.38</v>
      </c>
      <c r="Q102" s="242">
        <v>0</v>
      </c>
      <c r="R102" s="242">
        <v>0</v>
      </c>
      <c r="S102" s="242">
        <v>0</v>
      </c>
      <c r="T102" s="242">
        <v>15500</v>
      </c>
      <c r="U102" s="242">
        <v>171900.76</v>
      </c>
      <c r="V102" s="242">
        <v>7915914</v>
      </c>
      <c r="W102" s="242">
        <v>7924.0700000000006</v>
      </c>
      <c r="X102" s="242">
        <v>0</v>
      </c>
      <c r="Y102" s="242">
        <v>0</v>
      </c>
      <c r="Z102" s="242">
        <v>4826.2</v>
      </c>
      <c r="AA102" s="242">
        <v>1213</v>
      </c>
      <c r="AB102" s="242">
        <v>0</v>
      </c>
      <c r="AC102" s="242">
        <v>0</v>
      </c>
      <c r="AD102" s="242">
        <v>59676.55</v>
      </c>
      <c r="AE102" s="242">
        <v>134055.38</v>
      </c>
      <c r="AF102" s="242">
        <v>0</v>
      </c>
      <c r="AG102" s="242">
        <v>0</v>
      </c>
      <c r="AH102" s="242">
        <v>30440</v>
      </c>
      <c r="AI102" s="242">
        <v>0</v>
      </c>
      <c r="AJ102" s="242">
        <v>0</v>
      </c>
      <c r="AK102" s="242">
        <v>3098.5</v>
      </c>
      <c r="AL102" s="242">
        <v>0</v>
      </c>
      <c r="AM102" s="242">
        <v>11200</v>
      </c>
      <c r="AN102" s="242">
        <v>9416.59</v>
      </c>
      <c r="AO102" s="242">
        <v>0</v>
      </c>
      <c r="AP102" s="242">
        <v>12540.93</v>
      </c>
      <c r="AQ102" s="242">
        <v>2162112.4</v>
      </c>
      <c r="AR102" s="242">
        <v>2870806.37</v>
      </c>
      <c r="AS102" s="242">
        <v>245309.47</v>
      </c>
      <c r="AT102" s="242">
        <v>344638.51</v>
      </c>
      <c r="AU102" s="242">
        <v>243988.76</v>
      </c>
      <c r="AV102" s="242">
        <v>130106.11</v>
      </c>
      <c r="AW102" s="242">
        <v>208161.7</v>
      </c>
      <c r="AX102" s="242">
        <v>293686.55</v>
      </c>
      <c r="AY102" s="242">
        <v>345219.05</v>
      </c>
      <c r="AZ102" s="242">
        <v>590253.92000000004</v>
      </c>
      <c r="BA102" s="242">
        <v>1979532.09</v>
      </c>
      <c r="BB102" s="242">
        <v>170972.41</v>
      </c>
      <c r="BC102" s="242">
        <v>80768</v>
      </c>
      <c r="BD102" s="242">
        <v>1939</v>
      </c>
      <c r="BE102" s="242">
        <v>244470</v>
      </c>
      <c r="BF102" s="242">
        <v>825529.92</v>
      </c>
      <c r="BG102" s="242">
        <v>333560.12</v>
      </c>
      <c r="BH102" s="242">
        <v>307.23</v>
      </c>
      <c r="BI102" s="242">
        <v>0</v>
      </c>
      <c r="BJ102" s="242">
        <v>0</v>
      </c>
      <c r="BK102" s="242">
        <v>0</v>
      </c>
      <c r="BL102" s="242">
        <v>0</v>
      </c>
      <c r="BM102" s="242">
        <v>0</v>
      </c>
      <c r="BN102" s="242">
        <v>0</v>
      </c>
      <c r="BO102" s="242">
        <v>0</v>
      </c>
      <c r="BP102" s="242">
        <v>241353</v>
      </c>
      <c r="BQ102" s="242">
        <v>2292006.21</v>
      </c>
      <c r="BR102" s="242">
        <v>2050812.66</v>
      </c>
      <c r="BS102" s="242">
        <v>2292006.21</v>
      </c>
      <c r="BT102" s="242">
        <v>2292165.66</v>
      </c>
      <c r="BU102" s="242">
        <v>13342.4</v>
      </c>
      <c r="BV102" s="242">
        <v>18568.53</v>
      </c>
      <c r="BW102" s="242">
        <v>1404152.44</v>
      </c>
      <c r="BX102" s="242">
        <v>1054060.04</v>
      </c>
      <c r="BY102" s="242">
        <v>317916.27</v>
      </c>
      <c r="BZ102" s="242">
        <v>26950</v>
      </c>
      <c r="CA102" s="242">
        <v>316383.69</v>
      </c>
      <c r="CB102" s="242">
        <v>285667.53999999998</v>
      </c>
      <c r="CC102" s="242">
        <v>1120398.8500000001</v>
      </c>
      <c r="CD102" s="242">
        <v>1151115</v>
      </c>
      <c r="CE102" s="242">
        <v>0</v>
      </c>
      <c r="CF102" s="242">
        <v>0</v>
      </c>
      <c r="CG102" s="242">
        <v>0</v>
      </c>
      <c r="CH102" s="242">
        <v>0</v>
      </c>
      <c r="CI102" s="242">
        <v>0</v>
      </c>
      <c r="CJ102" s="242">
        <v>8490000</v>
      </c>
      <c r="CK102" s="242">
        <v>0</v>
      </c>
      <c r="CL102" s="242">
        <v>0</v>
      </c>
      <c r="CM102" s="242">
        <v>0</v>
      </c>
      <c r="CN102" s="242">
        <v>0</v>
      </c>
      <c r="CO102" s="242">
        <v>0</v>
      </c>
      <c r="CP102" s="242">
        <v>0</v>
      </c>
      <c r="CQ102" s="242">
        <v>0</v>
      </c>
      <c r="CR102" s="242">
        <v>204847.66</v>
      </c>
      <c r="CS102" s="242">
        <v>211102.52000000002</v>
      </c>
      <c r="CT102" s="242">
        <v>522408.06</v>
      </c>
      <c r="CU102" s="242">
        <v>516153.2</v>
      </c>
      <c r="CV102" s="242">
        <v>0</v>
      </c>
      <c r="CW102" s="242">
        <v>0</v>
      </c>
      <c r="CX102" s="242">
        <v>0</v>
      </c>
      <c r="CY102" s="242">
        <v>0</v>
      </c>
      <c r="CZ102" s="242">
        <v>0</v>
      </c>
      <c r="DA102" s="242">
        <v>0</v>
      </c>
      <c r="DB102" s="242">
        <v>0</v>
      </c>
      <c r="DC102" s="242">
        <v>0</v>
      </c>
      <c r="DD102" s="242">
        <v>0</v>
      </c>
      <c r="DE102" s="242">
        <v>0</v>
      </c>
      <c r="DF102" s="242">
        <v>0</v>
      </c>
      <c r="DG102" s="242">
        <v>0</v>
      </c>
      <c r="DH102" s="242">
        <v>0</v>
      </c>
    </row>
    <row r="103" spans="1:112" x14ac:dyDescent="0.2">
      <c r="A103" s="242">
        <v>1631</v>
      </c>
      <c r="B103" s="242" t="s">
        <v>386</v>
      </c>
      <c r="C103" s="242">
        <v>0</v>
      </c>
      <c r="D103" s="242">
        <v>4902658</v>
      </c>
      <c r="E103" s="242">
        <v>15115.82</v>
      </c>
      <c r="F103" s="242">
        <v>0</v>
      </c>
      <c r="G103" s="242">
        <v>11161.74</v>
      </c>
      <c r="H103" s="242">
        <v>767.62</v>
      </c>
      <c r="I103" s="242">
        <v>78359.64</v>
      </c>
      <c r="J103" s="242">
        <v>700</v>
      </c>
      <c r="K103" s="242">
        <v>361537.12</v>
      </c>
      <c r="L103" s="242">
        <v>0</v>
      </c>
      <c r="M103" s="242">
        <v>0</v>
      </c>
      <c r="N103" s="242">
        <v>0</v>
      </c>
      <c r="O103" s="242">
        <v>0</v>
      </c>
      <c r="P103" s="242">
        <v>0</v>
      </c>
      <c r="Q103" s="242">
        <v>0</v>
      </c>
      <c r="R103" s="242">
        <v>0</v>
      </c>
      <c r="S103" s="242">
        <v>0</v>
      </c>
      <c r="T103" s="242">
        <v>0</v>
      </c>
      <c r="U103" s="242">
        <v>68269</v>
      </c>
      <c r="V103" s="242">
        <v>565960</v>
      </c>
      <c r="W103" s="242">
        <v>4080</v>
      </c>
      <c r="X103" s="242">
        <v>0</v>
      </c>
      <c r="Y103" s="242">
        <v>0</v>
      </c>
      <c r="Z103" s="242">
        <v>9249.23</v>
      </c>
      <c r="AA103" s="242">
        <v>4255</v>
      </c>
      <c r="AB103" s="242">
        <v>0</v>
      </c>
      <c r="AC103" s="242">
        <v>0</v>
      </c>
      <c r="AD103" s="242">
        <v>8737</v>
      </c>
      <c r="AE103" s="242">
        <v>26350</v>
      </c>
      <c r="AF103" s="242">
        <v>0</v>
      </c>
      <c r="AG103" s="242">
        <v>0</v>
      </c>
      <c r="AH103" s="242">
        <v>20399.95</v>
      </c>
      <c r="AI103" s="242">
        <v>52781.48</v>
      </c>
      <c r="AJ103" s="242">
        <v>0</v>
      </c>
      <c r="AK103" s="242">
        <v>12952.67</v>
      </c>
      <c r="AL103" s="242">
        <v>0</v>
      </c>
      <c r="AM103" s="242">
        <v>1950.21</v>
      </c>
      <c r="AN103" s="242">
        <v>11488.5</v>
      </c>
      <c r="AO103" s="242">
        <v>0</v>
      </c>
      <c r="AP103" s="242">
        <v>837.37</v>
      </c>
      <c r="AQ103" s="242">
        <v>1089694.33</v>
      </c>
      <c r="AR103" s="242">
        <v>958300.25</v>
      </c>
      <c r="AS103" s="242">
        <v>160639.08000000002</v>
      </c>
      <c r="AT103" s="242">
        <v>125472.03</v>
      </c>
      <c r="AU103" s="242">
        <v>193560.2</v>
      </c>
      <c r="AV103" s="242">
        <v>45237.090000000004</v>
      </c>
      <c r="AW103" s="242">
        <v>83850.150000000009</v>
      </c>
      <c r="AX103" s="242">
        <v>204337.15</v>
      </c>
      <c r="AY103" s="242">
        <v>298041.71000000002</v>
      </c>
      <c r="AZ103" s="242">
        <v>339575.62</v>
      </c>
      <c r="BA103" s="242">
        <v>1109140.8</v>
      </c>
      <c r="BB103" s="242">
        <v>416440.36</v>
      </c>
      <c r="BC103" s="242">
        <v>44740</v>
      </c>
      <c r="BD103" s="242">
        <v>1774.6100000000001</v>
      </c>
      <c r="BE103" s="242">
        <v>103013.12</v>
      </c>
      <c r="BF103" s="242">
        <v>327189.98</v>
      </c>
      <c r="BG103" s="242">
        <v>619813.78</v>
      </c>
      <c r="BH103" s="242">
        <v>0</v>
      </c>
      <c r="BI103" s="242">
        <v>66278.98</v>
      </c>
      <c r="BJ103" s="242">
        <v>68229</v>
      </c>
      <c r="BK103" s="242">
        <v>0</v>
      </c>
      <c r="BL103" s="242">
        <v>0</v>
      </c>
      <c r="BM103" s="242">
        <v>0</v>
      </c>
      <c r="BN103" s="242">
        <v>0</v>
      </c>
      <c r="BO103" s="242">
        <v>318851.8</v>
      </c>
      <c r="BP103" s="242">
        <v>304722</v>
      </c>
      <c r="BQ103" s="242">
        <v>1168716.24</v>
      </c>
      <c r="BR103" s="242">
        <v>1217686.1100000001</v>
      </c>
      <c r="BS103" s="242">
        <v>1553847.02</v>
      </c>
      <c r="BT103" s="242">
        <v>1590637.11</v>
      </c>
      <c r="BU103" s="242">
        <v>42701.64</v>
      </c>
      <c r="BV103" s="242">
        <v>36446.5</v>
      </c>
      <c r="BW103" s="242">
        <v>691086.1</v>
      </c>
      <c r="BX103" s="242">
        <v>413799.21</v>
      </c>
      <c r="BY103" s="242">
        <v>254182.95</v>
      </c>
      <c r="BZ103" s="242">
        <v>29359.08</v>
      </c>
      <c r="CA103" s="242">
        <v>0</v>
      </c>
      <c r="CB103" s="242">
        <v>0</v>
      </c>
      <c r="CC103" s="242">
        <v>145162</v>
      </c>
      <c r="CD103" s="242">
        <v>145162</v>
      </c>
      <c r="CE103" s="242">
        <v>0</v>
      </c>
      <c r="CF103" s="242">
        <v>0</v>
      </c>
      <c r="CG103" s="242">
        <v>0</v>
      </c>
      <c r="CH103" s="242">
        <v>0</v>
      </c>
      <c r="CI103" s="242">
        <v>0</v>
      </c>
      <c r="CJ103" s="242">
        <v>106778.28</v>
      </c>
      <c r="CK103" s="242">
        <v>0</v>
      </c>
      <c r="CL103" s="242">
        <v>15250</v>
      </c>
      <c r="CM103" s="242">
        <v>15250</v>
      </c>
      <c r="CN103" s="242">
        <v>0</v>
      </c>
      <c r="CO103" s="242">
        <v>0</v>
      </c>
      <c r="CP103" s="242">
        <v>0</v>
      </c>
      <c r="CQ103" s="242">
        <v>0</v>
      </c>
      <c r="CR103" s="242">
        <v>21811.86</v>
      </c>
      <c r="CS103" s="242">
        <v>22041.37</v>
      </c>
      <c r="CT103" s="242">
        <v>56964.959999999999</v>
      </c>
      <c r="CU103" s="242">
        <v>56735.450000000004</v>
      </c>
      <c r="CV103" s="242">
        <v>0</v>
      </c>
      <c r="CW103" s="242">
        <v>65562.81</v>
      </c>
      <c r="CX103" s="242">
        <v>95877.78</v>
      </c>
      <c r="CY103" s="242">
        <v>114338.82</v>
      </c>
      <c r="CZ103" s="242">
        <v>2723</v>
      </c>
      <c r="DA103" s="242">
        <v>81300.850000000006</v>
      </c>
      <c r="DB103" s="242">
        <v>0</v>
      </c>
      <c r="DC103" s="242">
        <v>0</v>
      </c>
      <c r="DD103" s="242">
        <v>0</v>
      </c>
      <c r="DE103" s="242">
        <v>0</v>
      </c>
      <c r="DF103" s="242">
        <v>0</v>
      </c>
      <c r="DG103" s="242">
        <v>0</v>
      </c>
      <c r="DH103" s="242">
        <v>0</v>
      </c>
    </row>
    <row r="104" spans="1:112" x14ac:dyDescent="0.2">
      <c r="A104" s="242">
        <v>1638</v>
      </c>
      <c r="B104" s="242" t="s">
        <v>387</v>
      </c>
      <c r="C104" s="242">
        <v>0</v>
      </c>
      <c r="D104" s="242">
        <v>14706732.25</v>
      </c>
      <c r="E104" s="242">
        <v>70</v>
      </c>
      <c r="F104" s="242">
        <v>23304.09</v>
      </c>
      <c r="G104" s="242">
        <v>56361.3</v>
      </c>
      <c r="H104" s="242">
        <v>5733.11</v>
      </c>
      <c r="I104" s="242">
        <v>130126.05</v>
      </c>
      <c r="J104" s="242">
        <v>4131.83</v>
      </c>
      <c r="K104" s="242">
        <v>1220022.01</v>
      </c>
      <c r="L104" s="242">
        <v>0</v>
      </c>
      <c r="M104" s="242">
        <v>16200</v>
      </c>
      <c r="N104" s="242">
        <v>0</v>
      </c>
      <c r="O104" s="242">
        <v>0</v>
      </c>
      <c r="P104" s="242">
        <v>0</v>
      </c>
      <c r="Q104" s="242">
        <v>0</v>
      </c>
      <c r="R104" s="242">
        <v>0</v>
      </c>
      <c r="S104" s="242">
        <v>0</v>
      </c>
      <c r="T104" s="242">
        <v>0</v>
      </c>
      <c r="U104" s="242">
        <v>417462.08</v>
      </c>
      <c r="V104" s="242">
        <v>13868344</v>
      </c>
      <c r="W104" s="242">
        <v>0</v>
      </c>
      <c r="X104" s="242">
        <v>4513</v>
      </c>
      <c r="Y104" s="242">
        <v>0</v>
      </c>
      <c r="Z104" s="242">
        <v>9550.18</v>
      </c>
      <c r="AA104" s="242">
        <v>19825</v>
      </c>
      <c r="AB104" s="242">
        <v>0</v>
      </c>
      <c r="AC104" s="242">
        <v>0</v>
      </c>
      <c r="AD104" s="242">
        <v>92133.99</v>
      </c>
      <c r="AE104" s="242">
        <v>399540.37</v>
      </c>
      <c r="AF104" s="242">
        <v>0</v>
      </c>
      <c r="AG104" s="242">
        <v>0</v>
      </c>
      <c r="AH104" s="242">
        <v>155996</v>
      </c>
      <c r="AI104" s="242">
        <v>0</v>
      </c>
      <c r="AJ104" s="242">
        <v>0</v>
      </c>
      <c r="AK104" s="242">
        <v>0</v>
      </c>
      <c r="AL104" s="242">
        <v>0</v>
      </c>
      <c r="AM104" s="242">
        <v>20762</v>
      </c>
      <c r="AN104" s="242">
        <v>29725.279999999999</v>
      </c>
      <c r="AO104" s="242">
        <v>0</v>
      </c>
      <c r="AP104" s="242">
        <v>23062.03</v>
      </c>
      <c r="AQ104" s="242">
        <v>6228040.7400000002</v>
      </c>
      <c r="AR104" s="242">
        <v>8811552.2699999996</v>
      </c>
      <c r="AS104" s="242">
        <v>882096.44000000006</v>
      </c>
      <c r="AT104" s="242">
        <v>954283.37</v>
      </c>
      <c r="AU104" s="242">
        <v>470999.69</v>
      </c>
      <c r="AV104" s="242">
        <v>443679.34</v>
      </c>
      <c r="AW104" s="242">
        <v>935803.13</v>
      </c>
      <c r="AX104" s="242">
        <v>900385.07000000007</v>
      </c>
      <c r="AY104" s="242">
        <v>435627.8</v>
      </c>
      <c r="AZ104" s="242">
        <v>1724533.15</v>
      </c>
      <c r="BA104" s="242">
        <v>4883512.09</v>
      </c>
      <c r="BB104" s="242">
        <v>560650.42000000004</v>
      </c>
      <c r="BC104" s="242">
        <v>258889.95</v>
      </c>
      <c r="BD104" s="242">
        <v>43540.06</v>
      </c>
      <c r="BE104" s="242">
        <v>434679.33</v>
      </c>
      <c r="BF104" s="242">
        <v>2135541.17</v>
      </c>
      <c r="BG104" s="242">
        <v>827552.1</v>
      </c>
      <c r="BH104" s="242">
        <v>35242.9</v>
      </c>
      <c r="BI104" s="242">
        <v>422600.46</v>
      </c>
      <c r="BJ104" s="242">
        <v>-163001.42000000001</v>
      </c>
      <c r="BK104" s="242">
        <v>0</v>
      </c>
      <c r="BL104" s="242">
        <v>0</v>
      </c>
      <c r="BM104" s="242">
        <v>0</v>
      </c>
      <c r="BN104" s="242">
        <v>0</v>
      </c>
      <c r="BO104" s="242">
        <v>0</v>
      </c>
      <c r="BP104" s="242">
        <v>0</v>
      </c>
      <c r="BQ104" s="242">
        <v>6464599.7599999998</v>
      </c>
      <c r="BR104" s="242">
        <v>7287187.1900000004</v>
      </c>
      <c r="BS104" s="242">
        <v>6887200.2199999997</v>
      </c>
      <c r="BT104" s="242">
        <v>7124185.7699999996</v>
      </c>
      <c r="BU104" s="242">
        <v>221512.35</v>
      </c>
      <c r="BV104" s="242">
        <v>214191.33000000002</v>
      </c>
      <c r="BW104" s="242">
        <v>3505690.4699999997</v>
      </c>
      <c r="BX104" s="242">
        <v>2279575.9900000002</v>
      </c>
      <c r="BY104" s="242">
        <v>1080324.5900000001</v>
      </c>
      <c r="BZ104" s="242">
        <v>153110.91</v>
      </c>
      <c r="CA104" s="242">
        <v>353211.36</v>
      </c>
      <c r="CB104" s="242">
        <v>306721.24</v>
      </c>
      <c r="CC104" s="242">
        <v>5527943.1900000004</v>
      </c>
      <c r="CD104" s="242">
        <v>3887162.17</v>
      </c>
      <c r="CE104" s="242">
        <v>1687271.1400000001</v>
      </c>
      <c r="CF104" s="242">
        <v>0</v>
      </c>
      <c r="CG104" s="242">
        <v>0</v>
      </c>
      <c r="CH104" s="242">
        <v>0</v>
      </c>
      <c r="CI104" s="242">
        <v>0</v>
      </c>
      <c r="CJ104" s="242">
        <v>15171982.65</v>
      </c>
      <c r="CK104" s="242">
        <v>0</v>
      </c>
      <c r="CL104" s="242">
        <v>0</v>
      </c>
      <c r="CM104" s="242">
        <v>0</v>
      </c>
      <c r="CN104" s="242">
        <v>0</v>
      </c>
      <c r="CO104" s="242">
        <v>0</v>
      </c>
      <c r="CP104" s="242">
        <v>0</v>
      </c>
      <c r="CQ104" s="242">
        <v>0</v>
      </c>
      <c r="CR104" s="242">
        <v>545171.99</v>
      </c>
      <c r="CS104" s="242">
        <v>551115.56000000006</v>
      </c>
      <c r="CT104" s="242">
        <v>1337287.18</v>
      </c>
      <c r="CU104" s="242">
        <v>1331343.6100000001</v>
      </c>
      <c r="CV104" s="242">
        <v>0</v>
      </c>
      <c r="CW104" s="242">
        <v>68195.320000000007</v>
      </c>
      <c r="CX104" s="242">
        <v>78224.100000000006</v>
      </c>
      <c r="CY104" s="242">
        <v>144479</v>
      </c>
      <c r="CZ104" s="242">
        <v>43993.63</v>
      </c>
      <c r="DA104" s="242">
        <v>90456.59</v>
      </c>
      <c r="DB104" s="242">
        <v>0</v>
      </c>
      <c r="DC104" s="242">
        <v>0</v>
      </c>
      <c r="DD104" s="242">
        <v>0</v>
      </c>
      <c r="DE104" s="242">
        <v>557866.30000000005</v>
      </c>
      <c r="DF104" s="242">
        <v>386343.47000000003</v>
      </c>
      <c r="DG104" s="242">
        <v>171522.83000000002</v>
      </c>
      <c r="DH104" s="242">
        <v>0</v>
      </c>
    </row>
    <row r="105" spans="1:112" x14ac:dyDescent="0.2">
      <c r="A105" s="242">
        <v>1659</v>
      </c>
      <c r="B105" s="242" t="s">
        <v>388</v>
      </c>
      <c r="C105" s="242">
        <v>0</v>
      </c>
      <c r="D105" s="242">
        <v>6762290.7000000002</v>
      </c>
      <c r="E105" s="242">
        <v>0</v>
      </c>
      <c r="F105" s="242">
        <v>0</v>
      </c>
      <c r="G105" s="242">
        <v>76180.650000000009</v>
      </c>
      <c r="H105" s="242">
        <v>733.27</v>
      </c>
      <c r="I105" s="242">
        <v>93587.16</v>
      </c>
      <c r="J105" s="242">
        <v>0</v>
      </c>
      <c r="K105" s="242">
        <v>244076</v>
      </c>
      <c r="L105" s="242">
        <v>0</v>
      </c>
      <c r="M105" s="242">
        <v>0</v>
      </c>
      <c r="N105" s="242">
        <v>0</v>
      </c>
      <c r="O105" s="242">
        <v>0</v>
      </c>
      <c r="P105" s="242">
        <v>6163</v>
      </c>
      <c r="Q105" s="242">
        <v>0</v>
      </c>
      <c r="R105" s="242">
        <v>0</v>
      </c>
      <c r="S105" s="242">
        <v>0</v>
      </c>
      <c r="T105" s="242">
        <v>0</v>
      </c>
      <c r="U105" s="242">
        <v>406883.5</v>
      </c>
      <c r="V105" s="242">
        <v>9229262</v>
      </c>
      <c r="W105" s="242">
        <v>26480</v>
      </c>
      <c r="X105" s="242">
        <v>0</v>
      </c>
      <c r="Y105" s="242">
        <v>99335.45</v>
      </c>
      <c r="Z105" s="242">
        <v>8611.83</v>
      </c>
      <c r="AA105" s="242">
        <v>6839</v>
      </c>
      <c r="AB105" s="242">
        <v>0</v>
      </c>
      <c r="AC105" s="242">
        <v>0</v>
      </c>
      <c r="AD105" s="242">
        <v>76384</v>
      </c>
      <c r="AE105" s="242">
        <v>143470</v>
      </c>
      <c r="AF105" s="242">
        <v>0</v>
      </c>
      <c r="AG105" s="242">
        <v>0</v>
      </c>
      <c r="AH105" s="242">
        <v>33523</v>
      </c>
      <c r="AI105" s="242">
        <v>59558.67</v>
      </c>
      <c r="AJ105" s="242">
        <v>0</v>
      </c>
      <c r="AK105" s="242">
        <v>120034.49</v>
      </c>
      <c r="AL105" s="242">
        <v>0</v>
      </c>
      <c r="AM105" s="242">
        <v>0</v>
      </c>
      <c r="AN105" s="242">
        <v>0</v>
      </c>
      <c r="AO105" s="242">
        <v>0</v>
      </c>
      <c r="AP105" s="242">
        <v>9382.89</v>
      </c>
      <c r="AQ105" s="242">
        <v>4007320.57</v>
      </c>
      <c r="AR105" s="242">
        <v>2911672.38</v>
      </c>
      <c r="AS105" s="242">
        <v>621990.57999999996</v>
      </c>
      <c r="AT105" s="242">
        <v>513766.16000000003</v>
      </c>
      <c r="AU105" s="242">
        <v>406811.86</v>
      </c>
      <c r="AV105" s="242">
        <v>0</v>
      </c>
      <c r="AW105" s="242">
        <v>462161.33</v>
      </c>
      <c r="AX105" s="242">
        <v>404942.27</v>
      </c>
      <c r="AY105" s="242">
        <v>258059.25</v>
      </c>
      <c r="AZ105" s="242">
        <v>1093046.55</v>
      </c>
      <c r="BA105" s="242">
        <v>3330476.75</v>
      </c>
      <c r="BB105" s="242">
        <v>471000.91000000003</v>
      </c>
      <c r="BC105" s="242">
        <v>195369.26</v>
      </c>
      <c r="BD105" s="242">
        <v>1972.22</v>
      </c>
      <c r="BE105" s="242">
        <v>619430.80000000005</v>
      </c>
      <c r="BF105" s="242">
        <v>1593273.93</v>
      </c>
      <c r="BG105" s="242">
        <v>406690.93</v>
      </c>
      <c r="BH105" s="242">
        <v>8530.51</v>
      </c>
      <c r="BI105" s="242">
        <v>0</v>
      </c>
      <c r="BJ105" s="242">
        <v>0</v>
      </c>
      <c r="BK105" s="242">
        <v>0</v>
      </c>
      <c r="BL105" s="242">
        <v>0</v>
      </c>
      <c r="BM105" s="242">
        <v>0</v>
      </c>
      <c r="BN105" s="242">
        <v>0</v>
      </c>
      <c r="BO105" s="242">
        <v>0</v>
      </c>
      <c r="BP105" s="242">
        <v>0</v>
      </c>
      <c r="BQ105" s="242">
        <v>4044942.5</v>
      </c>
      <c r="BR105" s="242">
        <v>4141221.85</v>
      </c>
      <c r="BS105" s="242">
        <v>4044942.5</v>
      </c>
      <c r="BT105" s="242">
        <v>4141221.85</v>
      </c>
      <c r="BU105" s="242">
        <v>0</v>
      </c>
      <c r="BV105" s="242">
        <v>0</v>
      </c>
      <c r="BW105" s="242">
        <v>2707550.64</v>
      </c>
      <c r="BX105" s="242">
        <v>2101748.41</v>
      </c>
      <c r="BY105" s="242">
        <v>581704.22</v>
      </c>
      <c r="BZ105" s="242">
        <v>24098.010000000002</v>
      </c>
      <c r="CA105" s="242">
        <v>71388.790000000008</v>
      </c>
      <c r="CB105" s="242">
        <v>34205.5</v>
      </c>
      <c r="CC105" s="242">
        <v>2996067.65</v>
      </c>
      <c r="CD105" s="242">
        <v>1321404.29</v>
      </c>
      <c r="CE105" s="242">
        <v>1579750.65</v>
      </c>
      <c r="CF105" s="242">
        <v>0</v>
      </c>
      <c r="CG105" s="242">
        <v>0</v>
      </c>
      <c r="CH105" s="242">
        <v>132096</v>
      </c>
      <c r="CI105" s="242">
        <v>0</v>
      </c>
      <c r="CJ105" s="242">
        <v>3070000</v>
      </c>
      <c r="CK105" s="242">
        <v>0</v>
      </c>
      <c r="CL105" s="242">
        <v>0</v>
      </c>
      <c r="CM105" s="242">
        <v>0</v>
      </c>
      <c r="CN105" s="242">
        <v>0</v>
      </c>
      <c r="CO105" s="242">
        <v>0</v>
      </c>
      <c r="CP105" s="242">
        <v>0</v>
      </c>
      <c r="CQ105" s="242">
        <v>0</v>
      </c>
      <c r="CR105" s="242">
        <v>31904.350000000002</v>
      </c>
      <c r="CS105" s="242">
        <v>0</v>
      </c>
      <c r="CT105" s="242">
        <v>803993.94000000006</v>
      </c>
      <c r="CU105" s="242">
        <v>835898.29</v>
      </c>
      <c r="CV105" s="242">
        <v>0</v>
      </c>
      <c r="CW105" s="242">
        <v>5475.22</v>
      </c>
      <c r="CX105" s="242">
        <v>-29225.27</v>
      </c>
      <c r="CY105" s="242">
        <v>408648.48</v>
      </c>
      <c r="CZ105" s="242">
        <v>0</v>
      </c>
      <c r="DA105" s="242">
        <v>443348.97000000003</v>
      </c>
      <c r="DB105" s="242">
        <v>0</v>
      </c>
      <c r="DC105" s="242">
        <v>0</v>
      </c>
      <c r="DD105" s="242">
        <v>0</v>
      </c>
      <c r="DE105" s="242">
        <v>0</v>
      </c>
      <c r="DF105" s="242">
        <v>0</v>
      </c>
      <c r="DG105" s="242">
        <v>0</v>
      </c>
      <c r="DH105" s="242">
        <v>0</v>
      </c>
    </row>
    <row r="106" spans="1:112" x14ac:dyDescent="0.2">
      <c r="A106" s="242">
        <v>714</v>
      </c>
      <c r="B106" s="242" t="s">
        <v>389</v>
      </c>
      <c r="C106" s="242">
        <v>45000</v>
      </c>
      <c r="D106" s="242">
        <v>66448006.670000002</v>
      </c>
      <c r="E106" s="242">
        <v>118423</v>
      </c>
      <c r="F106" s="242">
        <v>110942.35</v>
      </c>
      <c r="G106" s="242">
        <v>546364.46</v>
      </c>
      <c r="H106" s="242">
        <v>23304.31</v>
      </c>
      <c r="I106" s="242">
        <v>1306712.9099999999</v>
      </c>
      <c r="J106" s="242">
        <v>36001.550000000003</v>
      </c>
      <c r="K106" s="242">
        <v>2910104.28</v>
      </c>
      <c r="L106" s="242">
        <v>0</v>
      </c>
      <c r="M106" s="242">
        <v>0</v>
      </c>
      <c r="N106" s="242">
        <v>0</v>
      </c>
      <c r="O106" s="242">
        <v>0</v>
      </c>
      <c r="P106" s="242">
        <v>0</v>
      </c>
      <c r="Q106" s="242">
        <v>0</v>
      </c>
      <c r="R106" s="242">
        <v>0</v>
      </c>
      <c r="S106" s="242">
        <v>0</v>
      </c>
      <c r="T106" s="242">
        <v>33601.26</v>
      </c>
      <c r="U106" s="242">
        <v>3367257.5</v>
      </c>
      <c r="V106" s="242">
        <v>2723831</v>
      </c>
      <c r="W106" s="242">
        <v>69080</v>
      </c>
      <c r="X106" s="242">
        <v>0</v>
      </c>
      <c r="Y106" s="242">
        <v>0</v>
      </c>
      <c r="Z106" s="242">
        <v>0</v>
      </c>
      <c r="AA106" s="242">
        <v>688812</v>
      </c>
      <c r="AB106" s="242">
        <v>0</v>
      </c>
      <c r="AC106" s="242">
        <v>0</v>
      </c>
      <c r="AD106" s="242">
        <v>264281.82</v>
      </c>
      <c r="AE106" s="242">
        <v>181797.21</v>
      </c>
      <c r="AF106" s="242">
        <v>0</v>
      </c>
      <c r="AG106" s="242">
        <v>0</v>
      </c>
      <c r="AH106" s="242">
        <v>438025</v>
      </c>
      <c r="AI106" s="242">
        <v>0</v>
      </c>
      <c r="AJ106" s="242">
        <v>0</v>
      </c>
      <c r="AK106" s="242">
        <v>10000</v>
      </c>
      <c r="AL106" s="242">
        <v>990864.56</v>
      </c>
      <c r="AM106" s="242">
        <v>2224.09</v>
      </c>
      <c r="AN106" s="242">
        <v>298664.09000000003</v>
      </c>
      <c r="AO106" s="242">
        <v>0</v>
      </c>
      <c r="AP106" s="242">
        <v>65297.16</v>
      </c>
      <c r="AQ106" s="242">
        <v>12653599.51</v>
      </c>
      <c r="AR106" s="242">
        <v>23099321.210000001</v>
      </c>
      <c r="AS106" s="242">
        <v>1591358.12</v>
      </c>
      <c r="AT106" s="242">
        <v>1967059.54</v>
      </c>
      <c r="AU106" s="242">
        <v>1367811.8800000001</v>
      </c>
      <c r="AV106" s="242">
        <v>46498.31</v>
      </c>
      <c r="AW106" s="242">
        <v>3230237.44</v>
      </c>
      <c r="AX106" s="242">
        <v>3542906.72</v>
      </c>
      <c r="AY106" s="242">
        <v>1269854.33</v>
      </c>
      <c r="AZ106" s="242">
        <v>3246126.09</v>
      </c>
      <c r="BA106" s="242">
        <v>13026446.060000001</v>
      </c>
      <c r="BB106" s="242">
        <v>2371782.14</v>
      </c>
      <c r="BC106" s="242">
        <v>851115.99</v>
      </c>
      <c r="BD106" s="242">
        <v>471846.67</v>
      </c>
      <c r="BE106" s="242">
        <v>172197.43</v>
      </c>
      <c r="BF106" s="242">
        <v>8317317.5899999999</v>
      </c>
      <c r="BG106" s="242">
        <v>1011477.82</v>
      </c>
      <c r="BH106" s="242">
        <v>475870.78</v>
      </c>
      <c r="BI106" s="242">
        <v>4016.73</v>
      </c>
      <c r="BJ106" s="242">
        <v>3747.1800000000003</v>
      </c>
      <c r="BK106" s="242">
        <v>0</v>
      </c>
      <c r="BL106" s="242">
        <v>0</v>
      </c>
      <c r="BM106" s="242">
        <v>0</v>
      </c>
      <c r="BN106" s="242">
        <v>0</v>
      </c>
      <c r="BO106" s="242">
        <v>0</v>
      </c>
      <c r="BP106" s="242">
        <v>0</v>
      </c>
      <c r="BQ106" s="242">
        <v>28907609.629999999</v>
      </c>
      <c r="BR106" s="242">
        <v>30873646.77</v>
      </c>
      <c r="BS106" s="242">
        <v>28911626.359999999</v>
      </c>
      <c r="BT106" s="242">
        <v>30877393.949999999</v>
      </c>
      <c r="BU106" s="242">
        <v>159140.65</v>
      </c>
      <c r="BV106" s="242">
        <v>198932.17</v>
      </c>
      <c r="BW106" s="242">
        <v>16796659.120000001</v>
      </c>
      <c r="BX106" s="242">
        <v>12365364.279999999</v>
      </c>
      <c r="BY106" s="242">
        <v>3452171.49</v>
      </c>
      <c r="BZ106" s="242">
        <v>939331.83000000007</v>
      </c>
      <c r="CA106" s="242">
        <v>1851747.68</v>
      </c>
      <c r="CB106" s="242">
        <v>1699157.3</v>
      </c>
      <c r="CC106" s="242">
        <v>25776904.520000003</v>
      </c>
      <c r="CD106" s="242">
        <v>5438270.1100000003</v>
      </c>
      <c r="CE106" s="242">
        <v>19797245.789999999</v>
      </c>
      <c r="CF106" s="242">
        <v>0</v>
      </c>
      <c r="CG106" s="242">
        <v>0</v>
      </c>
      <c r="CH106" s="242">
        <v>693979</v>
      </c>
      <c r="CI106" s="242">
        <v>0</v>
      </c>
      <c r="CJ106" s="242">
        <v>63775910.270000003</v>
      </c>
      <c r="CK106" s="242">
        <v>379275.58</v>
      </c>
      <c r="CL106" s="242">
        <v>348178.57</v>
      </c>
      <c r="CM106" s="242">
        <v>82949.95</v>
      </c>
      <c r="CN106" s="242">
        <v>40050</v>
      </c>
      <c r="CO106" s="242">
        <v>73996.960000000006</v>
      </c>
      <c r="CP106" s="242">
        <v>0</v>
      </c>
      <c r="CQ106" s="242">
        <v>0</v>
      </c>
      <c r="CR106" s="242">
        <v>298567.84000000003</v>
      </c>
      <c r="CS106" s="242">
        <v>235856.6</v>
      </c>
      <c r="CT106" s="242">
        <v>2787661.78</v>
      </c>
      <c r="CU106" s="242">
        <v>2849515.6</v>
      </c>
      <c r="CV106" s="242">
        <v>857.42000000000007</v>
      </c>
      <c r="CW106" s="242">
        <v>29542.79</v>
      </c>
      <c r="CX106" s="242">
        <v>74420</v>
      </c>
      <c r="CY106" s="242">
        <v>433377</v>
      </c>
      <c r="CZ106" s="242">
        <v>388499.79</v>
      </c>
      <c r="DA106" s="242">
        <v>0</v>
      </c>
      <c r="DB106" s="242">
        <v>0</v>
      </c>
      <c r="DC106" s="242">
        <v>0</v>
      </c>
      <c r="DD106" s="242">
        <v>0</v>
      </c>
      <c r="DE106" s="242">
        <v>0</v>
      </c>
      <c r="DF106" s="242">
        <v>0</v>
      </c>
      <c r="DG106" s="242">
        <v>0</v>
      </c>
      <c r="DH106" s="242">
        <v>0</v>
      </c>
    </row>
    <row r="107" spans="1:112" x14ac:dyDescent="0.2">
      <c r="A107" s="242">
        <v>1666</v>
      </c>
      <c r="B107" s="242" t="s">
        <v>390</v>
      </c>
      <c r="C107" s="242">
        <v>0</v>
      </c>
      <c r="D107" s="242">
        <v>1810184</v>
      </c>
      <c r="E107" s="242">
        <v>90</v>
      </c>
      <c r="F107" s="242">
        <v>245.65</v>
      </c>
      <c r="G107" s="242">
        <v>17560.84</v>
      </c>
      <c r="H107" s="242">
        <v>1050.9000000000001</v>
      </c>
      <c r="I107" s="242">
        <v>21544.59</v>
      </c>
      <c r="J107" s="242">
        <v>0</v>
      </c>
      <c r="K107" s="242">
        <v>232453.46</v>
      </c>
      <c r="L107" s="242">
        <v>0</v>
      </c>
      <c r="M107" s="242">
        <v>0</v>
      </c>
      <c r="N107" s="242">
        <v>0</v>
      </c>
      <c r="O107" s="242">
        <v>0</v>
      </c>
      <c r="P107" s="242">
        <v>1774</v>
      </c>
      <c r="Q107" s="242">
        <v>0</v>
      </c>
      <c r="R107" s="242">
        <v>0</v>
      </c>
      <c r="S107" s="242">
        <v>0</v>
      </c>
      <c r="T107" s="242">
        <v>0</v>
      </c>
      <c r="U107" s="242">
        <v>49335.5</v>
      </c>
      <c r="V107" s="242">
        <v>2293688</v>
      </c>
      <c r="W107" s="242">
        <v>2880</v>
      </c>
      <c r="X107" s="242">
        <v>0</v>
      </c>
      <c r="Y107" s="242">
        <v>89199.180000000008</v>
      </c>
      <c r="Z107" s="242">
        <v>19.12</v>
      </c>
      <c r="AA107" s="242">
        <v>82089</v>
      </c>
      <c r="AB107" s="242">
        <v>0</v>
      </c>
      <c r="AC107" s="242">
        <v>0</v>
      </c>
      <c r="AD107" s="242">
        <v>16631</v>
      </c>
      <c r="AE107" s="242">
        <v>75960.38</v>
      </c>
      <c r="AF107" s="242">
        <v>0</v>
      </c>
      <c r="AG107" s="242">
        <v>0</v>
      </c>
      <c r="AH107" s="242">
        <v>15715</v>
      </c>
      <c r="AI107" s="242">
        <v>19387</v>
      </c>
      <c r="AJ107" s="242">
        <v>0</v>
      </c>
      <c r="AK107" s="242">
        <v>3620.36</v>
      </c>
      <c r="AL107" s="242">
        <v>0</v>
      </c>
      <c r="AM107" s="242">
        <v>8899</v>
      </c>
      <c r="AN107" s="242">
        <v>10253.719999999999</v>
      </c>
      <c r="AO107" s="242">
        <v>0</v>
      </c>
      <c r="AP107" s="242">
        <v>1747.4</v>
      </c>
      <c r="AQ107" s="242">
        <v>909426.24</v>
      </c>
      <c r="AR107" s="242">
        <v>741246.98</v>
      </c>
      <c r="AS107" s="242">
        <v>299804.91000000003</v>
      </c>
      <c r="AT107" s="242">
        <v>96847.91</v>
      </c>
      <c r="AU107" s="242">
        <v>132719.57</v>
      </c>
      <c r="AV107" s="242">
        <v>0</v>
      </c>
      <c r="AW107" s="242">
        <v>81869.56</v>
      </c>
      <c r="AX107" s="242">
        <v>83971.45</v>
      </c>
      <c r="AY107" s="242">
        <v>235746.18</v>
      </c>
      <c r="AZ107" s="242">
        <v>138725.65</v>
      </c>
      <c r="BA107" s="242">
        <v>1622965.83</v>
      </c>
      <c r="BB107" s="242">
        <v>59947.880000000005</v>
      </c>
      <c r="BC107" s="242">
        <v>180249.93</v>
      </c>
      <c r="BD107" s="242">
        <v>25</v>
      </c>
      <c r="BE107" s="242">
        <v>0</v>
      </c>
      <c r="BF107" s="242">
        <v>277942.19</v>
      </c>
      <c r="BG107" s="242">
        <v>204372.52000000002</v>
      </c>
      <c r="BH107" s="242">
        <v>0</v>
      </c>
      <c r="BI107" s="242">
        <v>0</v>
      </c>
      <c r="BJ107" s="242">
        <v>0</v>
      </c>
      <c r="BK107" s="242">
        <v>0</v>
      </c>
      <c r="BL107" s="242">
        <v>0</v>
      </c>
      <c r="BM107" s="242">
        <v>0</v>
      </c>
      <c r="BN107" s="242">
        <v>0</v>
      </c>
      <c r="BO107" s="242">
        <v>482500</v>
      </c>
      <c r="BP107" s="242">
        <v>0</v>
      </c>
      <c r="BQ107" s="242">
        <v>1384413.68</v>
      </c>
      <c r="BR107" s="242">
        <v>1555379.98</v>
      </c>
      <c r="BS107" s="242">
        <v>1866913.68</v>
      </c>
      <c r="BT107" s="242">
        <v>1555379.98</v>
      </c>
      <c r="BU107" s="242">
        <v>0</v>
      </c>
      <c r="BV107" s="242">
        <v>0</v>
      </c>
      <c r="BW107" s="242">
        <v>393224.10000000003</v>
      </c>
      <c r="BX107" s="242">
        <v>286387.35000000003</v>
      </c>
      <c r="BY107" s="242">
        <v>81015.05</v>
      </c>
      <c r="BZ107" s="242">
        <v>25821.7</v>
      </c>
      <c r="CA107" s="242">
        <v>54032.97</v>
      </c>
      <c r="CB107" s="242">
        <v>50284.210000000006</v>
      </c>
      <c r="CC107" s="242">
        <v>242616.24</v>
      </c>
      <c r="CD107" s="242">
        <v>246365</v>
      </c>
      <c r="CE107" s="242">
        <v>0</v>
      </c>
      <c r="CF107" s="242">
        <v>0</v>
      </c>
      <c r="CG107" s="242">
        <v>0</v>
      </c>
      <c r="CH107" s="242">
        <v>0</v>
      </c>
      <c r="CI107" s="242">
        <v>0</v>
      </c>
      <c r="CJ107" s="242">
        <v>300000</v>
      </c>
      <c r="CK107" s="242">
        <v>0</v>
      </c>
      <c r="CL107" s="242">
        <v>0</v>
      </c>
      <c r="CM107" s="242">
        <v>0</v>
      </c>
      <c r="CN107" s="242">
        <v>0</v>
      </c>
      <c r="CO107" s="242">
        <v>0</v>
      </c>
      <c r="CP107" s="242">
        <v>0</v>
      </c>
      <c r="CQ107" s="242">
        <v>0</v>
      </c>
      <c r="CR107" s="242">
        <v>0</v>
      </c>
      <c r="CS107" s="242">
        <v>0</v>
      </c>
      <c r="CT107" s="242">
        <v>211934.31</v>
      </c>
      <c r="CU107" s="242">
        <v>211934.31</v>
      </c>
      <c r="CV107" s="242">
        <v>0</v>
      </c>
      <c r="CW107" s="242">
        <v>25000</v>
      </c>
      <c r="CX107" s="242">
        <v>46005.43</v>
      </c>
      <c r="CY107" s="242">
        <v>25790</v>
      </c>
      <c r="CZ107" s="242">
        <v>0</v>
      </c>
      <c r="DA107" s="242">
        <v>4784.57</v>
      </c>
      <c r="DB107" s="242">
        <v>0</v>
      </c>
      <c r="DC107" s="242">
        <v>0</v>
      </c>
      <c r="DD107" s="242">
        <v>0</v>
      </c>
      <c r="DE107" s="242">
        <v>0</v>
      </c>
      <c r="DF107" s="242">
        <v>0</v>
      </c>
      <c r="DG107" s="242">
        <v>0</v>
      </c>
      <c r="DH107" s="242">
        <v>0</v>
      </c>
    </row>
    <row r="108" spans="1:112" x14ac:dyDescent="0.2">
      <c r="A108" s="242">
        <v>1687</v>
      </c>
      <c r="B108" s="242" t="s">
        <v>391</v>
      </c>
      <c r="C108" s="242">
        <v>0</v>
      </c>
      <c r="D108" s="242">
        <v>2057345</v>
      </c>
      <c r="E108" s="242">
        <v>0</v>
      </c>
      <c r="F108" s="242">
        <v>0</v>
      </c>
      <c r="G108" s="242">
        <v>1132.75</v>
      </c>
      <c r="H108" s="242">
        <v>3921.03</v>
      </c>
      <c r="I108" s="242">
        <v>28687.8</v>
      </c>
      <c r="J108" s="242">
        <v>0</v>
      </c>
      <c r="K108" s="242">
        <v>781983</v>
      </c>
      <c r="L108" s="242">
        <v>0</v>
      </c>
      <c r="M108" s="242">
        <v>0</v>
      </c>
      <c r="N108" s="242">
        <v>0</v>
      </c>
      <c r="O108" s="242">
        <v>0</v>
      </c>
      <c r="P108" s="242">
        <v>0</v>
      </c>
      <c r="Q108" s="242">
        <v>0</v>
      </c>
      <c r="R108" s="242">
        <v>0</v>
      </c>
      <c r="S108" s="242">
        <v>0</v>
      </c>
      <c r="T108" s="242">
        <v>0</v>
      </c>
      <c r="U108" s="242">
        <v>38540</v>
      </c>
      <c r="V108" s="242">
        <v>459442</v>
      </c>
      <c r="W108" s="242">
        <v>2480</v>
      </c>
      <c r="X108" s="242">
        <v>0</v>
      </c>
      <c r="Y108" s="242">
        <v>0</v>
      </c>
      <c r="Z108" s="242">
        <v>7509.77</v>
      </c>
      <c r="AA108" s="242">
        <v>315</v>
      </c>
      <c r="AB108" s="242">
        <v>0</v>
      </c>
      <c r="AC108" s="242">
        <v>0</v>
      </c>
      <c r="AD108" s="242">
        <v>13241</v>
      </c>
      <c r="AE108" s="242">
        <v>0</v>
      </c>
      <c r="AF108" s="242">
        <v>0</v>
      </c>
      <c r="AG108" s="242">
        <v>0</v>
      </c>
      <c r="AH108" s="242">
        <v>0</v>
      </c>
      <c r="AI108" s="242">
        <v>26910</v>
      </c>
      <c r="AJ108" s="242">
        <v>0</v>
      </c>
      <c r="AK108" s="242">
        <v>0</v>
      </c>
      <c r="AL108" s="242">
        <v>0</v>
      </c>
      <c r="AM108" s="242">
        <v>0</v>
      </c>
      <c r="AN108" s="242">
        <v>0</v>
      </c>
      <c r="AO108" s="242">
        <v>0</v>
      </c>
      <c r="AP108" s="242">
        <v>794.62</v>
      </c>
      <c r="AQ108" s="242">
        <v>1104865</v>
      </c>
      <c r="AR108" s="242">
        <v>626547.98</v>
      </c>
      <c r="AS108" s="242">
        <v>0</v>
      </c>
      <c r="AT108" s="242">
        <v>92668.2</v>
      </c>
      <c r="AU108" s="242">
        <v>25911.8</v>
      </c>
      <c r="AV108" s="242">
        <v>0</v>
      </c>
      <c r="AW108" s="242">
        <v>0</v>
      </c>
      <c r="AX108" s="242">
        <v>186181.47</v>
      </c>
      <c r="AY108" s="242">
        <v>34067.4</v>
      </c>
      <c r="AZ108" s="242">
        <v>320393.45</v>
      </c>
      <c r="BA108" s="242">
        <v>502486.88</v>
      </c>
      <c r="BB108" s="242">
        <v>110449.55</v>
      </c>
      <c r="BC108" s="242">
        <v>25881</v>
      </c>
      <c r="BD108" s="242">
        <v>0</v>
      </c>
      <c r="BE108" s="242">
        <v>0</v>
      </c>
      <c r="BF108" s="242">
        <v>229101.74</v>
      </c>
      <c r="BG108" s="242">
        <v>164071</v>
      </c>
      <c r="BH108" s="242">
        <v>0</v>
      </c>
      <c r="BI108" s="242">
        <v>0</v>
      </c>
      <c r="BJ108" s="242">
        <v>0</v>
      </c>
      <c r="BK108" s="242">
        <v>0</v>
      </c>
      <c r="BL108" s="242">
        <v>0</v>
      </c>
      <c r="BM108" s="242">
        <v>0</v>
      </c>
      <c r="BN108" s="242">
        <v>0</v>
      </c>
      <c r="BO108" s="242">
        <v>0</v>
      </c>
      <c r="BP108" s="242">
        <v>0</v>
      </c>
      <c r="BQ108" s="242">
        <v>1410020</v>
      </c>
      <c r="BR108" s="242">
        <v>1409696.5</v>
      </c>
      <c r="BS108" s="242">
        <v>1410020</v>
      </c>
      <c r="BT108" s="242">
        <v>1409696.5</v>
      </c>
      <c r="BU108" s="242">
        <v>2358.31</v>
      </c>
      <c r="BV108" s="242">
        <v>3082.09</v>
      </c>
      <c r="BW108" s="242">
        <v>399419.74</v>
      </c>
      <c r="BX108" s="242">
        <v>293788.22000000003</v>
      </c>
      <c r="BY108" s="242">
        <v>104907.74</v>
      </c>
      <c r="BZ108" s="242">
        <v>0</v>
      </c>
      <c r="CA108" s="242">
        <v>0</v>
      </c>
      <c r="CB108" s="242">
        <v>0</v>
      </c>
      <c r="CC108" s="242">
        <v>0</v>
      </c>
      <c r="CD108" s="242">
        <v>0</v>
      </c>
      <c r="CE108" s="242">
        <v>0</v>
      </c>
      <c r="CF108" s="242">
        <v>0</v>
      </c>
      <c r="CG108" s="242">
        <v>0</v>
      </c>
      <c r="CH108" s="242">
        <v>0</v>
      </c>
      <c r="CI108" s="242">
        <v>0</v>
      </c>
      <c r="CJ108" s="242">
        <v>0</v>
      </c>
      <c r="CK108" s="242">
        <v>0</v>
      </c>
      <c r="CL108" s="242">
        <v>0</v>
      </c>
      <c r="CM108" s="242">
        <v>0</v>
      </c>
      <c r="CN108" s="242">
        <v>0</v>
      </c>
      <c r="CO108" s="242">
        <v>0</v>
      </c>
      <c r="CP108" s="242">
        <v>0</v>
      </c>
      <c r="CQ108" s="242">
        <v>0</v>
      </c>
      <c r="CR108" s="242">
        <v>881.23</v>
      </c>
      <c r="CS108" s="242">
        <v>19.760000000000002</v>
      </c>
      <c r="CT108" s="242">
        <v>81284.040000000008</v>
      </c>
      <c r="CU108" s="242">
        <v>82145.509999999995</v>
      </c>
      <c r="CV108" s="242">
        <v>0</v>
      </c>
      <c r="CW108" s="242">
        <v>3481.2200000000003</v>
      </c>
      <c r="CX108" s="242">
        <v>5710.38</v>
      </c>
      <c r="CY108" s="242">
        <v>42771.57</v>
      </c>
      <c r="CZ108" s="242">
        <v>8483.2000000000007</v>
      </c>
      <c r="DA108" s="242">
        <v>32059.21</v>
      </c>
      <c r="DB108" s="242">
        <v>0</v>
      </c>
      <c r="DC108" s="242">
        <v>0</v>
      </c>
      <c r="DD108" s="242">
        <v>0</v>
      </c>
      <c r="DE108" s="242">
        <v>0</v>
      </c>
      <c r="DF108" s="242">
        <v>0</v>
      </c>
      <c r="DG108" s="242">
        <v>0</v>
      </c>
      <c r="DH108" s="242">
        <v>0</v>
      </c>
    </row>
    <row r="109" spans="1:112" x14ac:dyDescent="0.2">
      <c r="A109" s="242">
        <v>1694</v>
      </c>
      <c r="B109" s="242" t="s">
        <v>392</v>
      </c>
      <c r="C109" s="242">
        <v>0</v>
      </c>
      <c r="D109" s="242">
        <v>5184885.84</v>
      </c>
      <c r="E109" s="242">
        <v>0</v>
      </c>
      <c r="F109" s="242">
        <v>0</v>
      </c>
      <c r="G109" s="242">
        <v>32492.5</v>
      </c>
      <c r="H109" s="242">
        <v>13683.06</v>
      </c>
      <c r="I109" s="242">
        <v>132129.34</v>
      </c>
      <c r="J109" s="242">
        <v>15969.62</v>
      </c>
      <c r="K109" s="242">
        <v>313400</v>
      </c>
      <c r="L109" s="242">
        <v>0</v>
      </c>
      <c r="M109" s="242">
        <v>0</v>
      </c>
      <c r="N109" s="242">
        <v>0</v>
      </c>
      <c r="O109" s="242">
        <v>0</v>
      </c>
      <c r="P109" s="242">
        <v>993.42000000000007</v>
      </c>
      <c r="Q109" s="242">
        <v>0</v>
      </c>
      <c r="R109" s="242">
        <v>0</v>
      </c>
      <c r="S109" s="242">
        <v>0</v>
      </c>
      <c r="T109" s="242">
        <v>0</v>
      </c>
      <c r="U109" s="242">
        <v>232971.5</v>
      </c>
      <c r="V109" s="242">
        <v>11975385</v>
      </c>
      <c r="W109" s="242">
        <v>12720</v>
      </c>
      <c r="X109" s="242">
        <v>0</v>
      </c>
      <c r="Y109" s="242">
        <v>279761.07</v>
      </c>
      <c r="Z109" s="242">
        <v>8262.9600000000009</v>
      </c>
      <c r="AA109" s="242">
        <v>13521</v>
      </c>
      <c r="AB109" s="242">
        <v>0</v>
      </c>
      <c r="AC109" s="242">
        <v>0</v>
      </c>
      <c r="AD109" s="242">
        <v>32269.45</v>
      </c>
      <c r="AE109" s="242">
        <v>157920</v>
      </c>
      <c r="AF109" s="242">
        <v>0</v>
      </c>
      <c r="AG109" s="242">
        <v>0</v>
      </c>
      <c r="AH109" s="242">
        <v>36340</v>
      </c>
      <c r="AI109" s="242">
        <v>0</v>
      </c>
      <c r="AJ109" s="242">
        <v>0</v>
      </c>
      <c r="AK109" s="242">
        <v>0</v>
      </c>
      <c r="AL109" s="242">
        <v>436578.97000000003</v>
      </c>
      <c r="AM109" s="242">
        <v>114578.23</v>
      </c>
      <c r="AN109" s="242">
        <v>53203.360000000001</v>
      </c>
      <c r="AO109" s="242">
        <v>0</v>
      </c>
      <c r="AP109" s="242">
        <v>3192.05</v>
      </c>
      <c r="AQ109" s="242">
        <v>167199.34</v>
      </c>
      <c r="AR109" s="242">
        <v>7851278.29</v>
      </c>
      <c r="AS109" s="242">
        <v>705978.22</v>
      </c>
      <c r="AT109" s="242">
        <v>596149.62</v>
      </c>
      <c r="AU109" s="242">
        <v>249616.41</v>
      </c>
      <c r="AV109" s="242">
        <v>123475.53</v>
      </c>
      <c r="AW109" s="242">
        <v>407447.14</v>
      </c>
      <c r="AX109" s="242">
        <v>456030.54000000004</v>
      </c>
      <c r="AY109" s="242">
        <v>558673.6</v>
      </c>
      <c r="AZ109" s="242">
        <v>869103.37</v>
      </c>
      <c r="BA109" s="242">
        <v>2777024.69</v>
      </c>
      <c r="BB109" s="242">
        <v>843218.69000000006</v>
      </c>
      <c r="BC109" s="242">
        <v>145011.08000000002</v>
      </c>
      <c r="BD109" s="242">
        <v>179709.54</v>
      </c>
      <c r="BE109" s="242">
        <v>387159.77</v>
      </c>
      <c r="BF109" s="242">
        <v>2029369.2</v>
      </c>
      <c r="BG109" s="242">
        <v>632014.87</v>
      </c>
      <c r="BH109" s="242">
        <v>1401.56</v>
      </c>
      <c r="BI109" s="242">
        <v>32563.82</v>
      </c>
      <c r="BJ109" s="242">
        <v>32563.82</v>
      </c>
      <c r="BK109" s="242">
        <v>0</v>
      </c>
      <c r="BL109" s="242">
        <v>0</v>
      </c>
      <c r="BM109" s="242">
        <v>0</v>
      </c>
      <c r="BN109" s="242">
        <v>0</v>
      </c>
      <c r="BO109" s="242">
        <v>0</v>
      </c>
      <c r="BP109" s="242">
        <v>0</v>
      </c>
      <c r="BQ109" s="242">
        <v>2475362.7600000002</v>
      </c>
      <c r="BR109" s="242">
        <v>2545758.67</v>
      </c>
      <c r="BS109" s="242">
        <v>2507926.58</v>
      </c>
      <c r="BT109" s="242">
        <v>2578322.4900000002</v>
      </c>
      <c r="BU109" s="242">
        <v>26459.89</v>
      </c>
      <c r="BV109" s="242">
        <v>38232.639999999999</v>
      </c>
      <c r="BW109" s="242">
        <v>3396739.8</v>
      </c>
      <c r="BX109" s="242">
        <v>2433688.7400000002</v>
      </c>
      <c r="BY109" s="242">
        <v>834786.11</v>
      </c>
      <c r="BZ109" s="242">
        <v>116492.2</v>
      </c>
      <c r="CA109" s="242">
        <v>474213.32</v>
      </c>
      <c r="CB109" s="242">
        <v>425013.21</v>
      </c>
      <c r="CC109" s="242">
        <v>2964791.17</v>
      </c>
      <c r="CD109" s="242">
        <v>2882947.5</v>
      </c>
      <c r="CE109" s="242">
        <v>0</v>
      </c>
      <c r="CF109" s="242">
        <v>0</v>
      </c>
      <c r="CG109" s="242">
        <v>0</v>
      </c>
      <c r="CH109" s="242">
        <v>131043.78</v>
      </c>
      <c r="CI109" s="242">
        <v>0</v>
      </c>
      <c r="CJ109" s="242">
        <v>18551133.260000002</v>
      </c>
      <c r="CK109" s="242">
        <v>0</v>
      </c>
      <c r="CL109" s="242">
        <v>0</v>
      </c>
      <c r="CM109" s="242">
        <v>0</v>
      </c>
      <c r="CN109" s="242">
        <v>0</v>
      </c>
      <c r="CO109" s="242">
        <v>0</v>
      </c>
      <c r="CP109" s="242">
        <v>0</v>
      </c>
      <c r="CQ109" s="242">
        <v>0</v>
      </c>
      <c r="CR109" s="242">
        <v>78713.009999999995</v>
      </c>
      <c r="CS109" s="242">
        <v>29620.97</v>
      </c>
      <c r="CT109" s="242">
        <v>677436.9</v>
      </c>
      <c r="CU109" s="242">
        <v>726528.94000000006</v>
      </c>
      <c r="CV109" s="242">
        <v>0</v>
      </c>
      <c r="CW109" s="242">
        <v>0</v>
      </c>
      <c r="CX109" s="242">
        <v>0</v>
      </c>
      <c r="CY109" s="242">
        <v>0</v>
      </c>
      <c r="CZ109" s="242">
        <v>0</v>
      </c>
      <c r="DA109" s="242">
        <v>0</v>
      </c>
      <c r="DB109" s="242">
        <v>0</v>
      </c>
      <c r="DC109" s="242">
        <v>0</v>
      </c>
      <c r="DD109" s="242">
        <v>0</v>
      </c>
      <c r="DE109" s="242">
        <v>4813.87</v>
      </c>
      <c r="DF109" s="242">
        <v>0</v>
      </c>
      <c r="DG109" s="242">
        <v>4813.87</v>
      </c>
      <c r="DH109" s="242">
        <v>0</v>
      </c>
    </row>
    <row r="110" spans="1:112" x14ac:dyDescent="0.2">
      <c r="A110" s="242">
        <v>1729</v>
      </c>
      <c r="B110" s="242" t="s">
        <v>393</v>
      </c>
      <c r="C110" s="242">
        <v>0</v>
      </c>
      <c r="D110" s="242">
        <v>2196999.56</v>
      </c>
      <c r="E110" s="242">
        <v>3049.91</v>
      </c>
      <c r="F110" s="242">
        <v>2304.2000000000003</v>
      </c>
      <c r="G110" s="242">
        <v>33313.5</v>
      </c>
      <c r="H110" s="242">
        <v>4880.75</v>
      </c>
      <c r="I110" s="242">
        <v>14994.23</v>
      </c>
      <c r="J110" s="242">
        <v>0</v>
      </c>
      <c r="K110" s="242">
        <v>561150.69000000006</v>
      </c>
      <c r="L110" s="242">
        <v>0</v>
      </c>
      <c r="M110" s="242">
        <v>0</v>
      </c>
      <c r="N110" s="242">
        <v>0</v>
      </c>
      <c r="O110" s="242">
        <v>0</v>
      </c>
      <c r="P110" s="242">
        <v>27452.880000000001</v>
      </c>
      <c r="Q110" s="242">
        <v>0</v>
      </c>
      <c r="R110" s="242">
        <v>0</v>
      </c>
      <c r="S110" s="242">
        <v>14567.18</v>
      </c>
      <c r="T110" s="242">
        <v>0</v>
      </c>
      <c r="U110" s="242">
        <v>111801</v>
      </c>
      <c r="V110" s="242">
        <v>5610387</v>
      </c>
      <c r="W110" s="242">
        <v>5280</v>
      </c>
      <c r="X110" s="242">
        <v>0</v>
      </c>
      <c r="Y110" s="242">
        <v>0</v>
      </c>
      <c r="Z110" s="242">
        <v>0</v>
      </c>
      <c r="AA110" s="242">
        <v>600</v>
      </c>
      <c r="AB110" s="242">
        <v>0</v>
      </c>
      <c r="AC110" s="242">
        <v>0</v>
      </c>
      <c r="AD110" s="242">
        <v>0</v>
      </c>
      <c r="AE110" s="242">
        <v>94113</v>
      </c>
      <c r="AF110" s="242">
        <v>0</v>
      </c>
      <c r="AG110" s="242">
        <v>0</v>
      </c>
      <c r="AH110" s="242">
        <v>0</v>
      </c>
      <c r="AI110" s="242">
        <v>0</v>
      </c>
      <c r="AJ110" s="242">
        <v>0</v>
      </c>
      <c r="AK110" s="242">
        <v>2025</v>
      </c>
      <c r="AL110" s="242">
        <v>0</v>
      </c>
      <c r="AM110" s="242">
        <v>17967.95</v>
      </c>
      <c r="AN110" s="242">
        <v>15684.02</v>
      </c>
      <c r="AO110" s="242">
        <v>0</v>
      </c>
      <c r="AP110" s="242">
        <v>4112.28</v>
      </c>
      <c r="AQ110" s="242">
        <v>1750978.22</v>
      </c>
      <c r="AR110" s="242">
        <v>2047242.06</v>
      </c>
      <c r="AS110" s="242">
        <v>399152.95</v>
      </c>
      <c r="AT110" s="242">
        <v>242497.69</v>
      </c>
      <c r="AU110" s="242">
        <v>223635.09</v>
      </c>
      <c r="AV110" s="242">
        <v>25847.98</v>
      </c>
      <c r="AW110" s="242">
        <v>157096.07</v>
      </c>
      <c r="AX110" s="242">
        <v>261733.54</v>
      </c>
      <c r="AY110" s="242">
        <v>227944.41</v>
      </c>
      <c r="AZ110" s="242">
        <v>481224.65</v>
      </c>
      <c r="BA110" s="242">
        <v>1378798.56</v>
      </c>
      <c r="BB110" s="242">
        <v>393492.47000000003</v>
      </c>
      <c r="BC110" s="242">
        <v>102789.93000000001</v>
      </c>
      <c r="BD110" s="242">
        <v>9787.0300000000007</v>
      </c>
      <c r="BE110" s="242">
        <v>121996</v>
      </c>
      <c r="BF110" s="242">
        <v>408590.24</v>
      </c>
      <c r="BG110" s="242">
        <v>458055.3</v>
      </c>
      <c r="BH110" s="242">
        <v>5132</v>
      </c>
      <c r="BI110" s="242">
        <v>0</v>
      </c>
      <c r="BJ110" s="242">
        <v>0</v>
      </c>
      <c r="BK110" s="242">
        <v>0</v>
      </c>
      <c r="BL110" s="242">
        <v>0</v>
      </c>
      <c r="BM110" s="242">
        <v>0</v>
      </c>
      <c r="BN110" s="242">
        <v>0</v>
      </c>
      <c r="BO110" s="242">
        <v>0</v>
      </c>
      <c r="BP110" s="242">
        <v>0</v>
      </c>
      <c r="BQ110" s="242">
        <v>1126835.92</v>
      </c>
      <c r="BR110" s="242">
        <v>1151524.8799999999</v>
      </c>
      <c r="BS110" s="242">
        <v>1126835.92</v>
      </c>
      <c r="BT110" s="242">
        <v>1151524.8799999999</v>
      </c>
      <c r="BU110" s="242">
        <v>24010.170000000002</v>
      </c>
      <c r="BV110" s="242">
        <v>60690.42</v>
      </c>
      <c r="BW110" s="242">
        <v>880166.34000000008</v>
      </c>
      <c r="BX110" s="242">
        <v>621701.89</v>
      </c>
      <c r="BY110" s="242">
        <v>144625.12</v>
      </c>
      <c r="BZ110" s="242">
        <v>77159.08</v>
      </c>
      <c r="CA110" s="242">
        <v>109343.33</v>
      </c>
      <c r="CB110" s="242">
        <v>135221.99000000002</v>
      </c>
      <c r="CC110" s="242">
        <v>532147.66</v>
      </c>
      <c r="CD110" s="242">
        <v>407488</v>
      </c>
      <c r="CE110" s="242">
        <v>0</v>
      </c>
      <c r="CF110" s="242">
        <v>0</v>
      </c>
      <c r="CG110" s="242">
        <v>0</v>
      </c>
      <c r="CH110" s="242">
        <v>98781</v>
      </c>
      <c r="CI110" s="242">
        <v>0</v>
      </c>
      <c r="CJ110" s="242">
        <v>5215000</v>
      </c>
      <c r="CK110" s="242">
        <v>3497284.69</v>
      </c>
      <c r="CL110" s="242">
        <v>726180.92</v>
      </c>
      <c r="CM110" s="242">
        <v>5318.99</v>
      </c>
      <c r="CN110" s="242">
        <v>0</v>
      </c>
      <c r="CO110" s="242">
        <v>2742162.31</v>
      </c>
      <c r="CP110" s="242">
        <v>0</v>
      </c>
      <c r="CQ110" s="242">
        <v>34260.449999999997</v>
      </c>
      <c r="CR110" s="242">
        <v>6217.2300000000005</v>
      </c>
      <c r="CS110" s="242">
        <v>0</v>
      </c>
      <c r="CT110" s="242">
        <v>328475.28000000003</v>
      </c>
      <c r="CU110" s="242">
        <v>334692.51</v>
      </c>
      <c r="CV110" s="242">
        <v>0</v>
      </c>
      <c r="CW110" s="242">
        <v>7486.2300000000005</v>
      </c>
      <c r="CX110" s="242">
        <v>7398.31</v>
      </c>
      <c r="CY110" s="242">
        <v>108.8</v>
      </c>
      <c r="CZ110" s="242">
        <v>0</v>
      </c>
      <c r="DA110" s="242">
        <v>196.72</v>
      </c>
      <c r="DB110" s="242">
        <v>0</v>
      </c>
      <c r="DC110" s="242">
        <v>0</v>
      </c>
      <c r="DD110" s="242">
        <v>0</v>
      </c>
      <c r="DE110" s="242">
        <v>94203.56</v>
      </c>
      <c r="DF110" s="242">
        <v>0</v>
      </c>
      <c r="DG110" s="242">
        <v>94203.56</v>
      </c>
      <c r="DH110" s="242">
        <v>0</v>
      </c>
    </row>
    <row r="111" spans="1:112" x14ac:dyDescent="0.2">
      <c r="A111" s="242">
        <v>1736</v>
      </c>
      <c r="B111" s="242" t="s">
        <v>394</v>
      </c>
      <c r="C111" s="242">
        <v>0</v>
      </c>
      <c r="D111" s="242">
        <v>1838613.72</v>
      </c>
      <c r="E111" s="242">
        <v>0</v>
      </c>
      <c r="F111" s="242">
        <v>9956.7900000000009</v>
      </c>
      <c r="G111" s="242">
        <v>27555</v>
      </c>
      <c r="H111" s="242">
        <v>810.04</v>
      </c>
      <c r="I111" s="242">
        <v>56236.71</v>
      </c>
      <c r="J111" s="242">
        <v>0</v>
      </c>
      <c r="K111" s="242">
        <v>194298</v>
      </c>
      <c r="L111" s="242">
        <v>0</v>
      </c>
      <c r="M111" s="242">
        <v>0</v>
      </c>
      <c r="N111" s="242">
        <v>0</v>
      </c>
      <c r="O111" s="242">
        <v>0</v>
      </c>
      <c r="P111" s="242">
        <v>4251.8100000000004</v>
      </c>
      <c r="Q111" s="242">
        <v>0</v>
      </c>
      <c r="R111" s="242">
        <v>0</v>
      </c>
      <c r="S111" s="242">
        <v>0</v>
      </c>
      <c r="T111" s="242">
        <v>654.53</v>
      </c>
      <c r="U111" s="242">
        <v>63808</v>
      </c>
      <c r="V111" s="242">
        <v>3330965</v>
      </c>
      <c r="W111" s="242">
        <v>13563.29</v>
      </c>
      <c r="X111" s="242">
        <v>0</v>
      </c>
      <c r="Y111" s="242">
        <v>0</v>
      </c>
      <c r="Z111" s="242">
        <v>1245.2</v>
      </c>
      <c r="AA111" s="242">
        <v>3197</v>
      </c>
      <c r="AB111" s="242">
        <v>0</v>
      </c>
      <c r="AC111" s="242">
        <v>0</v>
      </c>
      <c r="AD111" s="242">
        <v>11236</v>
      </c>
      <c r="AE111" s="242">
        <v>91250</v>
      </c>
      <c r="AF111" s="242">
        <v>0</v>
      </c>
      <c r="AG111" s="242">
        <v>0</v>
      </c>
      <c r="AH111" s="242">
        <v>31901</v>
      </c>
      <c r="AI111" s="242">
        <v>47634</v>
      </c>
      <c r="AJ111" s="242">
        <v>0</v>
      </c>
      <c r="AK111" s="242">
        <v>0</v>
      </c>
      <c r="AL111" s="242">
        <v>0</v>
      </c>
      <c r="AM111" s="242">
        <v>17604.03</v>
      </c>
      <c r="AN111" s="242">
        <v>0</v>
      </c>
      <c r="AO111" s="242">
        <v>0</v>
      </c>
      <c r="AP111" s="242">
        <v>0</v>
      </c>
      <c r="AQ111" s="242">
        <v>1163383.27</v>
      </c>
      <c r="AR111" s="242">
        <v>1084275.1100000001</v>
      </c>
      <c r="AS111" s="242">
        <v>261777.54</v>
      </c>
      <c r="AT111" s="242">
        <v>138974.74</v>
      </c>
      <c r="AU111" s="242">
        <v>156089.85</v>
      </c>
      <c r="AV111" s="242">
        <v>89367.87</v>
      </c>
      <c r="AW111" s="242">
        <v>77262.759999999995</v>
      </c>
      <c r="AX111" s="242">
        <v>356211.53</v>
      </c>
      <c r="AY111" s="242">
        <v>168504.22</v>
      </c>
      <c r="AZ111" s="242">
        <v>243002.84</v>
      </c>
      <c r="BA111" s="242">
        <v>940850.25</v>
      </c>
      <c r="BB111" s="242">
        <v>13499.27</v>
      </c>
      <c r="BC111" s="242">
        <v>65266.15</v>
      </c>
      <c r="BD111" s="242">
        <v>0</v>
      </c>
      <c r="BE111" s="242">
        <v>253.02</v>
      </c>
      <c r="BF111" s="242">
        <v>568251.46</v>
      </c>
      <c r="BG111" s="242">
        <v>413167.31</v>
      </c>
      <c r="BH111" s="242">
        <v>3655.9500000000003</v>
      </c>
      <c r="BI111" s="242">
        <v>0</v>
      </c>
      <c r="BJ111" s="242">
        <v>0</v>
      </c>
      <c r="BK111" s="242">
        <v>0</v>
      </c>
      <c r="BL111" s="242">
        <v>0</v>
      </c>
      <c r="BM111" s="242">
        <v>0</v>
      </c>
      <c r="BN111" s="242">
        <v>0</v>
      </c>
      <c r="BO111" s="242">
        <v>0</v>
      </c>
      <c r="BP111" s="242">
        <v>0</v>
      </c>
      <c r="BQ111" s="242">
        <v>1136200.6399999999</v>
      </c>
      <c r="BR111" s="242">
        <v>1137187.6200000001</v>
      </c>
      <c r="BS111" s="242">
        <v>1136200.6399999999</v>
      </c>
      <c r="BT111" s="242">
        <v>1137187.6200000001</v>
      </c>
      <c r="BU111" s="242">
        <v>166775.85</v>
      </c>
      <c r="BV111" s="242">
        <v>167020.09</v>
      </c>
      <c r="BW111" s="242">
        <v>888334.62</v>
      </c>
      <c r="BX111" s="242">
        <v>519861.67</v>
      </c>
      <c r="BY111" s="242">
        <v>192146.33000000002</v>
      </c>
      <c r="BZ111" s="242">
        <v>176082.38</v>
      </c>
      <c r="CA111" s="242">
        <v>45496.26</v>
      </c>
      <c r="CB111" s="242">
        <v>45608.94</v>
      </c>
      <c r="CC111" s="242">
        <v>366020.18</v>
      </c>
      <c r="CD111" s="242">
        <v>365907.5</v>
      </c>
      <c r="CE111" s="242">
        <v>0</v>
      </c>
      <c r="CF111" s="242">
        <v>0</v>
      </c>
      <c r="CG111" s="242">
        <v>0</v>
      </c>
      <c r="CH111" s="242">
        <v>0</v>
      </c>
      <c r="CI111" s="242">
        <v>0</v>
      </c>
      <c r="CJ111" s="242">
        <v>1710000</v>
      </c>
      <c r="CK111" s="242">
        <v>201952.01</v>
      </c>
      <c r="CL111" s="242">
        <v>69131.350000000006</v>
      </c>
      <c r="CM111" s="242">
        <v>210.69</v>
      </c>
      <c r="CN111" s="242">
        <v>0</v>
      </c>
      <c r="CO111" s="242">
        <v>133031.35</v>
      </c>
      <c r="CP111" s="242">
        <v>0</v>
      </c>
      <c r="CQ111" s="242">
        <v>0</v>
      </c>
      <c r="CR111" s="242">
        <v>0</v>
      </c>
      <c r="CS111" s="242">
        <v>5792.64</v>
      </c>
      <c r="CT111" s="242">
        <v>247631.1</v>
      </c>
      <c r="CU111" s="242">
        <v>241838.46</v>
      </c>
      <c r="CV111" s="242">
        <v>0</v>
      </c>
      <c r="CW111" s="242">
        <v>10121.24</v>
      </c>
      <c r="CX111" s="242">
        <v>644.56000000000006</v>
      </c>
      <c r="CY111" s="242">
        <v>79731.5</v>
      </c>
      <c r="CZ111" s="242">
        <v>0</v>
      </c>
      <c r="DA111" s="242">
        <v>89208.180000000008</v>
      </c>
      <c r="DB111" s="242">
        <v>0</v>
      </c>
      <c r="DC111" s="242">
        <v>0</v>
      </c>
      <c r="DD111" s="242">
        <v>0</v>
      </c>
      <c r="DE111" s="242">
        <v>0</v>
      </c>
      <c r="DF111" s="242">
        <v>0</v>
      </c>
      <c r="DG111" s="242">
        <v>0</v>
      </c>
      <c r="DH111" s="242">
        <v>0</v>
      </c>
    </row>
    <row r="112" spans="1:112" x14ac:dyDescent="0.2">
      <c r="A112" s="242">
        <v>1813</v>
      </c>
      <c r="B112" s="242" t="s">
        <v>395</v>
      </c>
      <c r="C112" s="242">
        <v>0</v>
      </c>
      <c r="D112" s="242">
        <v>1942230.31</v>
      </c>
      <c r="E112" s="242">
        <v>0</v>
      </c>
      <c r="F112" s="242">
        <v>13453.87</v>
      </c>
      <c r="G112" s="242">
        <v>34681.270000000004</v>
      </c>
      <c r="H112" s="242">
        <v>13290.460000000001</v>
      </c>
      <c r="I112" s="242">
        <v>42248.32</v>
      </c>
      <c r="J112" s="242">
        <v>0</v>
      </c>
      <c r="K112" s="242">
        <v>216280.08000000002</v>
      </c>
      <c r="L112" s="242">
        <v>0</v>
      </c>
      <c r="M112" s="242">
        <v>0</v>
      </c>
      <c r="N112" s="242">
        <v>0</v>
      </c>
      <c r="O112" s="242">
        <v>0</v>
      </c>
      <c r="P112" s="242">
        <v>6763.04</v>
      </c>
      <c r="Q112" s="242">
        <v>0</v>
      </c>
      <c r="R112" s="242">
        <v>0</v>
      </c>
      <c r="S112" s="242">
        <v>0</v>
      </c>
      <c r="T112" s="242">
        <v>0</v>
      </c>
      <c r="U112" s="242">
        <v>97498.5</v>
      </c>
      <c r="V112" s="242">
        <v>5002438</v>
      </c>
      <c r="W112" s="242">
        <v>5920</v>
      </c>
      <c r="X112" s="242">
        <v>0</v>
      </c>
      <c r="Y112" s="242">
        <v>241243.24</v>
      </c>
      <c r="Z112" s="242">
        <v>6137.09</v>
      </c>
      <c r="AA112" s="242">
        <v>868</v>
      </c>
      <c r="AB112" s="242">
        <v>0</v>
      </c>
      <c r="AC112" s="242">
        <v>0</v>
      </c>
      <c r="AD112" s="242">
        <v>53134.28</v>
      </c>
      <c r="AE112" s="242">
        <v>227079</v>
      </c>
      <c r="AF112" s="242">
        <v>0</v>
      </c>
      <c r="AG112" s="242">
        <v>0</v>
      </c>
      <c r="AH112" s="242">
        <v>46154</v>
      </c>
      <c r="AI112" s="242">
        <v>0</v>
      </c>
      <c r="AJ112" s="242">
        <v>0</v>
      </c>
      <c r="AK112" s="242">
        <v>0</v>
      </c>
      <c r="AL112" s="242">
        <v>0</v>
      </c>
      <c r="AM112" s="242">
        <v>186.13</v>
      </c>
      <c r="AN112" s="242">
        <v>27213.77</v>
      </c>
      <c r="AO112" s="242">
        <v>0</v>
      </c>
      <c r="AP112" s="242">
        <v>3950.44</v>
      </c>
      <c r="AQ112" s="242">
        <v>2016772.9</v>
      </c>
      <c r="AR112" s="242">
        <v>1684518.35</v>
      </c>
      <c r="AS112" s="242">
        <v>294589.96000000002</v>
      </c>
      <c r="AT112" s="242">
        <v>254672.52000000002</v>
      </c>
      <c r="AU112" s="242">
        <v>203454.99</v>
      </c>
      <c r="AV112" s="242">
        <v>18490.810000000001</v>
      </c>
      <c r="AW112" s="242">
        <v>167370.72</v>
      </c>
      <c r="AX112" s="242">
        <v>634488.80000000005</v>
      </c>
      <c r="AY112" s="242">
        <v>233857.85</v>
      </c>
      <c r="AZ112" s="242">
        <v>374747.19</v>
      </c>
      <c r="BA112" s="242">
        <v>1447117.16</v>
      </c>
      <c r="BB112" s="242">
        <v>33506.699999999997</v>
      </c>
      <c r="BC112" s="242">
        <v>92779</v>
      </c>
      <c r="BD112" s="242">
        <v>0</v>
      </c>
      <c r="BE112" s="242">
        <v>54093.81</v>
      </c>
      <c r="BF112" s="242">
        <v>831376.02</v>
      </c>
      <c r="BG112" s="242">
        <v>141553.54</v>
      </c>
      <c r="BH112" s="242">
        <v>0</v>
      </c>
      <c r="BI112" s="242">
        <v>0</v>
      </c>
      <c r="BJ112" s="242">
        <v>0</v>
      </c>
      <c r="BK112" s="242">
        <v>0</v>
      </c>
      <c r="BL112" s="242">
        <v>0</v>
      </c>
      <c r="BM112" s="242">
        <v>0</v>
      </c>
      <c r="BN112" s="242">
        <v>0</v>
      </c>
      <c r="BO112" s="242">
        <v>0</v>
      </c>
      <c r="BP112" s="242">
        <v>0</v>
      </c>
      <c r="BQ112" s="242">
        <v>2836163.8</v>
      </c>
      <c r="BR112" s="242">
        <v>2333543.2799999998</v>
      </c>
      <c r="BS112" s="242">
        <v>2836163.8</v>
      </c>
      <c r="BT112" s="242">
        <v>2333543.2799999998</v>
      </c>
      <c r="BU112" s="242">
        <v>0</v>
      </c>
      <c r="BV112" s="242">
        <v>0</v>
      </c>
      <c r="BW112" s="242">
        <v>1541838.96</v>
      </c>
      <c r="BX112" s="242">
        <v>1193502.81</v>
      </c>
      <c r="BY112" s="242">
        <v>305524.74</v>
      </c>
      <c r="BZ112" s="242">
        <v>42811.41</v>
      </c>
      <c r="CA112" s="242">
        <v>0</v>
      </c>
      <c r="CB112" s="242">
        <v>1201.3500000000001</v>
      </c>
      <c r="CC112" s="242">
        <v>31201.35</v>
      </c>
      <c r="CD112" s="242">
        <v>30000</v>
      </c>
      <c r="CE112" s="242">
        <v>0</v>
      </c>
      <c r="CF112" s="242">
        <v>0</v>
      </c>
      <c r="CG112" s="242">
        <v>0</v>
      </c>
      <c r="CH112" s="242">
        <v>0</v>
      </c>
      <c r="CI112" s="242">
        <v>0</v>
      </c>
      <c r="CJ112" s="242">
        <v>6270000</v>
      </c>
      <c r="CK112" s="242">
        <v>0</v>
      </c>
      <c r="CL112" s="242">
        <v>5891031.6799999997</v>
      </c>
      <c r="CM112" s="242">
        <v>5891031.6799999997</v>
      </c>
      <c r="CN112" s="242">
        <v>0</v>
      </c>
      <c r="CO112" s="242">
        <v>0</v>
      </c>
      <c r="CP112" s="242">
        <v>0</v>
      </c>
      <c r="CQ112" s="242">
        <v>0</v>
      </c>
      <c r="CR112" s="242">
        <v>9265.44</v>
      </c>
      <c r="CS112" s="242">
        <v>0</v>
      </c>
      <c r="CT112" s="242">
        <v>429820.51</v>
      </c>
      <c r="CU112" s="242">
        <v>439085.95</v>
      </c>
      <c r="CV112" s="242">
        <v>0</v>
      </c>
      <c r="CW112" s="242">
        <v>0</v>
      </c>
      <c r="CX112" s="242">
        <v>0</v>
      </c>
      <c r="CY112" s="242">
        <v>0</v>
      </c>
      <c r="CZ112" s="242">
        <v>0</v>
      </c>
      <c r="DA112" s="242">
        <v>0</v>
      </c>
      <c r="DB112" s="242">
        <v>0</v>
      </c>
      <c r="DC112" s="242">
        <v>0</v>
      </c>
      <c r="DD112" s="242">
        <v>0</v>
      </c>
      <c r="DE112" s="242">
        <v>0</v>
      </c>
      <c r="DF112" s="242">
        <v>0</v>
      </c>
      <c r="DG112" s="242">
        <v>0</v>
      </c>
      <c r="DH112" s="242">
        <v>0</v>
      </c>
    </row>
    <row r="113" spans="1:112" x14ac:dyDescent="0.2">
      <c r="A113" s="242">
        <v>5757</v>
      </c>
      <c r="B113" s="242" t="s">
        <v>396</v>
      </c>
      <c r="C113" s="242">
        <v>272.18</v>
      </c>
      <c r="D113" s="242">
        <v>2559142.6</v>
      </c>
      <c r="E113" s="242">
        <v>90</v>
      </c>
      <c r="F113" s="242">
        <v>4649.01</v>
      </c>
      <c r="G113" s="242">
        <v>15294.32</v>
      </c>
      <c r="H113" s="242">
        <v>1171.28</v>
      </c>
      <c r="I113" s="242">
        <v>14499.86</v>
      </c>
      <c r="J113" s="242">
        <v>0</v>
      </c>
      <c r="K113" s="242">
        <v>379444</v>
      </c>
      <c r="L113" s="242">
        <v>0</v>
      </c>
      <c r="M113" s="242">
        <v>0</v>
      </c>
      <c r="N113" s="242">
        <v>0</v>
      </c>
      <c r="O113" s="242">
        <v>0</v>
      </c>
      <c r="P113" s="242">
        <v>7379.4000000000005</v>
      </c>
      <c r="Q113" s="242">
        <v>0</v>
      </c>
      <c r="R113" s="242">
        <v>48200</v>
      </c>
      <c r="S113" s="242">
        <v>80556</v>
      </c>
      <c r="T113" s="242">
        <v>0</v>
      </c>
      <c r="U113" s="242">
        <v>224848.5</v>
      </c>
      <c r="V113" s="242">
        <v>3927064</v>
      </c>
      <c r="W113" s="242">
        <v>16674.400000000001</v>
      </c>
      <c r="X113" s="242">
        <v>0</v>
      </c>
      <c r="Y113" s="242">
        <v>0</v>
      </c>
      <c r="Z113" s="242">
        <v>1806.0900000000001</v>
      </c>
      <c r="AA113" s="242">
        <v>147946</v>
      </c>
      <c r="AB113" s="242">
        <v>0</v>
      </c>
      <c r="AC113" s="242">
        <v>0</v>
      </c>
      <c r="AD113" s="242">
        <v>9693.1</v>
      </c>
      <c r="AE113" s="242">
        <v>229963.08000000002</v>
      </c>
      <c r="AF113" s="242">
        <v>0</v>
      </c>
      <c r="AG113" s="242">
        <v>0</v>
      </c>
      <c r="AH113" s="242">
        <v>0</v>
      </c>
      <c r="AI113" s="242">
        <v>0</v>
      </c>
      <c r="AJ113" s="242">
        <v>0</v>
      </c>
      <c r="AK113" s="242">
        <v>100</v>
      </c>
      <c r="AL113" s="242">
        <v>287003.22000000003</v>
      </c>
      <c r="AM113" s="242">
        <v>4539.01</v>
      </c>
      <c r="AN113" s="242">
        <v>45940.97</v>
      </c>
      <c r="AO113" s="242">
        <v>0</v>
      </c>
      <c r="AP113" s="242">
        <v>6058.63</v>
      </c>
      <c r="AQ113" s="242">
        <v>1378387.93</v>
      </c>
      <c r="AR113" s="242">
        <v>1421001.56</v>
      </c>
      <c r="AS113" s="242">
        <v>253700.77000000002</v>
      </c>
      <c r="AT113" s="242">
        <v>154296.21</v>
      </c>
      <c r="AU113" s="242">
        <v>138400.66</v>
      </c>
      <c r="AV113" s="242">
        <v>0</v>
      </c>
      <c r="AW113" s="242">
        <v>530716.19999999995</v>
      </c>
      <c r="AX113" s="242">
        <v>192986.27</v>
      </c>
      <c r="AY113" s="242">
        <v>241855.98</v>
      </c>
      <c r="AZ113" s="242">
        <v>13264</v>
      </c>
      <c r="BA113" s="242">
        <v>1288686.6300000001</v>
      </c>
      <c r="BB113" s="242">
        <v>495935.04000000004</v>
      </c>
      <c r="BC113" s="242">
        <v>84585.1</v>
      </c>
      <c r="BD113" s="242">
        <v>95667.74</v>
      </c>
      <c r="BE113" s="242">
        <v>300867.01</v>
      </c>
      <c r="BF113" s="242">
        <v>561756.95000000007</v>
      </c>
      <c r="BG113" s="242">
        <v>367712.18</v>
      </c>
      <c r="BH113" s="242">
        <v>486.61</v>
      </c>
      <c r="BI113" s="242">
        <v>0</v>
      </c>
      <c r="BJ113" s="242">
        <v>0</v>
      </c>
      <c r="BK113" s="242">
        <v>0</v>
      </c>
      <c r="BL113" s="242">
        <v>0</v>
      </c>
      <c r="BM113" s="242">
        <v>0</v>
      </c>
      <c r="BN113" s="242">
        <v>0</v>
      </c>
      <c r="BO113" s="242">
        <v>0</v>
      </c>
      <c r="BP113" s="242">
        <v>0</v>
      </c>
      <c r="BQ113" s="242">
        <v>2386885.92</v>
      </c>
      <c r="BR113" s="242">
        <v>2878914.73</v>
      </c>
      <c r="BS113" s="242">
        <v>2386885.92</v>
      </c>
      <c r="BT113" s="242">
        <v>2878914.73</v>
      </c>
      <c r="BU113" s="242">
        <v>0</v>
      </c>
      <c r="BV113" s="242">
        <v>2000</v>
      </c>
      <c r="BW113" s="242">
        <v>1377032.53</v>
      </c>
      <c r="BX113" s="242">
        <v>659358.73</v>
      </c>
      <c r="BY113" s="242">
        <v>114786.84</v>
      </c>
      <c r="BZ113" s="242">
        <v>600886.96</v>
      </c>
      <c r="CA113" s="242">
        <v>35827.599999999999</v>
      </c>
      <c r="CB113" s="242">
        <v>34442.89</v>
      </c>
      <c r="CC113" s="242">
        <v>657649.52999999991</v>
      </c>
      <c r="CD113" s="242">
        <v>659034.24</v>
      </c>
      <c r="CE113" s="242">
        <v>0</v>
      </c>
      <c r="CF113" s="242">
        <v>0</v>
      </c>
      <c r="CG113" s="242">
        <v>0</v>
      </c>
      <c r="CH113" s="242">
        <v>0</v>
      </c>
      <c r="CI113" s="242">
        <v>0</v>
      </c>
      <c r="CJ113" s="242">
        <v>2108738.16</v>
      </c>
      <c r="CK113" s="242">
        <v>0</v>
      </c>
      <c r="CL113" s="242">
        <v>0</v>
      </c>
      <c r="CM113" s="242">
        <v>0</v>
      </c>
      <c r="CN113" s="242">
        <v>0</v>
      </c>
      <c r="CO113" s="242">
        <v>0</v>
      </c>
      <c r="CP113" s="242">
        <v>0</v>
      </c>
      <c r="CQ113" s="242">
        <v>0</v>
      </c>
      <c r="CR113" s="242">
        <v>0</v>
      </c>
      <c r="CS113" s="242">
        <v>0</v>
      </c>
      <c r="CT113" s="242">
        <v>399090.5</v>
      </c>
      <c r="CU113" s="242">
        <v>399090.5</v>
      </c>
      <c r="CV113" s="242">
        <v>0</v>
      </c>
      <c r="CW113" s="242">
        <v>35225.72</v>
      </c>
      <c r="CX113" s="242">
        <v>44337.770000000004</v>
      </c>
      <c r="CY113" s="242">
        <v>48433</v>
      </c>
      <c r="CZ113" s="242">
        <v>9556.57</v>
      </c>
      <c r="DA113" s="242">
        <v>29764.38</v>
      </c>
      <c r="DB113" s="242">
        <v>0</v>
      </c>
      <c r="DC113" s="242">
        <v>0</v>
      </c>
      <c r="DD113" s="242">
        <v>0</v>
      </c>
      <c r="DE113" s="242">
        <v>0</v>
      </c>
      <c r="DF113" s="242">
        <v>0</v>
      </c>
      <c r="DG113" s="242">
        <v>0</v>
      </c>
      <c r="DH113" s="242">
        <v>0</v>
      </c>
    </row>
    <row r="114" spans="1:112" x14ac:dyDescent="0.2">
      <c r="A114" s="242">
        <v>1855</v>
      </c>
      <c r="B114" s="242" t="s">
        <v>397</v>
      </c>
      <c r="C114" s="242">
        <v>0</v>
      </c>
      <c r="D114" s="242">
        <v>5073103</v>
      </c>
      <c r="E114" s="242">
        <v>0</v>
      </c>
      <c r="F114" s="242">
        <v>1604.8</v>
      </c>
      <c r="G114" s="242">
        <v>14152.54</v>
      </c>
      <c r="H114" s="242">
        <v>16427.93</v>
      </c>
      <c r="I114" s="242">
        <v>12245.58</v>
      </c>
      <c r="J114" s="242">
        <v>0</v>
      </c>
      <c r="K114" s="242">
        <v>44544.13</v>
      </c>
      <c r="L114" s="242">
        <v>0</v>
      </c>
      <c r="M114" s="242">
        <v>0</v>
      </c>
      <c r="N114" s="242">
        <v>0</v>
      </c>
      <c r="O114" s="242">
        <v>0</v>
      </c>
      <c r="P114" s="242">
        <v>0</v>
      </c>
      <c r="Q114" s="242">
        <v>0</v>
      </c>
      <c r="R114" s="242">
        <v>0</v>
      </c>
      <c r="S114" s="242">
        <v>0</v>
      </c>
      <c r="T114" s="242">
        <v>0</v>
      </c>
      <c r="U114" s="242">
        <v>104786</v>
      </c>
      <c r="V114" s="242">
        <v>757420</v>
      </c>
      <c r="W114" s="242">
        <v>3840</v>
      </c>
      <c r="X114" s="242">
        <v>0</v>
      </c>
      <c r="Y114" s="242">
        <v>129744.26000000001</v>
      </c>
      <c r="Z114" s="242">
        <v>244797.62</v>
      </c>
      <c r="AA114" s="242">
        <v>119524</v>
      </c>
      <c r="AB114" s="242">
        <v>0</v>
      </c>
      <c r="AC114" s="242">
        <v>40838</v>
      </c>
      <c r="AD114" s="242">
        <v>36118</v>
      </c>
      <c r="AE114" s="242">
        <v>122131.28</v>
      </c>
      <c r="AF114" s="242">
        <v>0</v>
      </c>
      <c r="AG114" s="242">
        <v>0</v>
      </c>
      <c r="AH114" s="242">
        <v>23117</v>
      </c>
      <c r="AI114" s="242">
        <v>102733</v>
      </c>
      <c r="AJ114" s="242">
        <v>0</v>
      </c>
      <c r="AK114" s="242">
        <v>0</v>
      </c>
      <c r="AL114" s="242">
        <v>0</v>
      </c>
      <c r="AM114" s="242">
        <v>1365</v>
      </c>
      <c r="AN114" s="242">
        <v>52578.62</v>
      </c>
      <c r="AO114" s="242">
        <v>0</v>
      </c>
      <c r="AP114" s="242">
        <v>1242.9100000000001</v>
      </c>
      <c r="AQ114" s="242">
        <v>1405939.16</v>
      </c>
      <c r="AR114" s="242">
        <v>766547.51</v>
      </c>
      <c r="AS114" s="242">
        <v>300895.13</v>
      </c>
      <c r="AT114" s="242">
        <v>113952.90000000001</v>
      </c>
      <c r="AU114" s="242">
        <v>130420.04000000001</v>
      </c>
      <c r="AV114" s="242">
        <v>0</v>
      </c>
      <c r="AW114" s="242">
        <v>70073.56</v>
      </c>
      <c r="AX114" s="242">
        <v>130622.16</v>
      </c>
      <c r="AY114" s="242">
        <v>217746.83000000002</v>
      </c>
      <c r="AZ114" s="242">
        <v>294241.77</v>
      </c>
      <c r="BA114" s="242">
        <v>1397333.71</v>
      </c>
      <c r="BB114" s="242">
        <v>296093.43</v>
      </c>
      <c r="BC114" s="242">
        <v>127471.25</v>
      </c>
      <c r="BD114" s="242">
        <v>0</v>
      </c>
      <c r="BE114" s="242">
        <v>521920.84</v>
      </c>
      <c r="BF114" s="242">
        <v>491796.18</v>
      </c>
      <c r="BG114" s="242">
        <v>551436.32000000007</v>
      </c>
      <c r="BH114" s="242">
        <v>0</v>
      </c>
      <c r="BI114" s="242">
        <v>0</v>
      </c>
      <c r="BJ114" s="242">
        <v>0</v>
      </c>
      <c r="BK114" s="242">
        <v>0</v>
      </c>
      <c r="BL114" s="242">
        <v>0</v>
      </c>
      <c r="BM114" s="242">
        <v>1226.21</v>
      </c>
      <c r="BN114" s="242">
        <v>1226.21</v>
      </c>
      <c r="BO114" s="242">
        <v>3827784.93</v>
      </c>
      <c r="BP114" s="242">
        <v>3913607.81</v>
      </c>
      <c r="BQ114" s="242">
        <v>935532.52</v>
      </c>
      <c r="BR114" s="242">
        <v>935532.52</v>
      </c>
      <c r="BS114" s="242">
        <v>4764543.66</v>
      </c>
      <c r="BT114" s="242">
        <v>4850366.54</v>
      </c>
      <c r="BU114" s="242">
        <v>51871.360000000001</v>
      </c>
      <c r="BV114" s="242">
        <v>52278.66</v>
      </c>
      <c r="BW114" s="242">
        <v>765160.27</v>
      </c>
      <c r="BX114" s="242">
        <v>541924.5</v>
      </c>
      <c r="BY114" s="242">
        <v>200297.22</v>
      </c>
      <c r="BZ114" s="242">
        <v>22531.25</v>
      </c>
      <c r="CA114" s="242">
        <v>118893.65000000001</v>
      </c>
      <c r="CB114" s="242">
        <v>118902.52</v>
      </c>
      <c r="CC114" s="242">
        <v>361038.87</v>
      </c>
      <c r="CD114" s="242">
        <v>361030</v>
      </c>
      <c r="CE114" s="242">
        <v>0</v>
      </c>
      <c r="CF114" s="242">
        <v>0</v>
      </c>
      <c r="CG114" s="242">
        <v>0</v>
      </c>
      <c r="CH114" s="242">
        <v>0</v>
      </c>
      <c r="CI114" s="242">
        <v>0</v>
      </c>
      <c r="CJ114" s="242">
        <v>995000</v>
      </c>
      <c r="CK114" s="242">
        <v>0</v>
      </c>
      <c r="CL114" s="242">
        <v>0</v>
      </c>
      <c r="CM114" s="242">
        <v>0</v>
      </c>
      <c r="CN114" s="242">
        <v>0</v>
      </c>
      <c r="CO114" s="242">
        <v>0</v>
      </c>
      <c r="CP114" s="242">
        <v>0</v>
      </c>
      <c r="CQ114" s="242">
        <v>0</v>
      </c>
      <c r="CR114" s="242">
        <v>0</v>
      </c>
      <c r="CS114" s="242">
        <v>0</v>
      </c>
      <c r="CT114" s="242">
        <v>258776.18</v>
      </c>
      <c r="CU114" s="242">
        <v>258776.18</v>
      </c>
      <c r="CV114" s="242">
        <v>0</v>
      </c>
      <c r="CW114" s="242">
        <v>72027.14</v>
      </c>
      <c r="CX114" s="242">
        <v>83350.650000000009</v>
      </c>
      <c r="CY114" s="242">
        <v>84523.6</v>
      </c>
      <c r="CZ114" s="242">
        <v>71943.38</v>
      </c>
      <c r="DA114" s="242">
        <v>1256.71</v>
      </c>
      <c r="DB114" s="242">
        <v>0</v>
      </c>
      <c r="DC114" s="242">
        <v>0</v>
      </c>
      <c r="DD114" s="242">
        <v>0</v>
      </c>
      <c r="DE114" s="242">
        <v>0</v>
      </c>
      <c r="DF114" s="242">
        <v>0</v>
      </c>
      <c r="DG114" s="242">
        <v>0</v>
      </c>
      <c r="DH114" s="242">
        <v>0</v>
      </c>
    </row>
    <row r="115" spans="1:112" x14ac:dyDescent="0.2">
      <c r="A115" s="242">
        <v>1862</v>
      </c>
      <c r="B115" s="242" t="s">
        <v>398</v>
      </c>
      <c r="C115" s="242">
        <v>0</v>
      </c>
      <c r="D115" s="242">
        <v>26177798.829999998</v>
      </c>
      <c r="E115" s="242">
        <v>0</v>
      </c>
      <c r="F115" s="242">
        <v>4569</v>
      </c>
      <c r="G115" s="242">
        <v>38883.800000000003</v>
      </c>
      <c r="H115" s="242">
        <v>10980.89</v>
      </c>
      <c r="I115" s="242">
        <v>1308983.74</v>
      </c>
      <c r="J115" s="242">
        <v>0</v>
      </c>
      <c r="K115" s="242">
        <v>1449861.1300000001</v>
      </c>
      <c r="L115" s="242">
        <v>0</v>
      </c>
      <c r="M115" s="242">
        <v>0</v>
      </c>
      <c r="N115" s="242">
        <v>0</v>
      </c>
      <c r="O115" s="242">
        <v>0</v>
      </c>
      <c r="P115" s="242">
        <v>0</v>
      </c>
      <c r="Q115" s="242">
        <v>0</v>
      </c>
      <c r="R115" s="242">
        <v>0</v>
      </c>
      <c r="S115" s="242">
        <v>0</v>
      </c>
      <c r="T115" s="242">
        <v>0</v>
      </c>
      <c r="U115" s="242">
        <v>877409.44000000006</v>
      </c>
      <c r="V115" s="242">
        <v>40380818</v>
      </c>
      <c r="W115" s="242">
        <v>70920</v>
      </c>
      <c r="X115" s="242">
        <v>129376</v>
      </c>
      <c r="Y115" s="242">
        <v>1485977.27</v>
      </c>
      <c r="Z115" s="242">
        <v>339.42</v>
      </c>
      <c r="AA115" s="242">
        <v>317917.41000000003</v>
      </c>
      <c r="AB115" s="242">
        <v>62941.5</v>
      </c>
      <c r="AC115" s="242">
        <v>0</v>
      </c>
      <c r="AD115" s="242">
        <v>1089027.58</v>
      </c>
      <c r="AE115" s="242">
        <v>1442337.49</v>
      </c>
      <c r="AF115" s="242">
        <v>0</v>
      </c>
      <c r="AG115" s="242">
        <v>0</v>
      </c>
      <c r="AH115" s="242">
        <v>508519.95</v>
      </c>
      <c r="AI115" s="242">
        <v>144285.44</v>
      </c>
      <c r="AJ115" s="242">
        <v>0</v>
      </c>
      <c r="AK115" s="242">
        <v>0</v>
      </c>
      <c r="AL115" s="242">
        <v>14993.720000000001</v>
      </c>
      <c r="AM115" s="242">
        <v>62988</v>
      </c>
      <c r="AN115" s="242">
        <v>78489.59</v>
      </c>
      <c r="AO115" s="242">
        <v>58203.42</v>
      </c>
      <c r="AP115" s="242">
        <v>2045</v>
      </c>
      <c r="AQ115" s="242">
        <v>18646137.039999999</v>
      </c>
      <c r="AR115" s="242">
        <v>14070004.939999999</v>
      </c>
      <c r="AS115" s="242">
        <v>1877193.46</v>
      </c>
      <c r="AT115" s="242">
        <v>2332016.73</v>
      </c>
      <c r="AU115" s="242">
        <v>803123.82000000007</v>
      </c>
      <c r="AV115" s="242">
        <v>1302019.25</v>
      </c>
      <c r="AW115" s="242">
        <v>2359930.2799999998</v>
      </c>
      <c r="AX115" s="242">
        <v>4877918.8499999996</v>
      </c>
      <c r="AY115" s="242">
        <v>426895.64</v>
      </c>
      <c r="AZ115" s="242">
        <v>4298090</v>
      </c>
      <c r="BA115" s="242">
        <v>10321643.289999999</v>
      </c>
      <c r="BB115" s="242">
        <v>2544219.64</v>
      </c>
      <c r="BC115" s="242">
        <v>590513.02</v>
      </c>
      <c r="BD115" s="242">
        <v>147820.28</v>
      </c>
      <c r="BE115" s="242">
        <v>0</v>
      </c>
      <c r="BF115" s="242">
        <v>8508545.9299999997</v>
      </c>
      <c r="BG115" s="242">
        <v>2344798.39</v>
      </c>
      <c r="BH115" s="242">
        <v>7608.8</v>
      </c>
      <c r="BI115" s="242">
        <v>261610.23</v>
      </c>
      <c r="BJ115" s="242">
        <v>142888.46</v>
      </c>
      <c r="BK115" s="242">
        <v>0</v>
      </c>
      <c r="BL115" s="242">
        <v>0</v>
      </c>
      <c r="BM115" s="242">
        <v>0</v>
      </c>
      <c r="BN115" s="242">
        <v>0</v>
      </c>
      <c r="BO115" s="242">
        <v>0</v>
      </c>
      <c r="BP115" s="242">
        <v>0</v>
      </c>
      <c r="BQ115" s="242">
        <v>11254431.27</v>
      </c>
      <c r="BR115" s="242">
        <v>11632340.300000001</v>
      </c>
      <c r="BS115" s="242">
        <v>11516041.5</v>
      </c>
      <c r="BT115" s="242">
        <v>11775228.76</v>
      </c>
      <c r="BU115" s="242">
        <v>527918</v>
      </c>
      <c r="BV115" s="242">
        <v>37133.89</v>
      </c>
      <c r="BW115" s="242">
        <v>14475835.399999999</v>
      </c>
      <c r="BX115" s="242">
        <v>11781574.800000001</v>
      </c>
      <c r="BY115" s="242">
        <v>3022790.12</v>
      </c>
      <c r="BZ115" s="242">
        <v>162254.59</v>
      </c>
      <c r="CA115" s="242">
        <v>647467.5</v>
      </c>
      <c r="CB115" s="242">
        <v>564444.03</v>
      </c>
      <c r="CC115" s="242">
        <v>7286834.0299999993</v>
      </c>
      <c r="CD115" s="242">
        <v>5767092.5</v>
      </c>
      <c r="CE115" s="242">
        <v>1000000</v>
      </c>
      <c r="CF115" s="242">
        <v>0</v>
      </c>
      <c r="CG115" s="242">
        <v>0</v>
      </c>
      <c r="CH115" s="242">
        <v>602765</v>
      </c>
      <c r="CI115" s="242">
        <v>0</v>
      </c>
      <c r="CJ115" s="242">
        <v>31265924.219999999</v>
      </c>
      <c r="CK115" s="242">
        <v>0</v>
      </c>
      <c r="CL115" s="242">
        <v>0</v>
      </c>
      <c r="CM115" s="242">
        <v>0</v>
      </c>
      <c r="CN115" s="242">
        <v>0</v>
      </c>
      <c r="CO115" s="242">
        <v>0</v>
      </c>
      <c r="CP115" s="242">
        <v>0</v>
      </c>
      <c r="CQ115" s="242">
        <v>0</v>
      </c>
      <c r="CR115" s="242">
        <v>0</v>
      </c>
      <c r="CS115" s="242">
        <v>63143.08</v>
      </c>
      <c r="CT115" s="242">
        <v>3366354.67</v>
      </c>
      <c r="CU115" s="242">
        <v>3303211.59</v>
      </c>
      <c r="CV115" s="242">
        <v>0</v>
      </c>
      <c r="CW115" s="242">
        <v>420979.09</v>
      </c>
      <c r="CX115" s="242">
        <v>550987.41</v>
      </c>
      <c r="CY115" s="242">
        <v>1923171.46</v>
      </c>
      <c r="CZ115" s="242">
        <v>652691.39</v>
      </c>
      <c r="DA115" s="242">
        <v>1140471.75</v>
      </c>
      <c r="DB115" s="242">
        <v>0</v>
      </c>
      <c r="DC115" s="242">
        <v>0</v>
      </c>
      <c r="DD115" s="242">
        <v>0</v>
      </c>
      <c r="DE115" s="242">
        <v>0</v>
      </c>
      <c r="DF115" s="242">
        <v>0</v>
      </c>
      <c r="DG115" s="242">
        <v>0</v>
      </c>
      <c r="DH115" s="242">
        <v>0</v>
      </c>
    </row>
    <row r="116" spans="1:112" x14ac:dyDescent="0.2">
      <c r="A116" s="242">
        <v>1870</v>
      </c>
      <c r="B116" s="242" t="s">
        <v>399</v>
      </c>
      <c r="C116" s="242">
        <v>0</v>
      </c>
      <c r="D116" s="242">
        <v>2698790</v>
      </c>
      <c r="E116" s="242">
        <v>0</v>
      </c>
      <c r="F116" s="242">
        <v>0</v>
      </c>
      <c r="G116" s="242">
        <v>782.80000000000007</v>
      </c>
      <c r="H116" s="242">
        <v>4522.6500000000005</v>
      </c>
      <c r="I116" s="242">
        <v>12495</v>
      </c>
      <c r="J116" s="242">
        <v>0</v>
      </c>
      <c r="K116" s="242">
        <v>583115</v>
      </c>
      <c r="L116" s="242">
        <v>0</v>
      </c>
      <c r="M116" s="242">
        <v>0</v>
      </c>
      <c r="N116" s="242">
        <v>0</v>
      </c>
      <c r="O116" s="242">
        <v>0</v>
      </c>
      <c r="P116" s="242">
        <v>23</v>
      </c>
      <c r="Q116" s="242">
        <v>0</v>
      </c>
      <c r="R116" s="242">
        <v>0</v>
      </c>
      <c r="S116" s="242">
        <v>0</v>
      </c>
      <c r="T116" s="242">
        <v>0</v>
      </c>
      <c r="U116" s="242">
        <v>31723.5</v>
      </c>
      <c r="V116" s="242">
        <v>10812</v>
      </c>
      <c r="W116" s="242">
        <v>2560</v>
      </c>
      <c r="X116" s="242">
        <v>0</v>
      </c>
      <c r="Y116" s="242">
        <v>99335.45</v>
      </c>
      <c r="Z116" s="242">
        <v>0</v>
      </c>
      <c r="AA116" s="242">
        <v>317</v>
      </c>
      <c r="AB116" s="242">
        <v>0</v>
      </c>
      <c r="AC116" s="242">
        <v>0</v>
      </c>
      <c r="AD116" s="242">
        <v>0</v>
      </c>
      <c r="AE116" s="242">
        <v>28931.760000000002</v>
      </c>
      <c r="AF116" s="242">
        <v>0</v>
      </c>
      <c r="AG116" s="242">
        <v>0</v>
      </c>
      <c r="AH116" s="242">
        <v>0</v>
      </c>
      <c r="AI116" s="242">
        <v>24850.41</v>
      </c>
      <c r="AJ116" s="242">
        <v>0</v>
      </c>
      <c r="AK116" s="242">
        <v>0</v>
      </c>
      <c r="AL116" s="242">
        <v>0</v>
      </c>
      <c r="AM116" s="242">
        <v>4501.3100000000004</v>
      </c>
      <c r="AN116" s="242">
        <v>0</v>
      </c>
      <c r="AO116" s="242">
        <v>0</v>
      </c>
      <c r="AP116" s="242">
        <v>39.980000000000004</v>
      </c>
      <c r="AQ116" s="242">
        <v>1409422.6300000001</v>
      </c>
      <c r="AR116" s="242">
        <v>298780.03000000003</v>
      </c>
      <c r="AS116" s="242">
        <v>0</v>
      </c>
      <c r="AT116" s="242">
        <v>83423.520000000004</v>
      </c>
      <c r="AU116" s="242">
        <v>18545.79</v>
      </c>
      <c r="AV116" s="242">
        <v>0</v>
      </c>
      <c r="AW116" s="242">
        <v>42355.49</v>
      </c>
      <c r="AX116" s="242">
        <v>83420.81</v>
      </c>
      <c r="AY116" s="242">
        <v>471270.36</v>
      </c>
      <c r="AZ116" s="242">
        <v>0</v>
      </c>
      <c r="BA116" s="242">
        <v>488629.56</v>
      </c>
      <c r="BB116" s="242">
        <v>17600.64</v>
      </c>
      <c r="BC116" s="242">
        <v>38593.200000000004</v>
      </c>
      <c r="BD116" s="242">
        <v>0</v>
      </c>
      <c r="BE116" s="242">
        <v>20282.88</v>
      </c>
      <c r="BF116" s="242">
        <v>175734.9</v>
      </c>
      <c r="BG116" s="242">
        <v>280224.84000000003</v>
      </c>
      <c r="BH116" s="242">
        <v>3371.1800000000003</v>
      </c>
      <c r="BI116" s="242">
        <v>0</v>
      </c>
      <c r="BJ116" s="242">
        <v>0</v>
      </c>
      <c r="BK116" s="242">
        <v>0</v>
      </c>
      <c r="BL116" s="242">
        <v>0</v>
      </c>
      <c r="BM116" s="242">
        <v>0</v>
      </c>
      <c r="BN116" s="242">
        <v>0</v>
      </c>
      <c r="BO116" s="242">
        <v>0</v>
      </c>
      <c r="BP116" s="242">
        <v>0</v>
      </c>
      <c r="BQ116" s="242">
        <v>1338512.54</v>
      </c>
      <c r="BR116" s="242">
        <v>1409656.57</v>
      </c>
      <c r="BS116" s="242">
        <v>1338512.54</v>
      </c>
      <c r="BT116" s="242">
        <v>1409656.57</v>
      </c>
      <c r="BU116" s="242">
        <v>50508.639999999999</v>
      </c>
      <c r="BV116" s="242">
        <v>12492.4</v>
      </c>
      <c r="BW116" s="242">
        <v>292206.31</v>
      </c>
      <c r="BX116" s="242">
        <v>227685.69</v>
      </c>
      <c r="BY116" s="242">
        <v>94623.81</v>
      </c>
      <c r="BZ116" s="242">
        <v>7913.05</v>
      </c>
      <c r="CA116" s="242">
        <v>348115.21</v>
      </c>
      <c r="CB116" s="242">
        <v>351440.21</v>
      </c>
      <c r="CC116" s="242">
        <v>380060</v>
      </c>
      <c r="CD116" s="242">
        <v>343475</v>
      </c>
      <c r="CE116" s="242">
        <v>0</v>
      </c>
      <c r="CF116" s="242">
        <v>0</v>
      </c>
      <c r="CG116" s="242">
        <v>0</v>
      </c>
      <c r="CH116" s="242">
        <v>33260</v>
      </c>
      <c r="CI116" s="242">
        <v>0</v>
      </c>
      <c r="CJ116" s="242">
        <v>4798308</v>
      </c>
      <c r="CK116" s="242">
        <v>0</v>
      </c>
      <c r="CL116" s="242">
        <v>3636692.08</v>
      </c>
      <c r="CM116" s="242">
        <v>3653503.13</v>
      </c>
      <c r="CN116" s="242">
        <v>0</v>
      </c>
      <c r="CO116" s="242">
        <v>16811.05</v>
      </c>
      <c r="CP116" s="242">
        <v>0</v>
      </c>
      <c r="CQ116" s="242">
        <v>0</v>
      </c>
      <c r="CR116" s="242">
        <v>0</v>
      </c>
      <c r="CS116" s="242">
        <v>952.54</v>
      </c>
      <c r="CT116" s="242">
        <v>96496.48</v>
      </c>
      <c r="CU116" s="242">
        <v>95543.94</v>
      </c>
      <c r="CV116" s="242">
        <v>0</v>
      </c>
      <c r="CW116" s="242">
        <v>-1243.78</v>
      </c>
      <c r="CX116" s="242">
        <v>8463.26</v>
      </c>
      <c r="CY116" s="242">
        <v>22518</v>
      </c>
      <c r="CZ116" s="242">
        <v>0</v>
      </c>
      <c r="DA116" s="242">
        <v>12810.960000000001</v>
      </c>
      <c r="DB116" s="242">
        <v>0</v>
      </c>
      <c r="DC116" s="242">
        <v>0</v>
      </c>
      <c r="DD116" s="242">
        <v>0</v>
      </c>
      <c r="DE116" s="242">
        <v>0</v>
      </c>
      <c r="DF116" s="242">
        <v>0</v>
      </c>
      <c r="DG116" s="242">
        <v>0</v>
      </c>
      <c r="DH116" s="242">
        <v>0</v>
      </c>
    </row>
    <row r="117" spans="1:112" x14ac:dyDescent="0.2">
      <c r="A117" s="242">
        <v>1883</v>
      </c>
      <c r="B117" s="242" t="s">
        <v>400</v>
      </c>
      <c r="C117" s="242">
        <v>0</v>
      </c>
      <c r="D117" s="242">
        <v>11890699</v>
      </c>
      <c r="E117" s="242">
        <v>0</v>
      </c>
      <c r="F117" s="242">
        <v>14243.460000000001</v>
      </c>
      <c r="G117" s="242">
        <v>74653.8</v>
      </c>
      <c r="H117" s="242">
        <v>13116.2</v>
      </c>
      <c r="I117" s="242">
        <v>129032.33</v>
      </c>
      <c r="J117" s="242">
        <v>10322</v>
      </c>
      <c r="K117" s="242">
        <v>1127421.21</v>
      </c>
      <c r="L117" s="242">
        <v>0</v>
      </c>
      <c r="M117" s="242">
        <v>0</v>
      </c>
      <c r="N117" s="242">
        <v>0</v>
      </c>
      <c r="O117" s="242">
        <v>0</v>
      </c>
      <c r="P117" s="242">
        <v>0</v>
      </c>
      <c r="Q117" s="242">
        <v>0</v>
      </c>
      <c r="R117" s="242">
        <v>0</v>
      </c>
      <c r="S117" s="242">
        <v>0</v>
      </c>
      <c r="T117" s="242">
        <v>0</v>
      </c>
      <c r="U117" s="242">
        <v>329187.5</v>
      </c>
      <c r="V117" s="242">
        <v>16057535</v>
      </c>
      <c r="W117" s="242">
        <v>23326.84</v>
      </c>
      <c r="X117" s="242">
        <v>0</v>
      </c>
      <c r="Y117" s="242">
        <v>0</v>
      </c>
      <c r="Z117" s="242">
        <v>4005.82</v>
      </c>
      <c r="AA117" s="242">
        <v>91919</v>
      </c>
      <c r="AB117" s="242">
        <v>0</v>
      </c>
      <c r="AC117" s="242">
        <v>0</v>
      </c>
      <c r="AD117" s="242">
        <v>276878.84999999998</v>
      </c>
      <c r="AE117" s="242">
        <v>396656.66000000003</v>
      </c>
      <c r="AF117" s="242">
        <v>0</v>
      </c>
      <c r="AG117" s="242">
        <v>0</v>
      </c>
      <c r="AH117" s="242">
        <v>228855</v>
      </c>
      <c r="AI117" s="242">
        <v>0</v>
      </c>
      <c r="AJ117" s="242">
        <v>0</v>
      </c>
      <c r="AK117" s="242">
        <v>124675.76000000001</v>
      </c>
      <c r="AL117" s="242">
        <v>0</v>
      </c>
      <c r="AM117" s="242">
        <v>442.51</v>
      </c>
      <c r="AN117" s="242">
        <v>0</v>
      </c>
      <c r="AO117" s="242">
        <v>0</v>
      </c>
      <c r="AP117" s="242">
        <v>15924</v>
      </c>
      <c r="AQ117" s="242">
        <v>4885898.88</v>
      </c>
      <c r="AR117" s="242">
        <v>7869251.1699999999</v>
      </c>
      <c r="AS117" s="242">
        <v>1138632.19</v>
      </c>
      <c r="AT117" s="242">
        <v>997414.76</v>
      </c>
      <c r="AU117" s="242">
        <v>329465.89</v>
      </c>
      <c r="AV117" s="242">
        <v>443929.60000000003</v>
      </c>
      <c r="AW117" s="242">
        <v>769175.51</v>
      </c>
      <c r="AX117" s="242">
        <v>1466199.5</v>
      </c>
      <c r="AY117" s="242">
        <v>429820.92</v>
      </c>
      <c r="AZ117" s="242">
        <v>1586040.06</v>
      </c>
      <c r="BA117" s="242">
        <v>5404391.5499999998</v>
      </c>
      <c r="BB117" s="242">
        <v>919040.3</v>
      </c>
      <c r="BC117" s="242">
        <v>243560.63</v>
      </c>
      <c r="BD117" s="242">
        <v>1452</v>
      </c>
      <c r="BE117" s="242">
        <v>74316</v>
      </c>
      <c r="BF117" s="242">
        <v>3510665.13</v>
      </c>
      <c r="BG117" s="242">
        <v>1038171.03</v>
      </c>
      <c r="BH117" s="242">
        <v>1445.94</v>
      </c>
      <c r="BI117" s="242">
        <v>136246.32</v>
      </c>
      <c r="BJ117" s="242">
        <v>109237.89</v>
      </c>
      <c r="BK117" s="242">
        <v>0</v>
      </c>
      <c r="BL117" s="242">
        <v>0</v>
      </c>
      <c r="BM117" s="242">
        <v>0</v>
      </c>
      <c r="BN117" s="242">
        <v>0</v>
      </c>
      <c r="BO117" s="242">
        <v>67611</v>
      </c>
      <c r="BP117" s="242">
        <v>99442</v>
      </c>
      <c r="BQ117" s="242">
        <v>8299590.0499999998</v>
      </c>
      <c r="BR117" s="242">
        <v>7994791.3600000003</v>
      </c>
      <c r="BS117" s="242">
        <v>8503447.3699999992</v>
      </c>
      <c r="BT117" s="242">
        <v>8203471.25</v>
      </c>
      <c r="BU117" s="242">
        <v>136206.25</v>
      </c>
      <c r="BV117" s="242">
        <v>116411</v>
      </c>
      <c r="BW117" s="242">
        <v>5582569.5599999996</v>
      </c>
      <c r="BX117" s="242">
        <v>4196667.93</v>
      </c>
      <c r="BY117" s="242">
        <v>1115390.53</v>
      </c>
      <c r="BZ117" s="242">
        <v>290306.35000000003</v>
      </c>
      <c r="CA117" s="242">
        <v>779171.33</v>
      </c>
      <c r="CB117" s="242">
        <v>727810.97</v>
      </c>
      <c r="CC117" s="242">
        <v>3243250.58</v>
      </c>
      <c r="CD117" s="242">
        <v>3294610.94</v>
      </c>
      <c r="CE117" s="242">
        <v>0</v>
      </c>
      <c r="CF117" s="242">
        <v>0</v>
      </c>
      <c r="CG117" s="242">
        <v>0</v>
      </c>
      <c r="CH117" s="242">
        <v>0</v>
      </c>
      <c r="CI117" s="242">
        <v>0</v>
      </c>
      <c r="CJ117" s="242">
        <v>12235000</v>
      </c>
      <c r="CK117" s="242">
        <v>0</v>
      </c>
      <c r="CL117" s="242">
        <v>0</v>
      </c>
      <c r="CM117" s="242">
        <v>0</v>
      </c>
      <c r="CN117" s="242">
        <v>0</v>
      </c>
      <c r="CO117" s="242">
        <v>0</v>
      </c>
      <c r="CP117" s="242">
        <v>0</v>
      </c>
      <c r="CQ117" s="242">
        <v>0</v>
      </c>
      <c r="CR117" s="242">
        <v>106075.3</v>
      </c>
      <c r="CS117" s="242">
        <v>83806.66</v>
      </c>
      <c r="CT117" s="242">
        <v>1367206.78</v>
      </c>
      <c r="CU117" s="242">
        <v>1389475.42</v>
      </c>
      <c r="CV117" s="242">
        <v>0</v>
      </c>
      <c r="CW117" s="242">
        <v>25943.29</v>
      </c>
      <c r="CX117" s="242">
        <v>23509.68</v>
      </c>
      <c r="CY117" s="242">
        <v>82198.75</v>
      </c>
      <c r="CZ117" s="242">
        <v>58244.700000000004</v>
      </c>
      <c r="DA117" s="242">
        <v>26387.66</v>
      </c>
      <c r="DB117" s="242">
        <v>0</v>
      </c>
      <c r="DC117" s="242">
        <v>0</v>
      </c>
      <c r="DD117" s="242">
        <v>0</v>
      </c>
      <c r="DE117" s="242">
        <v>74628.14</v>
      </c>
      <c r="DF117" s="242">
        <v>43514.8</v>
      </c>
      <c r="DG117" s="242">
        <v>29034.06</v>
      </c>
      <c r="DH117" s="242">
        <v>2079.2800000000002</v>
      </c>
    </row>
    <row r="118" spans="1:112" x14ac:dyDescent="0.2">
      <c r="A118" s="242">
        <v>1890</v>
      </c>
      <c r="B118" s="242" t="s">
        <v>401</v>
      </c>
      <c r="C118" s="242">
        <v>0</v>
      </c>
      <c r="D118" s="242">
        <v>8111497</v>
      </c>
      <c r="E118" s="242">
        <v>0</v>
      </c>
      <c r="F118" s="242">
        <v>6769.5</v>
      </c>
      <c r="G118" s="242">
        <v>0</v>
      </c>
      <c r="H118" s="242">
        <v>104.32000000000001</v>
      </c>
      <c r="I118" s="242">
        <v>358915.16000000003</v>
      </c>
      <c r="J118" s="242">
        <v>34192.51</v>
      </c>
      <c r="K118" s="242">
        <v>803194.9</v>
      </c>
      <c r="L118" s="242">
        <v>0</v>
      </c>
      <c r="M118" s="242">
        <v>0</v>
      </c>
      <c r="N118" s="242">
        <v>0</v>
      </c>
      <c r="O118" s="242">
        <v>0</v>
      </c>
      <c r="P118" s="242">
        <v>4355.8100000000004</v>
      </c>
      <c r="Q118" s="242">
        <v>0</v>
      </c>
      <c r="R118" s="242">
        <v>0</v>
      </c>
      <c r="S118" s="242">
        <v>0</v>
      </c>
      <c r="T118" s="242">
        <v>0</v>
      </c>
      <c r="U118" s="242">
        <v>1291713</v>
      </c>
      <c r="V118" s="242">
        <v>365547</v>
      </c>
      <c r="W118" s="242">
        <v>6880</v>
      </c>
      <c r="X118" s="242">
        <v>0</v>
      </c>
      <c r="Y118" s="242">
        <v>0</v>
      </c>
      <c r="Z118" s="242">
        <v>0</v>
      </c>
      <c r="AA118" s="242">
        <v>1328</v>
      </c>
      <c r="AB118" s="242">
        <v>0</v>
      </c>
      <c r="AC118" s="242">
        <v>0</v>
      </c>
      <c r="AD118" s="242">
        <v>17534.27</v>
      </c>
      <c r="AE118" s="242">
        <v>117468.26000000001</v>
      </c>
      <c r="AF118" s="242">
        <v>0</v>
      </c>
      <c r="AG118" s="242">
        <v>0</v>
      </c>
      <c r="AH118" s="242">
        <v>0</v>
      </c>
      <c r="AI118" s="242">
        <v>0</v>
      </c>
      <c r="AJ118" s="242">
        <v>0</v>
      </c>
      <c r="AK118" s="242">
        <v>0</v>
      </c>
      <c r="AL118" s="242">
        <v>0</v>
      </c>
      <c r="AM118" s="242">
        <v>9794.75</v>
      </c>
      <c r="AN118" s="242">
        <v>5096.24</v>
      </c>
      <c r="AO118" s="242">
        <v>0</v>
      </c>
      <c r="AP118" s="242">
        <v>3381.36</v>
      </c>
      <c r="AQ118" s="242">
        <v>2783138.03</v>
      </c>
      <c r="AR118" s="242">
        <v>2534421.96</v>
      </c>
      <c r="AS118" s="242">
        <v>0</v>
      </c>
      <c r="AT118" s="242">
        <v>309415.11</v>
      </c>
      <c r="AU118" s="242">
        <v>29964.83</v>
      </c>
      <c r="AV118" s="242">
        <v>108802.18000000001</v>
      </c>
      <c r="AW118" s="242">
        <v>276788.72000000003</v>
      </c>
      <c r="AX118" s="242">
        <v>533129.23</v>
      </c>
      <c r="AY118" s="242">
        <v>301674.63</v>
      </c>
      <c r="AZ118" s="242">
        <v>459174.86</v>
      </c>
      <c r="BA118" s="242">
        <v>2421896.2999999998</v>
      </c>
      <c r="BB118" s="242">
        <v>288399.08</v>
      </c>
      <c r="BC118" s="242">
        <v>117187.96</v>
      </c>
      <c r="BD118" s="242">
        <v>4902.34</v>
      </c>
      <c r="BE118" s="242">
        <v>3070.04</v>
      </c>
      <c r="BF118" s="242">
        <v>1099678.8999999999</v>
      </c>
      <c r="BG118" s="242">
        <v>125255.67</v>
      </c>
      <c r="BH118" s="242">
        <v>1636.67</v>
      </c>
      <c r="BI118" s="242">
        <v>23687.84</v>
      </c>
      <c r="BJ118" s="242">
        <v>0</v>
      </c>
      <c r="BK118" s="242">
        <v>0</v>
      </c>
      <c r="BL118" s="242">
        <v>0</v>
      </c>
      <c r="BM118" s="242">
        <v>0</v>
      </c>
      <c r="BN118" s="242">
        <v>0</v>
      </c>
      <c r="BO118" s="242">
        <v>0</v>
      </c>
      <c r="BP118" s="242">
        <v>0</v>
      </c>
      <c r="BQ118" s="242">
        <v>2268777.62</v>
      </c>
      <c r="BR118" s="242">
        <v>2031701.03</v>
      </c>
      <c r="BS118" s="242">
        <v>2292465.46</v>
      </c>
      <c r="BT118" s="242">
        <v>2031701.03</v>
      </c>
      <c r="BU118" s="242">
        <v>95098.650000000009</v>
      </c>
      <c r="BV118" s="242">
        <v>99747.69</v>
      </c>
      <c r="BW118" s="242">
        <v>1779640.6300000001</v>
      </c>
      <c r="BX118" s="242">
        <v>1167528.3400000001</v>
      </c>
      <c r="BY118" s="242">
        <v>436451.2</v>
      </c>
      <c r="BZ118" s="242">
        <v>171012.05000000002</v>
      </c>
      <c r="CA118" s="242">
        <v>132675.53</v>
      </c>
      <c r="CB118" s="242">
        <v>167345.95000000001</v>
      </c>
      <c r="CC118" s="242">
        <v>844295.94000000006</v>
      </c>
      <c r="CD118" s="242">
        <v>134288</v>
      </c>
      <c r="CE118" s="242">
        <v>0</v>
      </c>
      <c r="CF118" s="242">
        <v>0</v>
      </c>
      <c r="CG118" s="242">
        <v>601968.76</v>
      </c>
      <c r="CH118" s="242">
        <v>73368.759999999995</v>
      </c>
      <c r="CI118" s="242">
        <v>0</v>
      </c>
      <c r="CJ118" s="242">
        <v>5260000</v>
      </c>
      <c r="CK118" s="242">
        <v>166953.28</v>
      </c>
      <c r="CL118" s="242">
        <v>167011.67000000001</v>
      </c>
      <c r="CM118" s="242">
        <v>58.39</v>
      </c>
      <c r="CN118" s="242">
        <v>0</v>
      </c>
      <c r="CO118" s="242">
        <v>0</v>
      </c>
      <c r="CP118" s="242">
        <v>0</v>
      </c>
      <c r="CQ118" s="242">
        <v>0</v>
      </c>
      <c r="CR118" s="242">
        <v>0</v>
      </c>
      <c r="CS118" s="242">
        <v>0</v>
      </c>
      <c r="CT118" s="242">
        <v>88741.95</v>
      </c>
      <c r="CU118" s="242">
        <v>88741.95</v>
      </c>
      <c r="CV118" s="242">
        <v>0</v>
      </c>
      <c r="CW118" s="242">
        <v>0</v>
      </c>
      <c r="CX118" s="242">
        <v>0</v>
      </c>
      <c r="CY118" s="242">
        <v>37000</v>
      </c>
      <c r="CZ118" s="242">
        <v>37000</v>
      </c>
      <c r="DA118" s="242">
        <v>0</v>
      </c>
      <c r="DB118" s="242">
        <v>0</v>
      </c>
      <c r="DC118" s="242">
        <v>0</v>
      </c>
      <c r="DD118" s="242">
        <v>0</v>
      </c>
      <c r="DE118" s="242">
        <v>101738.44</v>
      </c>
      <c r="DF118" s="242">
        <v>101611.26000000001</v>
      </c>
      <c r="DG118" s="242">
        <v>127.18</v>
      </c>
      <c r="DH118" s="242">
        <v>0</v>
      </c>
    </row>
    <row r="119" spans="1:112" x14ac:dyDescent="0.2">
      <c r="A119" s="242">
        <v>1900</v>
      </c>
      <c r="B119" s="242" t="s">
        <v>402</v>
      </c>
      <c r="C119" s="242">
        <v>0</v>
      </c>
      <c r="D119" s="242">
        <v>28466361</v>
      </c>
      <c r="E119" s="242">
        <v>7473</v>
      </c>
      <c r="F119" s="242">
        <v>75964.97</v>
      </c>
      <c r="G119" s="242">
        <v>231826.87</v>
      </c>
      <c r="H119" s="242">
        <v>11124.58</v>
      </c>
      <c r="I119" s="242">
        <v>478718.88</v>
      </c>
      <c r="J119" s="242">
        <v>6318.93</v>
      </c>
      <c r="K119" s="242">
        <v>2778347.59</v>
      </c>
      <c r="L119" s="242">
        <v>0</v>
      </c>
      <c r="M119" s="242">
        <v>0</v>
      </c>
      <c r="N119" s="242">
        <v>0</v>
      </c>
      <c r="O119" s="242">
        <v>0</v>
      </c>
      <c r="P119" s="242">
        <v>0</v>
      </c>
      <c r="Q119" s="242">
        <v>0</v>
      </c>
      <c r="R119" s="242">
        <v>612.09</v>
      </c>
      <c r="S119" s="242">
        <v>0</v>
      </c>
      <c r="T119" s="242">
        <v>0</v>
      </c>
      <c r="U119" s="242">
        <v>1431001.5</v>
      </c>
      <c r="V119" s="242">
        <v>14469298</v>
      </c>
      <c r="W119" s="242">
        <v>11438.35</v>
      </c>
      <c r="X119" s="242">
        <v>436693</v>
      </c>
      <c r="Y119" s="242">
        <v>0</v>
      </c>
      <c r="Z119" s="242">
        <v>12636.99</v>
      </c>
      <c r="AA119" s="242">
        <v>81305</v>
      </c>
      <c r="AB119" s="242">
        <v>0</v>
      </c>
      <c r="AC119" s="242">
        <v>0</v>
      </c>
      <c r="AD119" s="242">
        <v>71457.66</v>
      </c>
      <c r="AE119" s="242">
        <v>302645.71000000002</v>
      </c>
      <c r="AF119" s="242">
        <v>0</v>
      </c>
      <c r="AG119" s="242">
        <v>0</v>
      </c>
      <c r="AH119" s="242">
        <v>138561</v>
      </c>
      <c r="AI119" s="242">
        <v>0</v>
      </c>
      <c r="AJ119" s="242">
        <v>0</v>
      </c>
      <c r="AK119" s="242">
        <v>0</v>
      </c>
      <c r="AL119" s="242">
        <v>0</v>
      </c>
      <c r="AM119" s="242">
        <v>0</v>
      </c>
      <c r="AN119" s="242">
        <v>23680.29</v>
      </c>
      <c r="AO119" s="242">
        <v>0</v>
      </c>
      <c r="AP119" s="242">
        <v>20774.38</v>
      </c>
      <c r="AQ119" s="242">
        <v>12009640.439999999</v>
      </c>
      <c r="AR119" s="242">
        <v>10529663.369999999</v>
      </c>
      <c r="AS119" s="242">
        <v>1598927.72</v>
      </c>
      <c r="AT119" s="242">
        <v>1043708.63</v>
      </c>
      <c r="AU119" s="242">
        <v>744959.98</v>
      </c>
      <c r="AV119" s="242">
        <v>10797.25</v>
      </c>
      <c r="AW119" s="242">
        <v>1033709.7</v>
      </c>
      <c r="AX119" s="242">
        <v>666548.38</v>
      </c>
      <c r="AY119" s="242">
        <v>890991.53</v>
      </c>
      <c r="AZ119" s="242">
        <v>2616289.81</v>
      </c>
      <c r="BA119" s="242">
        <v>9138237.5399999991</v>
      </c>
      <c r="BB119" s="242">
        <v>1134391.68</v>
      </c>
      <c r="BC119" s="242">
        <v>363757</v>
      </c>
      <c r="BD119" s="242">
        <v>0</v>
      </c>
      <c r="BE119" s="242">
        <v>1326820.83</v>
      </c>
      <c r="BF119" s="242">
        <v>7145891.7199999997</v>
      </c>
      <c r="BG119" s="242">
        <v>821272.65</v>
      </c>
      <c r="BH119" s="242">
        <v>3514.12</v>
      </c>
      <c r="BI119" s="242">
        <v>227647.52000000002</v>
      </c>
      <c r="BJ119" s="242">
        <v>254514.27000000002</v>
      </c>
      <c r="BK119" s="242">
        <v>0</v>
      </c>
      <c r="BL119" s="242">
        <v>0</v>
      </c>
      <c r="BM119" s="242">
        <v>0</v>
      </c>
      <c r="BN119" s="242">
        <v>0</v>
      </c>
      <c r="BO119" s="242">
        <v>0</v>
      </c>
      <c r="BP119" s="242">
        <v>0</v>
      </c>
      <c r="BQ119" s="242">
        <v>18892561.93</v>
      </c>
      <c r="BR119" s="242">
        <v>16842812.620000001</v>
      </c>
      <c r="BS119" s="242">
        <v>19120209.449999999</v>
      </c>
      <c r="BT119" s="242">
        <v>17097326.890000001</v>
      </c>
      <c r="BU119" s="242">
        <v>209030.13</v>
      </c>
      <c r="BV119" s="242">
        <v>218816.57</v>
      </c>
      <c r="BW119" s="242">
        <v>8511936.5099999998</v>
      </c>
      <c r="BX119" s="242">
        <v>5761645.6299999999</v>
      </c>
      <c r="BY119" s="242">
        <v>2340577.4900000002</v>
      </c>
      <c r="BZ119" s="242">
        <v>399926.95</v>
      </c>
      <c r="CA119" s="242">
        <v>2578345.11</v>
      </c>
      <c r="CB119" s="242">
        <v>3016223.49</v>
      </c>
      <c r="CC119" s="242">
        <v>3866546.16</v>
      </c>
      <c r="CD119" s="242">
        <v>3428667.78</v>
      </c>
      <c r="CE119" s="242">
        <v>0</v>
      </c>
      <c r="CF119" s="242">
        <v>0</v>
      </c>
      <c r="CG119" s="242">
        <v>0</v>
      </c>
      <c r="CH119" s="242">
        <v>0</v>
      </c>
      <c r="CI119" s="242">
        <v>0</v>
      </c>
      <c r="CJ119" s="242">
        <v>33940000</v>
      </c>
      <c r="CK119" s="242">
        <v>32018579.629999999</v>
      </c>
      <c r="CL119" s="242">
        <v>11354050.4</v>
      </c>
      <c r="CM119" s="242">
        <v>50425.75</v>
      </c>
      <c r="CN119" s="242">
        <v>0</v>
      </c>
      <c r="CO119" s="242">
        <v>20714954.98</v>
      </c>
      <c r="CP119" s="242">
        <v>0</v>
      </c>
      <c r="CQ119" s="242">
        <v>0</v>
      </c>
      <c r="CR119" s="242">
        <v>518409.37</v>
      </c>
      <c r="CS119" s="242">
        <v>555447.4</v>
      </c>
      <c r="CT119" s="242">
        <v>1601900.09</v>
      </c>
      <c r="CU119" s="242">
        <v>1564862.06</v>
      </c>
      <c r="CV119" s="242">
        <v>0</v>
      </c>
      <c r="CW119" s="242">
        <v>1087435.96</v>
      </c>
      <c r="CX119" s="242">
        <v>1183680</v>
      </c>
      <c r="CY119" s="242">
        <v>1282037.22</v>
      </c>
      <c r="CZ119" s="242">
        <v>252690.68</v>
      </c>
      <c r="DA119" s="242">
        <v>933102.5</v>
      </c>
      <c r="DB119" s="242">
        <v>0</v>
      </c>
      <c r="DC119" s="242">
        <v>0</v>
      </c>
      <c r="DD119" s="242">
        <v>0</v>
      </c>
      <c r="DE119" s="242">
        <v>0</v>
      </c>
      <c r="DF119" s="242">
        <v>0</v>
      </c>
      <c r="DG119" s="242">
        <v>0</v>
      </c>
      <c r="DH119" s="242">
        <v>0</v>
      </c>
    </row>
    <row r="120" spans="1:112" x14ac:dyDescent="0.2">
      <c r="A120" s="242">
        <v>1939</v>
      </c>
      <c r="B120" s="242" t="s">
        <v>403</v>
      </c>
      <c r="C120" s="242">
        <v>0</v>
      </c>
      <c r="D120" s="242">
        <v>2185084</v>
      </c>
      <c r="E120" s="242">
        <v>3843.82</v>
      </c>
      <c r="F120" s="242">
        <v>0</v>
      </c>
      <c r="G120" s="242">
        <v>19823.11</v>
      </c>
      <c r="H120" s="242">
        <v>263.08</v>
      </c>
      <c r="I120" s="242">
        <v>24967.34</v>
      </c>
      <c r="J120" s="242">
        <v>5316</v>
      </c>
      <c r="K120" s="242">
        <v>90606.34</v>
      </c>
      <c r="L120" s="242">
        <v>0</v>
      </c>
      <c r="M120" s="242">
        <v>0</v>
      </c>
      <c r="N120" s="242">
        <v>0</v>
      </c>
      <c r="O120" s="242">
        <v>0</v>
      </c>
      <c r="P120" s="242">
        <v>5161</v>
      </c>
      <c r="Q120" s="242">
        <v>0</v>
      </c>
      <c r="R120" s="242">
        <v>0</v>
      </c>
      <c r="S120" s="242">
        <v>2464</v>
      </c>
      <c r="T120" s="242">
        <v>0</v>
      </c>
      <c r="U120" s="242">
        <v>73974</v>
      </c>
      <c r="V120" s="242">
        <v>2417805</v>
      </c>
      <c r="W120" s="242">
        <v>4840</v>
      </c>
      <c r="X120" s="242">
        <v>0</v>
      </c>
      <c r="Y120" s="242">
        <v>174343.85</v>
      </c>
      <c r="Z120" s="242">
        <v>58290.21</v>
      </c>
      <c r="AA120" s="242">
        <v>124059</v>
      </c>
      <c r="AB120" s="242">
        <v>0</v>
      </c>
      <c r="AC120" s="242">
        <v>0</v>
      </c>
      <c r="AD120" s="242">
        <v>9990.9699999999993</v>
      </c>
      <c r="AE120" s="242">
        <v>197467.52000000002</v>
      </c>
      <c r="AF120" s="242">
        <v>0</v>
      </c>
      <c r="AG120" s="242">
        <v>0</v>
      </c>
      <c r="AH120" s="242">
        <v>0</v>
      </c>
      <c r="AI120" s="242">
        <v>23949.7</v>
      </c>
      <c r="AJ120" s="242">
        <v>0</v>
      </c>
      <c r="AK120" s="242">
        <v>740.5</v>
      </c>
      <c r="AL120" s="242">
        <v>0</v>
      </c>
      <c r="AM120" s="242">
        <v>10296.380000000001</v>
      </c>
      <c r="AN120" s="242">
        <v>77446.48</v>
      </c>
      <c r="AO120" s="242">
        <v>0</v>
      </c>
      <c r="AP120" s="242">
        <v>2696.9700000000003</v>
      </c>
      <c r="AQ120" s="242">
        <v>1098929.77</v>
      </c>
      <c r="AR120" s="242">
        <v>1049353.8600000001</v>
      </c>
      <c r="AS120" s="242">
        <v>197459.48</v>
      </c>
      <c r="AT120" s="242">
        <v>145034.70000000001</v>
      </c>
      <c r="AU120" s="242">
        <v>153105.99</v>
      </c>
      <c r="AV120" s="242">
        <v>0</v>
      </c>
      <c r="AW120" s="242">
        <v>50735.630000000005</v>
      </c>
      <c r="AX120" s="242">
        <v>155033.17000000001</v>
      </c>
      <c r="AY120" s="242">
        <v>246629.4</v>
      </c>
      <c r="AZ120" s="242">
        <v>560060.9</v>
      </c>
      <c r="BA120" s="242">
        <v>804858.79</v>
      </c>
      <c r="BB120" s="242">
        <v>29888.61</v>
      </c>
      <c r="BC120" s="242">
        <v>86993.57</v>
      </c>
      <c r="BD120" s="242">
        <v>3624.67</v>
      </c>
      <c r="BE120" s="242">
        <v>43965.69</v>
      </c>
      <c r="BF120" s="242">
        <v>445391.69</v>
      </c>
      <c r="BG120" s="242">
        <v>414660.92</v>
      </c>
      <c r="BH120" s="242">
        <v>0</v>
      </c>
      <c r="BI120" s="242">
        <v>0</v>
      </c>
      <c r="BJ120" s="242">
        <v>0</v>
      </c>
      <c r="BK120" s="242">
        <v>0</v>
      </c>
      <c r="BL120" s="242">
        <v>0</v>
      </c>
      <c r="BM120" s="242">
        <v>0</v>
      </c>
      <c r="BN120" s="242">
        <v>0</v>
      </c>
      <c r="BO120" s="242">
        <v>0</v>
      </c>
      <c r="BP120" s="242">
        <v>0</v>
      </c>
      <c r="BQ120" s="242">
        <v>866722.37</v>
      </c>
      <c r="BR120" s="242">
        <v>894424.8</v>
      </c>
      <c r="BS120" s="242">
        <v>866722.37</v>
      </c>
      <c r="BT120" s="242">
        <v>894424.8</v>
      </c>
      <c r="BU120" s="242">
        <v>17729.830000000002</v>
      </c>
      <c r="BV120" s="242">
        <v>26418.190000000002</v>
      </c>
      <c r="BW120" s="242">
        <v>691202.71000000008</v>
      </c>
      <c r="BX120" s="242">
        <v>493483.27</v>
      </c>
      <c r="BY120" s="242">
        <v>121239.31</v>
      </c>
      <c r="BZ120" s="242">
        <v>67791.77</v>
      </c>
      <c r="CA120" s="242">
        <v>115883.26000000001</v>
      </c>
      <c r="CB120" s="242">
        <v>121811.44</v>
      </c>
      <c r="CC120" s="242">
        <v>767456.91</v>
      </c>
      <c r="CD120" s="242">
        <v>688941.57000000007</v>
      </c>
      <c r="CE120" s="242">
        <v>0</v>
      </c>
      <c r="CF120" s="242">
        <v>0</v>
      </c>
      <c r="CG120" s="242">
        <v>0</v>
      </c>
      <c r="CH120" s="242">
        <v>72587.16</v>
      </c>
      <c r="CI120" s="242">
        <v>0</v>
      </c>
      <c r="CJ120" s="242">
        <v>3268672.01</v>
      </c>
      <c r="CK120" s="242">
        <v>0</v>
      </c>
      <c r="CL120" s="242">
        <v>0</v>
      </c>
      <c r="CM120" s="242">
        <v>260000</v>
      </c>
      <c r="CN120" s="242">
        <v>0</v>
      </c>
      <c r="CO120" s="242">
        <v>260000</v>
      </c>
      <c r="CP120" s="242">
        <v>0</v>
      </c>
      <c r="CQ120" s="242">
        <v>0</v>
      </c>
      <c r="CR120" s="242">
        <v>0</v>
      </c>
      <c r="CS120" s="242">
        <v>6197.68</v>
      </c>
      <c r="CT120" s="242">
        <v>283589.27</v>
      </c>
      <c r="CU120" s="242">
        <v>277158.28999999998</v>
      </c>
      <c r="CV120" s="242">
        <v>233.3</v>
      </c>
      <c r="CW120" s="242">
        <v>75310.259999999995</v>
      </c>
      <c r="CX120" s="242">
        <v>72711.19</v>
      </c>
      <c r="CY120" s="242">
        <v>33294.449999999997</v>
      </c>
      <c r="CZ120" s="242">
        <v>0</v>
      </c>
      <c r="DA120" s="242">
        <v>35893.520000000004</v>
      </c>
      <c r="DB120" s="242">
        <v>0</v>
      </c>
      <c r="DC120" s="242">
        <v>0</v>
      </c>
      <c r="DD120" s="242">
        <v>0</v>
      </c>
      <c r="DE120" s="242">
        <v>93887.09</v>
      </c>
      <c r="DF120" s="242">
        <v>44333.25</v>
      </c>
      <c r="DG120" s="242">
        <v>49553.840000000004</v>
      </c>
      <c r="DH120" s="242">
        <v>0</v>
      </c>
    </row>
    <row r="121" spans="1:112" x14ac:dyDescent="0.2">
      <c r="A121" s="242">
        <v>1953</v>
      </c>
      <c r="B121" s="242" t="s">
        <v>404</v>
      </c>
      <c r="C121" s="242">
        <v>0</v>
      </c>
      <c r="D121" s="242">
        <v>5525756.6900000004</v>
      </c>
      <c r="E121" s="242">
        <v>0</v>
      </c>
      <c r="F121" s="242">
        <v>3218</v>
      </c>
      <c r="G121" s="242">
        <v>81799.540000000008</v>
      </c>
      <c r="H121" s="242">
        <v>1525.48</v>
      </c>
      <c r="I121" s="242">
        <v>91149.88</v>
      </c>
      <c r="J121" s="242">
        <v>0</v>
      </c>
      <c r="K121" s="242">
        <v>712458.88</v>
      </c>
      <c r="L121" s="242">
        <v>0</v>
      </c>
      <c r="M121" s="242">
        <v>0</v>
      </c>
      <c r="N121" s="242">
        <v>0</v>
      </c>
      <c r="O121" s="242">
        <v>0</v>
      </c>
      <c r="P121" s="242">
        <v>4234.21</v>
      </c>
      <c r="Q121" s="242">
        <v>0</v>
      </c>
      <c r="R121" s="242">
        <v>6700</v>
      </c>
      <c r="S121" s="242">
        <v>0</v>
      </c>
      <c r="T121" s="242">
        <v>0</v>
      </c>
      <c r="U121" s="242">
        <v>235081.5</v>
      </c>
      <c r="V121" s="242">
        <v>9175328</v>
      </c>
      <c r="W121" s="242">
        <v>11273.51</v>
      </c>
      <c r="X121" s="242">
        <v>0</v>
      </c>
      <c r="Y121" s="242">
        <v>0</v>
      </c>
      <c r="Z121" s="242">
        <v>0</v>
      </c>
      <c r="AA121" s="242">
        <v>2444</v>
      </c>
      <c r="AB121" s="242">
        <v>0</v>
      </c>
      <c r="AC121" s="242">
        <v>0</v>
      </c>
      <c r="AD121" s="242">
        <v>38140</v>
      </c>
      <c r="AE121" s="242">
        <v>118786.3</v>
      </c>
      <c r="AF121" s="242">
        <v>0</v>
      </c>
      <c r="AG121" s="242">
        <v>0</v>
      </c>
      <c r="AH121" s="242">
        <v>106326</v>
      </c>
      <c r="AI121" s="242">
        <v>26456.73</v>
      </c>
      <c r="AJ121" s="242">
        <v>0</v>
      </c>
      <c r="AK121" s="242">
        <v>0</v>
      </c>
      <c r="AL121" s="242">
        <v>0</v>
      </c>
      <c r="AM121" s="242">
        <v>18151.990000000002</v>
      </c>
      <c r="AN121" s="242">
        <v>0</v>
      </c>
      <c r="AO121" s="242">
        <v>0</v>
      </c>
      <c r="AP121" s="242">
        <v>1820</v>
      </c>
      <c r="AQ121" s="242">
        <v>2922693.04</v>
      </c>
      <c r="AR121" s="242">
        <v>3590676.12</v>
      </c>
      <c r="AS121" s="242">
        <v>707522.3</v>
      </c>
      <c r="AT121" s="242">
        <v>521722.25</v>
      </c>
      <c r="AU121" s="242">
        <v>324596.97000000003</v>
      </c>
      <c r="AV121" s="242">
        <v>29808.39</v>
      </c>
      <c r="AW121" s="242">
        <v>410603.45</v>
      </c>
      <c r="AX121" s="242">
        <v>608605.72</v>
      </c>
      <c r="AY121" s="242">
        <v>209361.13</v>
      </c>
      <c r="AZ121" s="242">
        <v>815174.70000000007</v>
      </c>
      <c r="BA121" s="242">
        <v>2452459.6800000002</v>
      </c>
      <c r="BB121" s="242">
        <v>476204.65</v>
      </c>
      <c r="BC121" s="242">
        <v>125858.37</v>
      </c>
      <c r="BD121" s="242">
        <v>23054.68</v>
      </c>
      <c r="BE121" s="242">
        <v>374284.32</v>
      </c>
      <c r="BF121" s="242">
        <v>1510802.1</v>
      </c>
      <c r="BG121" s="242">
        <v>869094.48</v>
      </c>
      <c r="BH121" s="242">
        <v>2888.67</v>
      </c>
      <c r="BI121" s="242">
        <v>0</v>
      </c>
      <c r="BJ121" s="242">
        <v>0</v>
      </c>
      <c r="BK121" s="242">
        <v>0</v>
      </c>
      <c r="BL121" s="242">
        <v>0</v>
      </c>
      <c r="BM121" s="242">
        <v>0</v>
      </c>
      <c r="BN121" s="242">
        <v>0</v>
      </c>
      <c r="BO121" s="242">
        <v>0</v>
      </c>
      <c r="BP121" s="242">
        <v>0</v>
      </c>
      <c r="BQ121" s="242">
        <v>2692788.84</v>
      </c>
      <c r="BR121" s="242">
        <v>2878028.53</v>
      </c>
      <c r="BS121" s="242">
        <v>2692788.84</v>
      </c>
      <c r="BT121" s="242">
        <v>2878028.53</v>
      </c>
      <c r="BU121" s="242">
        <v>59007.11</v>
      </c>
      <c r="BV121" s="242">
        <v>106841.68</v>
      </c>
      <c r="BW121" s="242">
        <v>2480622.7999999998</v>
      </c>
      <c r="BX121" s="242">
        <v>1865793.8</v>
      </c>
      <c r="BY121" s="242">
        <v>474248.31</v>
      </c>
      <c r="BZ121" s="242">
        <v>92746.12</v>
      </c>
      <c r="CA121" s="242">
        <v>179045.78000000003</v>
      </c>
      <c r="CB121" s="242">
        <v>201977.99</v>
      </c>
      <c r="CC121" s="242">
        <v>1511098.9300000002</v>
      </c>
      <c r="CD121" s="242">
        <v>1337400</v>
      </c>
      <c r="CE121" s="242">
        <v>0</v>
      </c>
      <c r="CF121" s="242">
        <v>0</v>
      </c>
      <c r="CG121" s="242">
        <v>0</v>
      </c>
      <c r="CH121" s="242">
        <v>150766.72</v>
      </c>
      <c r="CI121" s="242">
        <v>0</v>
      </c>
      <c r="CJ121" s="242">
        <v>5226606.83</v>
      </c>
      <c r="CK121" s="242">
        <v>0</v>
      </c>
      <c r="CL121" s="242">
        <v>0</v>
      </c>
      <c r="CM121" s="242">
        <v>800000</v>
      </c>
      <c r="CN121" s="242">
        <v>0</v>
      </c>
      <c r="CO121" s="242">
        <v>800000</v>
      </c>
      <c r="CP121" s="242">
        <v>0</v>
      </c>
      <c r="CQ121" s="242">
        <v>0</v>
      </c>
      <c r="CR121" s="242">
        <v>193034.53</v>
      </c>
      <c r="CS121" s="242">
        <v>172559.49</v>
      </c>
      <c r="CT121" s="242">
        <v>549043.78</v>
      </c>
      <c r="CU121" s="242">
        <v>569518.82000000007</v>
      </c>
      <c r="CV121" s="242">
        <v>0</v>
      </c>
      <c r="CW121" s="242">
        <v>71643.070000000007</v>
      </c>
      <c r="CX121" s="242">
        <v>74144.45</v>
      </c>
      <c r="CY121" s="242">
        <v>20139.350000000002</v>
      </c>
      <c r="CZ121" s="242">
        <v>17637.97</v>
      </c>
      <c r="DA121" s="242">
        <v>0</v>
      </c>
      <c r="DB121" s="242">
        <v>0</v>
      </c>
      <c r="DC121" s="242">
        <v>0</v>
      </c>
      <c r="DD121" s="242">
        <v>0</v>
      </c>
      <c r="DE121" s="242">
        <v>0</v>
      </c>
      <c r="DF121" s="242">
        <v>0</v>
      </c>
      <c r="DG121" s="242">
        <v>0</v>
      </c>
      <c r="DH121" s="242">
        <v>0</v>
      </c>
    </row>
    <row r="122" spans="1:112" x14ac:dyDescent="0.2">
      <c r="A122" s="242">
        <v>4843</v>
      </c>
      <c r="B122" s="242" t="s">
        <v>405</v>
      </c>
      <c r="C122" s="242">
        <v>0</v>
      </c>
      <c r="D122" s="242">
        <v>1836257</v>
      </c>
      <c r="E122" s="242">
        <v>0</v>
      </c>
      <c r="F122" s="242">
        <v>0</v>
      </c>
      <c r="G122" s="242">
        <v>0</v>
      </c>
      <c r="H122" s="242">
        <v>767.01</v>
      </c>
      <c r="I122" s="242">
        <v>46114.3</v>
      </c>
      <c r="J122" s="242">
        <v>0</v>
      </c>
      <c r="K122" s="242">
        <v>463326.73</v>
      </c>
      <c r="L122" s="242">
        <v>0</v>
      </c>
      <c r="M122" s="242">
        <v>0</v>
      </c>
      <c r="N122" s="242">
        <v>0</v>
      </c>
      <c r="O122" s="242">
        <v>0</v>
      </c>
      <c r="P122" s="242">
        <v>0</v>
      </c>
      <c r="Q122" s="242">
        <v>0</v>
      </c>
      <c r="R122" s="242">
        <v>0</v>
      </c>
      <c r="S122" s="242">
        <v>0</v>
      </c>
      <c r="T122" s="242">
        <v>0</v>
      </c>
      <c r="U122" s="242">
        <v>28181.5</v>
      </c>
      <c r="V122" s="242">
        <v>265129</v>
      </c>
      <c r="W122" s="242">
        <v>0</v>
      </c>
      <c r="X122" s="242">
        <v>0</v>
      </c>
      <c r="Y122" s="242">
        <v>0</v>
      </c>
      <c r="Z122" s="242">
        <v>4618.58</v>
      </c>
      <c r="AA122" s="242">
        <v>330</v>
      </c>
      <c r="AB122" s="242">
        <v>0</v>
      </c>
      <c r="AC122" s="242">
        <v>0</v>
      </c>
      <c r="AD122" s="242">
        <v>6229.5</v>
      </c>
      <c r="AE122" s="242">
        <v>0</v>
      </c>
      <c r="AF122" s="242">
        <v>0</v>
      </c>
      <c r="AG122" s="242">
        <v>0</v>
      </c>
      <c r="AH122" s="242">
        <v>0</v>
      </c>
      <c r="AI122" s="242">
        <v>30731.03</v>
      </c>
      <c r="AJ122" s="242">
        <v>0</v>
      </c>
      <c r="AK122" s="242">
        <v>0</v>
      </c>
      <c r="AL122" s="242">
        <v>0</v>
      </c>
      <c r="AM122" s="242">
        <v>3411.21</v>
      </c>
      <c r="AN122" s="242">
        <v>0</v>
      </c>
      <c r="AO122" s="242">
        <v>0</v>
      </c>
      <c r="AP122" s="242">
        <v>32905.599999999999</v>
      </c>
      <c r="AQ122" s="242">
        <v>1176288.06</v>
      </c>
      <c r="AR122" s="242">
        <v>131098.22</v>
      </c>
      <c r="AS122" s="242">
        <v>43533.89</v>
      </c>
      <c r="AT122" s="242">
        <v>84261.06</v>
      </c>
      <c r="AU122" s="242">
        <v>23063.08</v>
      </c>
      <c r="AV122" s="242">
        <v>0</v>
      </c>
      <c r="AW122" s="242">
        <v>45574.69</v>
      </c>
      <c r="AX122" s="242">
        <v>109924.94</v>
      </c>
      <c r="AY122" s="242">
        <v>160332.65</v>
      </c>
      <c r="AZ122" s="242">
        <v>0</v>
      </c>
      <c r="BA122" s="242">
        <v>551507.28</v>
      </c>
      <c r="BB122" s="242">
        <v>0</v>
      </c>
      <c r="BC122" s="242">
        <v>26122.89</v>
      </c>
      <c r="BD122" s="242">
        <v>29507.600000000002</v>
      </c>
      <c r="BE122" s="242">
        <v>1277.5</v>
      </c>
      <c r="BF122" s="242">
        <v>336355.55</v>
      </c>
      <c r="BG122" s="242">
        <v>123611</v>
      </c>
      <c r="BH122" s="242">
        <v>720</v>
      </c>
      <c r="BI122" s="242">
        <v>7628.82</v>
      </c>
      <c r="BJ122" s="242">
        <v>19493.650000000001</v>
      </c>
      <c r="BK122" s="242">
        <v>0</v>
      </c>
      <c r="BL122" s="242">
        <v>0</v>
      </c>
      <c r="BM122" s="242">
        <v>0</v>
      </c>
      <c r="BN122" s="242">
        <v>0</v>
      </c>
      <c r="BO122" s="242">
        <v>39679.980000000003</v>
      </c>
      <c r="BP122" s="242">
        <v>39679.980000000003</v>
      </c>
      <c r="BQ122" s="242">
        <v>609324.06000000006</v>
      </c>
      <c r="BR122" s="242">
        <v>472282.28</v>
      </c>
      <c r="BS122" s="242">
        <v>656632.86</v>
      </c>
      <c r="BT122" s="242">
        <v>531455.91</v>
      </c>
      <c r="BU122" s="242">
        <v>0</v>
      </c>
      <c r="BV122" s="242">
        <v>0</v>
      </c>
      <c r="BW122" s="242">
        <v>507185.54000000004</v>
      </c>
      <c r="BX122" s="242">
        <v>339356.88</v>
      </c>
      <c r="BY122" s="242">
        <v>71647.67</v>
      </c>
      <c r="BZ122" s="242">
        <v>96180.99</v>
      </c>
      <c r="CA122" s="242">
        <v>62.39</v>
      </c>
      <c r="CB122" s="242">
        <v>0</v>
      </c>
      <c r="CC122" s="242">
        <v>0</v>
      </c>
      <c r="CD122" s="242">
        <v>62.39</v>
      </c>
      <c r="CE122" s="242">
        <v>0</v>
      </c>
      <c r="CF122" s="242">
        <v>0</v>
      </c>
      <c r="CG122" s="242">
        <v>0</v>
      </c>
      <c r="CH122" s="242">
        <v>0</v>
      </c>
      <c r="CI122" s="242">
        <v>0</v>
      </c>
      <c r="CJ122" s="242">
        <v>23499.4</v>
      </c>
      <c r="CK122" s="242">
        <v>0</v>
      </c>
      <c r="CL122" s="242">
        <v>0</v>
      </c>
      <c r="CM122" s="242">
        <v>0</v>
      </c>
      <c r="CN122" s="242">
        <v>0</v>
      </c>
      <c r="CO122" s="242">
        <v>0</v>
      </c>
      <c r="CP122" s="242">
        <v>0</v>
      </c>
      <c r="CQ122" s="242">
        <v>0</v>
      </c>
      <c r="CR122" s="242">
        <v>1328.66</v>
      </c>
      <c r="CS122" s="242">
        <v>2018.13</v>
      </c>
      <c r="CT122" s="242">
        <v>49050.47</v>
      </c>
      <c r="CU122" s="242">
        <v>48361</v>
      </c>
      <c r="CV122" s="242">
        <v>0</v>
      </c>
      <c r="CW122" s="242">
        <v>0</v>
      </c>
      <c r="CX122" s="242">
        <v>0</v>
      </c>
      <c r="CY122" s="242">
        <v>0</v>
      </c>
      <c r="CZ122" s="242">
        <v>0</v>
      </c>
      <c r="DA122" s="242">
        <v>0</v>
      </c>
      <c r="DB122" s="242">
        <v>0</v>
      </c>
      <c r="DC122" s="242">
        <v>0</v>
      </c>
      <c r="DD122" s="242">
        <v>0</v>
      </c>
      <c r="DE122" s="242">
        <v>0</v>
      </c>
      <c r="DF122" s="242">
        <v>0</v>
      </c>
      <c r="DG122" s="242">
        <v>0</v>
      </c>
      <c r="DH122" s="242">
        <v>0</v>
      </c>
    </row>
    <row r="123" spans="1:112" x14ac:dyDescent="0.2">
      <c r="A123" s="242">
        <v>2009</v>
      </c>
      <c r="B123" s="242" t="s">
        <v>406</v>
      </c>
      <c r="C123" s="242">
        <v>0</v>
      </c>
      <c r="D123" s="242">
        <v>4957208.87</v>
      </c>
      <c r="E123" s="242">
        <v>3685</v>
      </c>
      <c r="F123" s="242">
        <v>4547.5200000000004</v>
      </c>
      <c r="G123" s="242">
        <v>38386.97</v>
      </c>
      <c r="H123" s="242">
        <v>2525.29</v>
      </c>
      <c r="I123" s="242">
        <v>23198.18</v>
      </c>
      <c r="J123" s="242">
        <v>0</v>
      </c>
      <c r="K123" s="242">
        <v>163965.96</v>
      </c>
      <c r="L123" s="242">
        <v>0</v>
      </c>
      <c r="M123" s="242">
        <v>1979.25</v>
      </c>
      <c r="N123" s="242">
        <v>0</v>
      </c>
      <c r="O123" s="242">
        <v>0</v>
      </c>
      <c r="P123" s="242">
        <v>9028.9</v>
      </c>
      <c r="Q123" s="242">
        <v>0</v>
      </c>
      <c r="R123" s="242">
        <v>0</v>
      </c>
      <c r="S123" s="242">
        <v>0</v>
      </c>
      <c r="T123" s="242">
        <v>0</v>
      </c>
      <c r="U123" s="242">
        <v>210273.5</v>
      </c>
      <c r="V123" s="242">
        <v>8506582</v>
      </c>
      <c r="W123" s="242">
        <v>11730</v>
      </c>
      <c r="X123" s="242">
        <v>0</v>
      </c>
      <c r="Y123" s="242">
        <v>231106.97</v>
      </c>
      <c r="Z123" s="242">
        <v>1305.42</v>
      </c>
      <c r="AA123" s="242">
        <v>4565</v>
      </c>
      <c r="AB123" s="242">
        <v>0</v>
      </c>
      <c r="AC123" s="242">
        <v>0</v>
      </c>
      <c r="AD123" s="242">
        <v>46446</v>
      </c>
      <c r="AE123" s="242">
        <v>162468</v>
      </c>
      <c r="AF123" s="242">
        <v>0</v>
      </c>
      <c r="AG123" s="242">
        <v>0</v>
      </c>
      <c r="AH123" s="242">
        <v>11670</v>
      </c>
      <c r="AI123" s="242">
        <v>0</v>
      </c>
      <c r="AJ123" s="242">
        <v>0</v>
      </c>
      <c r="AK123" s="242">
        <v>110043</v>
      </c>
      <c r="AL123" s="242">
        <v>731074.85</v>
      </c>
      <c r="AM123" s="242">
        <v>40709.43</v>
      </c>
      <c r="AN123" s="242">
        <v>0</v>
      </c>
      <c r="AO123" s="242">
        <v>0</v>
      </c>
      <c r="AP123" s="242">
        <v>2741.44</v>
      </c>
      <c r="AQ123" s="242">
        <v>2703879.45</v>
      </c>
      <c r="AR123" s="242">
        <v>3146648.96</v>
      </c>
      <c r="AS123" s="242">
        <v>373840.17</v>
      </c>
      <c r="AT123" s="242">
        <v>341659.25</v>
      </c>
      <c r="AU123" s="242">
        <v>315481.06</v>
      </c>
      <c r="AV123" s="242">
        <v>67113.13</v>
      </c>
      <c r="AW123" s="242">
        <v>388546.87</v>
      </c>
      <c r="AX123" s="242">
        <v>609703.07000000007</v>
      </c>
      <c r="AY123" s="242">
        <v>337724.7</v>
      </c>
      <c r="AZ123" s="242">
        <v>679930.61</v>
      </c>
      <c r="BA123" s="242">
        <v>2662979.54</v>
      </c>
      <c r="BB123" s="242">
        <v>1307295.31</v>
      </c>
      <c r="BC123" s="242">
        <v>150594.78</v>
      </c>
      <c r="BD123" s="242">
        <v>169650.78</v>
      </c>
      <c r="BE123" s="242">
        <v>12601</v>
      </c>
      <c r="BF123" s="242">
        <v>1451124.57</v>
      </c>
      <c r="BG123" s="242">
        <v>501841.56</v>
      </c>
      <c r="BH123" s="242">
        <v>2563.59</v>
      </c>
      <c r="BI123" s="242">
        <v>0</v>
      </c>
      <c r="BJ123" s="242">
        <v>0</v>
      </c>
      <c r="BK123" s="242">
        <v>0</v>
      </c>
      <c r="BL123" s="242">
        <v>0</v>
      </c>
      <c r="BM123" s="242">
        <v>0</v>
      </c>
      <c r="BN123" s="242">
        <v>0</v>
      </c>
      <c r="BO123" s="242">
        <v>2870718.43</v>
      </c>
      <c r="BP123" s="242">
        <v>2922781.58</v>
      </c>
      <c r="BQ123" s="242">
        <v>0</v>
      </c>
      <c r="BR123" s="242">
        <v>0</v>
      </c>
      <c r="BS123" s="242">
        <v>2870718.43</v>
      </c>
      <c r="BT123" s="242">
        <v>2922781.58</v>
      </c>
      <c r="BU123" s="242">
        <v>1630.8600000000001</v>
      </c>
      <c r="BV123" s="242">
        <v>1797.52</v>
      </c>
      <c r="BW123" s="242">
        <v>2100419.33</v>
      </c>
      <c r="BX123" s="242">
        <v>1502256.47</v>
      </c>
      <c r="BY123" s="242">
        <v>362591.79</v>
      </c>
      <c r="BZ123" s="242">
        <v>235404.41</v>
      </c>
      <c r="CA123" s="242">
        <v>2010825.56</v>
      </c>
      <c r="CB123" s="242">
        <v>395084.41000000003</v>
      </c>
      <c r="CC123" s="242">
        <v>1369602.58</v>
      </c>
      <c r="CD123" s="242">
        <v>1253292.55</v>
      </c>
      <c r="CE123" s="242">
        <v>1628972.5</v>
      </c>
      <c r="CF123" s="242">
        <v>0</v>
      </c>
      <c r="CG123" s="242">
        <v>0</v>
      </c>
      <c r="CH123" s="242">
        <v>103078.68000000001</v>
      </c>
      <c r="CI123" s="242">
        <v>0</v>
      </c>
      <c r="CJ123" s="242">
        <v>14656204.18</v>
      </c>
      <c r="CK123" s="242">
        <v>0</v>
      </c>
      <c r="CL123" s="242">
        <v>0</v>
      </c>
      <c r="CM123" s="242">
        <v>650000</v>
      </c>
      <c r="CN123" s="242">
        <v>0</v>
      </c>
      <c r="CO123" s="242">
        <v>650000</v>
      </c>
      <c r="CP123" s="242">
        <v>0</v>
      </c>
      <c r="CQ123" s="242">
        <v>0</v>
      </c>
      <c r="CR123" s="242">
        <v>56728.79</v>
      </c>
      <c r="CS123" s="242">
        <v>79149.47</v>
      </c>
      <c r="CT123" s="242">
        <v>658976.65</v>
      </c>
      <c r="CU123" s="242">
        <v>636555.97</v>
      </c>
      <c r="CV123" s="242">
        <v>0</v>
      </c>
      <c r="CW123" s="242">
        <v>22909.88</v>
      </c>
      <c r="CX123" s="242">
        <v>31086.420000000002</v>
      </c>
      <c r="CY123" s="242">
        <v>34276</v>
      </c>
      <c r="CZ123" s="242">
        <v>26099.46</v>
      </c>
      <c r="DA123" s="242">
        <v>0</v>
      </c>
      <c r="DB123" s="242">
        <v>0</v>
      </c>
      <c r="DC123" s="242">
        <v>0</v>
      </c>
      <c r="DD123" s="242">
        <v>0</v>
      </c>
      <c r="DE123" s="242">
        <v>0</v>
      </c>
      <c r="DF123" s="242">
        <v>0</v>
      </c>
      <c r="DG123" s="242">
        <v>0</v>
      </c>
      <c r="DH123" s="242">
        <v>0</v>
      </c>
    </row>
    <row r="124" spans="1:112" x14ac:dyDescent="0.2">
      <c r="A124" s="242">
        <v>2044</v>
      </c>
      <c r="B124" s="242" t="s">
        <v>407</v>
      </c>
      <c r="C124" s="242">
        <v>0</v>
      </c>
      <c r="D124" s="242">
        <v>1716898.17</v>
      </c>
      <c r="E124" s="242">
        <v>200</v>
      </c>
      <c r="F124" s="242">
        <v>50</v>
      </c>
      <c r="G124" s="242">
        <v>14784</v>
      </c>
      <c r="H124" s="242">
        <v>1715.17</v>
      </c>
      <c r="I124" s="242">
        <v>317.57</v>
      </c>
      <c r="J124" s="242">
        <v>0</v>
      </c>
      <c r="K124" s="242">
        <v>600516</v>
      </c>
      <c r="L124" s="242">
        <v>0</v>
      </c>
      <c r="M124" s="242">
        <v>0</v>
      </c>
      <c r="N124" s="242">
        <v>0</v>
      </c>
      <c r="O124" s="242">
        <v>0</v>
      </c>
      <c r="P124" s="242">
        <v>0</v>
      </c>
      <c r="Q124" s="242">
        <v>0</v>
      </c>
      <c r="R124" s="242">
        <v>0</v>
      </c>
      <c r="S124" s="242">
        <v>0</v>
      </c>
      <c r="T124" s="242">
        <v>0</v>
      </c>
      <c r="U124" s="242">
        <v>14804.5</v>
      </c>
      <c r="V124" s="242">
        <v>0</v>
      </c>
      <c r="W124" s="242">
        <v>1680</v>
      </c>
      <c r="X124" s="242">
        <v>0</v>
      </c>
      <c r="Y124" s="242">
        <v>0</v>
      </c>
      <c r="Z124" s="242">
        <v>0</v>
      </c>
      <c r="AA124" s="242">
        <v>17</v>
      </c>
      <c r="AB124" s="242">
        <v>0</v>
      </c>
      <c r="AC124" s="242">
        <v>0</v>
      </c>
      <c r="AD124" s="242">
        <v>5020</v>
      </c>
      <c r="AE124" s="242">
        <v>62751.92</v>
      </c>
      <c r="AF124" s="242">
        <v>0</v>
      </c>
      <c r="AG124" s="242">
        <v>0</v>
      </c>
      <c r="AH124" s="242">
        <v>0</v>
      </c>
      <c r="AI124" s="242">
        <v>22218</v>
      </c>
      <c r="AJ124" s="242">
        <v>0</v>
      </c>
      <c r="AK124" s="242">
        <v>0</v>
      </c>
      <c r="AL124" s="242">
        <v>0</v>
      </c>
      <c r="AM124" s="242">
        <v>2511</v>
      </c>
      <c r="AN124" s="242">
        <v>408.25</v>
      </c>
      <c r="AO124" s="242">
        <v>0</v>
      </c>
      <c r="AP124" s="242">
        <v>0</v>
      </c>
      <c r="AQ124" s="242">
        <v>494897.51</v>
      </c>
      <c r="AR124" s="242">
        <v>426610.13</v>
      </c>
      <c r="AS124" s="242">
        <v>37686.410000000003</v>
      </c>
      <c r="AT124" s="242">
        <v>97798.7</v>
      </c>
      <c r="AU124" s="242">
        <v>15996.59</v>
      </c>
      <c r="AV124" s="242">
        <v>11776.56</v>
      </c>
      <c r="AW124" s="242">
        <v>71594.81</v>
      </c>
      <c r="AX124" s="242">
        <v>35223.64</v>
      </c>
      <c r="AY124" s="242">
        <v>136315.54</v>
      </c>
      <c r="AZ124" s="242">
        <v>121394.96</v>
      </c>
      <c r="BA124" s="242">
        <v>350823.46</v>
      </c>
      <c r="BB124" s="242">
        <v>115387.65000000001</v>
      </c>
      <c r="BC124" s="242">
        <v>25202.440000000002</v>
      </c>
      <c r="BD124" s="242">
        <v>2294.7600000000002</v>
      </c>
      <c r="BE124" s="242">
        <v>80698.8</v>
      </c>
      <c r="BF124" s="242">
        <v>94305.650000000009</v>
      </c>
      <c r="BG124" s="242">
        <v>92275.5</v>
      </c>
      <c r="BH124" s="242">
        <v>0</v>
      </c>
      <c r="BI124" s="242">
        <v>0</v>
      </c>
      <c r="BJ124" s="242">
        <v>0</v>
      </c>
      <c r="BK124" s="242">
        <v>0</v>
      </c>
      <c r="BL124" s="242">
        <v>0</v>
      </c>
      <c r="BM124" s="242">
        <v>0</v>
      </c>
      <c r="BN124" s="242">
        <v>0</v>
      </c>
      <c r="BO124" s="242">
        <v>0</v>
      </c>
      <c r="BP124" s="242">
        <v>0</v>
      </c>
      <c r="BQ124" s="242">
        <v>1239159.55</v>
      </c>
      <c r="BR124" s="242">
        <v>1472768.02</v>
      </c>
      <c r="BS124" s="242">
        <v>1239159.55</v>
      </c>
      <c r="BT124" s="242">
        <v>1472768.02</v>
      </c>
      <c r="BU124" s="242">
        <v>3088.67</v>
      </c>
      <c r="BV124" s="242">
        <v>2909.42</v>
      </c>
      <c r="BW124" s="242">
        <v>166909.39000000001</v>
      </c>
      <c r="BX124" s="242">
        <v>158571.35</v>
      </c>
      <c r="BY124" s="242">
        <v>5193.74</v>
      </c>
      <c r="BZ124" s="242">
        <v>3323.55</v>
      </c>
      <c r="CA124" s="242">
        <v>56371.23</v>
      </c>
      <c r="CB124" s="242">
        <v>40988.36</v>
      </c>
      <c r="CC124" s="242">
        <v>1248858.3899999999</v>
      </c>
      <c r="CD124" s="242">
        <v>203298.87</v>
      </c>
      <c r="CE124" s="242">
        <v>1024387.37</v>
      </c>
      <c r="CF124" s="242">
        <v>0</v>
      </c>
      <c r="CG124" s="242">
        <v>0</v>
      </c>
      <c r="CH124" s="242">
        <v>36555.020000000004</v>
      </c>
      <c r="CI124" s="242">
        <v>0</v>
      </c>
      <c r="CJ124" s="242">
        <v>1083716.93</v>
      </c>
      <c r="CK124" s="242">
        <v>0</v>
      </c>
      <c r="CL124" s="242">
        <v>0</v>
      </c>
      <c r="CM124" s="242">
        <v>0</v>
      </c>
      <c r="CN124" s="242">
        <v>0</v>
      </c>
      <c r="CO124" s="242">
        <v>0</v>
      </c>
      <c r="CP124" s="242">
        <v>0</v>
      </c>
      <c r="CQ124" s="242">
        <v>0</v>
      </c>
      <c r="CR124" s="242">
        <v>3720.4300000000003</v>
      </c>
      <c r="CS124" s="242">
        <v>4122.7300000000005</v>
      </c>
      <c r="CT124" s="242">
        <v>17663.560000000001</v>
      </c>
      <c r="CU124" s="242">
        <v>17261.260000000002</v>
      </c>
      <c r="CV124" s="242">
        <v>0</v>
      </c>
      <c r="CW124" s="242">
        <v>12511.31</v>
      </c>
      <c r="CX124" s="242">
        <v>9279.130000000001</v>
      </c>
      <c r="CY124" s="242">
        <v>18314.830000000002</v>
      </c>
      <c r="CZ124" s="242">
        <v>11172.08</v>
      </c>
      <c r="DA124" s="242">
        <v>10374.93</v>
      </c>
      <c r="DB124" s="242">
        <v>0</v>
      </c>
      <c r="DC124" s="242">
        <v>0</v>
      </c>
      <c r="DD124" s="242">
        <v>0</v>
      </c>
      <c r="DE124" s="242">
        <v>0</v>
      </c>
      <c r="DF124" s="242">
        <v>0</v>
      </c>
      <c r="DG124" s="242">
        <v>0</v>
      </c>
      <c r="DH124" s="242">
        <v>0</v>
      </c>
    </row>
    <row r="125" spans="1:112" x14ac:dyDescent="0.2">
      <c r="A125" s="242">
        <v>2051</v>
      </c>
      <c r="B125" s="242" t="s">
        <v>408</v>
      </c>
      <c r="C125" s="242">
        <v>0</v>
      </c>
      <c r="D125" s="242">
        <v>1800984</v>
      </c>
      <c r="E125" s="242">
        <v>360</v>
      </c>
      <c r="F125" s="242">
        <v>10</v>
      </c>
      <c r="G125" s="242">
        <v>0</v>
      </c>
      <c r="H125" s="242">
        <v>2800.08</v>
      </c>
      <c r="I125" s="242">
        <v>150</v>
      </c>
      <c r="J125" s="242">
        <v>823.75</v>
      </c>
      <c r="K125" s="242">
        <v>136273.15</v>
      </c>
      <c r="L125" s="242">
        <v>0</v>
      </c>
      <c r="M125" s="242">
        <v>0</v>
      </c>
      <c r="N125" s="242">
        <v>0</v>
      </c>
      <c r="O125" s="242">
        <v>0</v>
      </c>
      <c r="P125" s="242">
        <v>0</v>
      </c>
      <c r="Q125" s="242">
        <v>0</v>
      </c>
      <c r="R125" s="242">
        <v>0</v>
      </c>
      <c r="S125" s="242">
        <v>0</v>
      </c>
      <c r="T125" s="242">
        <v>0</v>
      </c>
      <c r="U125" s="242">
        <v>75655</v>
      </c>
      <c r="V125" s="242">
        <v>4903345</v>
      </c>
      <c r="W125" s="242">
        <v>4160</v>
      </c>
      <c r="X125" s="242">
        <v>0</v>
      </c>
      <c r="Y125" s="242">
        <v>0</v>
      </c>
      <c r="Z125" s="242">
        <v>0</v>
      </c>
      <c r="AA125" s="242">
        <v>5672</v>
      </c>
      <c r="AB125" s="242">
        <v>0</v>
      </c>
      <c r="AC125" s="242">
        <v>0</v>
      </c>
      <c r="AD125" s="242">
        <v>15418.52</v>
      </c>
      <c r="AE125" s="242">
        <v>64211</v>
      </c>
      <c r="AF125" s="242">
        <v>0</v>
      </c>
      <c r="AG125" s="242">
        <v>0</v>
      </c>
      <c r="AH125" s="242">
        <v>0</v>
      </c>
      <c r="AI125" s="242">
        <v>41857.74</v>
      </c>
      <c r="AJ125" s="242">
        <v>0</v>
      </c>
      <c r="AK125" s="242">
        <v>0</v>
      </c>
      <c r="AL125" s="242">
        <v>0</v>
      </c>
      <c r="AM125" s="242">
        <v>1329.6000000000001</v>
      </c>
      <c r="AN125" s="242">
        <v>8088.64</v>
      </c>
      <c r="AO125" s="242">
        <v>0</v>
      </c>
      <c r="AP125" s="242">
        <v>1075</v>
      </c>
      <c r="AQ125" s="242">
        <v>2115508.08</v>
      </c>
      <c r="AR125" s="242">
        <v>1539623.37</v>
      </c>
      <c r="AS125" s="242">
        <v>0</v>
      </c>
      <c r="AT125" s="242">
        <v>0</v>
      </c>
      <c r="AU125" s="242">
        <v>31773.84</v>
      </c>
      <c r="AV125" s="242">
        <v>0</v>
      </c>
      <c r="AW125" s="242">
        <v>183950.80000000002</v>
      </c>
      <c r="AX125" s="242">
        <v>218660.76</v>
      </c>
      <c r="AY125" s="242">
        <v>330685.06</v>
      </c>
      <c r="AZ125" s="242">
        <v>366605.02</v>
      </c>
      <c r="BA125" s="242">
        <v>941091.13</v>
      </c>
      <c r="BB125" s="242">
        <v>24823.59</v>
      </c>
      <c r="BC125" s="242">
        <v>71536.05</v>
      </c>
      <c r="BD125" s="242">
        <v>10263.25</v>
      </c>
      <c r="BE125" s="242">
        <v>152719.18</v>
      </c>
      <c r="BF125" s="242">
        <v>174157.45</v>
      </c>
      <c r="BG125" s="242">
        <v>573744</v>
      </c>
      <c r="BH125" s="242">
        <v>0</v>
      </c>
      <c r="BI125" s="242">
        <v>0</v>
      </c>
      <c r="BJ125" s="242">
        <v>0</v>
      </c>
      <c r="BK125" s="242">
        <v>5799.28</v>
      </c>
      <c r="BL125" s="242">
        <v>5590.74</v>
      </c>
      <c r="BM125" s="242">
        <v>0</v>
      </c>
      <c r="BN125" s="242">
        <v>0</v>
      </c>
      <c r="BO125" s="242">
        <v>0</v>
      </c>
      <c r="BP125" s="242">
        <v>0</v>
      </c>
      <c r="BQ125" s="242">
        <v>807610.55</v>
      </c>
      <c r="BR125" s="242">
        <v>1134890.99</v>
      </c>
      <c r="BS125" s="242">
        <v>813409.83000000007</v>
      </c>
      <c r="BT125" s="242">
        <v>1140481.73</v>
      </c>
      <c r="BU125" s="242">
        <v>0</v>
      </c>
      <c r="BV125" s="242">
        <v>0</v>
      </c>
      <c r="BW125" s="242">
        <v>317558.7</v>
      </c>
      <c r="BX125" s="242">
        <v>176053.02</v>
      </c>
      <c r="BY125" s="242">
        <v>79088.53</v>
      </c>
      <c r="BZ125" s="242">
        <v>62417.15</v>
      </c>
      <c r="CA125" s="242">
        <v>236236.37</v>
      </c>
      <c r="CB125" s="242">
        <v>195250.04</v>
      </c>
      <c r="CC125" s="242">
        <v>3539499.65</v>
      </c>
      <c r="CD125" s="242">
        <v>1446660.98</v>
      </c>
      <c r="CE125" s="242">
        <v>2133825</v>
      </c>
      <c r="CF125" s="242">
        <v>0</v>
      </c>
      <c r="CG125" s="242">
        <v>0</v>
      </c>
      <c r="CH125" s="242">
        <v>0</v>
      </c>
      <c r="CI125" s="242">
        <v>0</v>
      </c>
      <c r="CJ125" s="242">
        <v>6665609.9699999997</v>
      </c>
      <c r="CK125" s="242">
        <v>8622.18</v>
      </c>
      <c r="CL125" s="242">
        <v>8626.52</v>
      </c>
      <c r="CM125" s="242">
        <v>4.34</v>
      </c>
      <c r="CN125" s="242">
        <v>0</v>
      </c>
      <c r="CO125" s="242">
        <v>0</v>
      </c>
      <c r="CP125" s="242">
        <v>0</v>
      </c>
      <c r="CQ125" s="242">
        <v>0</v>
      </c>
      <c r="CR125" s="242">
        <v>0</v>
      </c>
      <c r="CS125" s="242">
        <v>0</v>
      </c>
      <c r="CT125" s="242">
        <v>0</v>
      </c>
      <c r="CU125" s="242">
        <v>0</v>
      </c>
      <c r="CV125" s="242">
        <v>0</v>
      </c>
      <c r="CW125" s="242">
        <v>0</v>
      </c>
      <c r="CX125" s="242">
        <v>0</v>
      </c>
      <c r="CY125" s="242">
        <v>0</v>
      </c>
      <c r="CZ125" s="242">
        <v>0</v>
      </c>
      <c r="DA125" s="242">
        <v>0</v>
      </c>
      <c r="DB125" s="242">
        <v>0</v>
      </c>
      <c r="DC125" s="242">
        <v>0</v>
      </c>
      <c r="DD125" s="242">
        <v>0</v>
      </c>
      <c r="DE125" s="242">
        <v>0</v>
      </c>
      <c r="DF125" s="242">
        <v>0</v>
      </c>
      <c r="DG125" s="242">
        <v>0</v>
      </c>
      <c r="DH125" s="242">
        <v>0</v>
      </c>
    </row>
    <row r="126" spans="1:112" x14ac:dyDescent="0.2">
      <c r="A126" s="242">
        <v>2058</v>
      </c>
      <c r="B126" s="242" t="s">
        <v>409</v>
      </c>
      <c r="C126" s="242">
        <v>1332.4</v>
      </c>
      <c r="D126" s="242">
        <v>27434627.079999998</v>
      </c>
      <c r="E126" s="242">
        <v>0</v>
      </c>
      <c r="F126" s="242">
        <v>33906.33</v>
      </c>
      <c r="G126" s="242">
        <v>79793.34</v>
      </c>
      <c r="H126" s="242">
        <v>7708.62</v>
      </c>
      <c r="I126" s="242">
        <v>645151.35</v>
      </c>
      <c r="J126" s="242">
        <v>1839.5</v>
      </c>
      <c r="K126" s="242">
        <v>723191.51</v>
      </c>
      <c r="L126" s="242">
        <v>0</v>
      </c>
      <c r="M126" s="242">
        <v>0</v>
      </c>
      <c r="N126" s="242">
        <v>0</v>
      </c>
      <c r="O126" s="242">
        <v>0</v>
      </c>
      <c r="P126" s="242">
        <v>24808.61</v>
      </c>
      <c r="Q126" s="242">
        <v>0</v>
      </c>
      <c r="R126" s="242">
        <v>0</v>
      </c>
      <c r="S126" s="242">
        <v>0</v>
      </c>
      <c r="T126" s="242">
        <v>0</v>
      </c>
      <c r="U126" s="242">
        <v>762572.5</v>
      </c>
      <c r="V126" s="242">
        <v>11943752</v>
      </c>
      <c r="W126" s="242">
        <v>24681.3</v>
      </c>
      <c r="X126" s="242">
        <v>0</v>
      </c>
      <c r="Y126" s="242">
        <v>0</v>
      </c>
      <c r="Z126" s="242">
        <v>2164.7400000000002</v>
      </c>
      <c r="AA126" s="242">
        <v>169194</v>
      </c>
      <c r="AB126" s="242">
        <v>0</v>
      </c>
      <c r="AC126" s="242">
        <v>0</v>
      </c>
      <c r="AD126" s="242">
        <v>48421.56</v>
      </c>
      <c r="AE126" s="242">
        <v>142341.62</v>
      </c>
      <c r="AF126" s="242">
        <v>0</v>
      </c>
      <c r="AG126" s="242">
        <v>0</v>
      </c>
      <c r="AH126" s="242">
        <v>102996</v>
      </c>
      <c r="AI126" s="242">
        <v>0</v>
      </c>
      <c r="AJ126" s="242">
        <v>0</v>
      </c>
      <c r="AK126" s="242">
        <v>18719.32</v>
      </c>
      <c r="AL126" s="242">
        <v>105822.29000000001</v>
      </c>
      <c r="AM126" s="242">
        <v>0</v>
      </c>
      <c r="AN126" s="242">
        <v>85757.71</v>
      </c>
      <c r="AO126" s="242">
        <v>0</v>
      </c>
      <c r="AP126" s="242">
        <v>10167</v>
      </c>
      <c r="AQ126" s="242">
        <v>6382946.7999999998</v>
      </c>
      <c r="AR126" s="242">
        <v>9721572.5899999999</v>
      </c>
      <c r="AS126" s="242">
        <v>1185977.43</v>
      </c>
      <c r="AT126" s="242">
        <v>1120016.6200000001</v>
      </c>
      <c r="AU126" s="242">
        <v>654033.12</v>
      </c>
      <c r="AV126" s="242">
        <v>2876.87</v>
      </c>
      <c r="AW126" s="242">
        <v>1446820.74</v>
      </c>
      <c r="AX126" s="242">
        <v>1668119.83</v>
      </c>
      <c r="AY126" s="242">
        <v>838032.99</v>
      </c>
      <c r="AZ126" s="242">
        <v>1696807.96</v>
      </c>
      <c r="BA126" s="242">
        <v>7886197.5999999996</v>
      </c>
      <c r="BB126" s="242">
        <v>1405313.11</v>
      </c>
      <c r="BC126" s="242">
        <v>322585.53999999998</v>
      </c>
      <c r="BD126" s="242">
        <v>173423.53</v>
      </c>
      <c r="BE126" s="242">
        <v>758180.78</v>
      </c>
      <c r="BF126" s="242">
        <v>5493497.4299999997</v>
      </c>
      <c r="BG126" s="242">
        <v>612486.61</v>
      </c>
      <c r="BH126" s="242">
        <v>3573.36</v>
      </c>
      <c r="BI126" s="242">
        <v>60021.81</v>
      </c>
      <c r="BJ126" s="242">
        <v>74068.05</v>
      </c>
      <c r="BK126" s="242">
        <v>0</v>
      </c>
      <c r="BL126" s="242">
        <v>0</v>
      </c>
      <c r="BM126" s="242">
        <v>0</v>
      </c>
      <c r="BN126" s="242">
        <v>574010</v>
      </c>
      <c r="BO126" s="242">
        <v>0</v>
      </c>
      <c r="BP126" s="242">
        <v>0</v>
      </c>
      <c r="BQ126" s="242">
        <v>9280278.0600000005</v>
      </c>
      <c r="BR126" s="242">
        <v>9688707.6899999995</v>
      </c>
      <c r="BS126" s="242">
        <v>9340299.8699999992</v>
      </c>
      <c r="BT126" s="242">
        <v>10336785.74</v>
      </c>
      <c r="BU126" s="242">
        <v>36877.86</v>
      </c>
      <c r="BV126" s="242">
        <v>53637.98</v>
      </c>
      <c r="BW126" s="242">
        <v>7705356.6899999995</v>
      </c>
      <c r="BX126" s="242">
        <v>5671552.5300000003</v>
      </c>
      <c r="BY126" s="242">
        <v>1702731.05</v>
      </c>
      <c r="BZ126" s="242">
        <v>314312.99</v>
      </c>
      <c r="CA126" s="242">
        <v>1332.4</v>
      </c>
      <c r="CB126" s="242">
        <v>0</v>
      </c>
      <c r="CC126" s="242">
        <v>821765</v>
      </c>
      <c r="CD126" s="242">
        <v>155437.5</v>
      </c>
      <c r="CE126" s="242">
        <v>0</v>
      </c>
      <c r="CF126" s="242">
        <v>0</v>
      </c>
      <c r="CG126" s="242">
        <v>0</v>
      </c>
      <c r="CH126" s="242">
        <v>666327.5</v>
      </c>
      <c r="CI126" s="242">
        <v>1332.4</v>
      </c>
      <c r="CJ126" s="242">
        <v>6284411.0600000005</v>
      </c>
      <c r="CK126" s="242">
        <v>178715.66999999998</v>
      </c>
      <c r="CL126" s="242">
        <v>544493.18000000005</v>
      </c>
      <c r="CM126" s="242">
        <v>1000453.97</v>
      </c>
      <c r="CN126" s="242">
        <v>0</v>
      </c>
      <c r="CO126" s="242">
        <v>634676.46</v>
      </c>
      <c r="CP126" s="242">
        <v>0</v>
      </c>
      <c r="CQ126" s="242">
        <v>0</v>
      </c>
      <c r="CR126" s="242">
        <v>449216.16000000003</v>
      </c>
      <c r="CS126" s="242">
        <v>465665.45</v>
      </c>
      <c r="CT126" s="242">
        <v>1409288.37</v>
      </c>
      <c r="CU126" s="242">
        <v>1392839.08</v>
      </c>
      <c r="CV126" s="242">
        <v>0</v>
      </c>
      <c r="CW126" s="242">
        <v>98129.69</v>
      </c>
      <c r="CX126" s="242">
        <v>117094.11</v>
      </c>
      <c r="CY126" s="242">
        <v>114840</v>
      </c>
      <c r="CZ126" s="242">
        <v>49591.79</v>
      </c>
      <c r="DA126" s="242">
        <v>46283.79</v>
      </c>
      <c r="DB126" s="242">
        <v>0</v>
      </c>
      <c r="DC126" s="242">
        <v>0</v>
      </c>
      <c r="DD126" s="242">
        <v>0</v>
      </c>
      <c r="DE126" s="242">
        <v>0</v>
      </c>
      <c r="DF126" s="242">
        <v>0</v>
      </c>
      <c r="DG126" s="242">
        <v>0</v>
      </c>
      <c r="DH126" s="242">
        <v>0</v>
      </c>
    </row>
    <row r="127" spans="1:112" x14ac:dyDescent="0.2">
      <c r="A127" s="242">
        <v>2114</v>
      </c>
      <c r="B127" s="242" t="s">
        <v>410</v>
      </c>
      <c r="C127" s="242">
        <v>0</v>
      </c>
      <c r="D127" s="242">
        <v>9159494</v>
      </c>
      <c r="E127" s="242">
        <v>1944</v>
      </c>
      <c r="F127" s="242">
        <v>4289</v>
      </c>
      <c r="G127" s="242">
        <v>15860.960000000001</v>
      </c>
      <c r="H127" s="242">
        <v>2044.71</v>
      </c>
      <c r="I127" s="242">
        <v>73865.73</v>
      </c>
      <c r="J127" s="242">
        <v>0</v>
      </c>
      <c r="K127" s="242">
        <v>62311.54</v>
      </c>
      <c r="L127" s="242">
        <v>0</v>
      </c>
      <c r="M127" s="242">
        <v>0</v>
      </c>
      <c r="N127" s="242">
        <v>0</v>
      </c>
      <c r="O127" s="242">
        <v>0</v>
      </c>
      <c r="P127" s="242">
        <v>0</v>
      </c>
      <c r="Q127" s="242">
        <v>0</v>
      </c>
      <c r="R127" s="242">
        <v>0</v>
      </c>
      <c r="S127" s="242">
        <v>1569</v>
      </c>
      <c r="T127" s="242">
        <v>0</v>
      </c>
      <c r="U127" s="242">
        <v>220175.5</v>
      </c>
      <c r="V127" s="242">
        <v>6757</v>
      </c>
      <c r="W127" s="242">
        <v>4960</v>
      </c>
      <c r="X127" s="242">
        <v>0</v>
      </c>
      <c r="Y127" s="242">
        <v>0</v>
      </c>
      <c r="Z127" s="242">
        <v>24853.32</v>
      </c>
      <c r="AA127" s="242">
        <v>140026</v>
      </c>
      <c r="AB127" s="242">
        <v>0</v>
      </c>
      <c r="AC127" s="242">
        <v>0</v>
      </c>
      <c r="AD127" s="242">
        <v>12492.14</v>
      </c>
      <c r="AE127" s="242">
        <v>70546.13</v>
      </c>
      <c r="AF127" s="242">
        <v>0</v>
      </c>
      <c r="AG127" s="242">
        <v>0</v>
      </c>
      <c r="AH127" s="242">
        <v>0</v>
      </c>
      <c r="AI127" s="242">
        <v>56414.76</v>
      </c>
      <c r="AJ127" s="242">
        <v>0</v>
      </c>
      <c r="AK127" s="242">
        <v>0</v>
      </c>
      <c r="AL127" s="242">
        <v>0</v>
      </c>
      <c r="AM127" s="242">
        <v>0</v>
      </c>
      <c r="AN127" s="242">
        <v>31983.27</v>
      </c>
      <c r="AO127" s="242">
        <v>0</v>
      </c>
      <c r="AP127" s="242">
        <v>2854.62</v>
      </c>
      <c r="AQ127" s="242">
        <v>1598678.36</v>
      </c>
      <c r="AR127" s="242">
        <v>1824686.77</v>
      </c>
      <c r="AS127" s="242">
        <v>176015.11000000002</v>
      </c>
      <c r="AT127" s="242">
        <v>269903.75</v>
      </c>
      <c r="AU127" s="242">
        <v>371013.54</v>
      </c>
      <c r="AV127" s="242">
        <v>81999.650000000009</v>
      </c>
      <c r="AW127" s="242">
        <v>355928.96</v>
      </c>
      <c r="AX127" s="242">
        <v>422841.33</v>
      </c>
      <c r="AY127" s="242">
        <v>416639.72000000003</v>
      </c>
      <c r="AZ127" s="242">
        <v>470189.73</v>
      </c>
      <c r="BA127" s="242">
        <v>1802206.69</v>
      </c>
      <c r="BB127" s="242">
        <v>675176.61</v>
      </c>
      <c r="BC127" s="242">
        <v>114912.87</v>
      </c>
      <c r="BD127" s="242">
        <v>0</v>
      </c>
      <c r="BE127" s="242">
        <v>136247.94</v>
      </c>
      <c r="BF127" s="242">
        <v>700646.39</v>
      </c>
      <c r="BG127" s="242">
        <v>117144.95</v>
      </c>
      <c r="BH127" s="242">
        <v>403.38</v>
      </c>
      <c r="BI127" s="242">
        <v>0</v>
      </c>
      <c r="BJ127" s="242">
        <v>0</v>
      </c>
      <c r="BK127" s="242">
        <v>0</v>
      </c>
      <c r="BL127" s="242">
        <v>0</v>
      </c>
      <c r="BM127" s="242">
        <v>0</v>
      </c>
      <c r="BN127" s="242">
        <v>0</v>
      </c>
      <c r="BO127" s="242">
        <v>4325665.34</v>
      </c>
      <c r="BP127" s="242">
        <v>4683471.2699999996</v>
      </c>
      <c r="BQ127" s="242">
        <v>0</v>
      </c>
      <c r="BR127" s="242">
        <v>0</v>
      </c>
      <c r="BS127" s="242">
        <v>4325665.34</v>
      </c>
      <c r="BT127" s="242">
        <v>4683471.2699999996</v>
      </c>
      <c r="BU127" s="242">
        <v>0</v>
      </c>
      <c r="BV127" s="242">
        <v>0</v>
      </c>
      <c r="BW127" s="242">
        <v>937328.14</v>
      </c>
      <c r="BX127" s="242">
        <v>738944.43</v>
      </c>
      <c r="BY127" s="242">
        <v>193590.04</v>
      </c>
      <c r="BZ127" s="242">
        <v>4793.67</v>
      </c>
      <c r="CA127" s="242">
        <v>0</v>
      </c>
      <c r="CB127" s="242">
        <v>43658.53</v>
      </c>
      <c r="CC127" s="242">
        <v>109802.18000000001</v>
      </c>
      <c r="CD127" s="242">
        <v>0</v>
      </c>
      <c r="CE127" s="242">
        <v>0</v>
      </c>
      <c r="CF127" s="242">
        <v>0</v>
      </c>
      <c r="CG127" s="242">
        <v>0</v>
      </c>
      <c r="CH127" s="242">
        <v>66143.649999999994</v>
      </c>
      <c r="CI127" s="242">
        <v>0</v>
      </c>
      <c r="CJ127" s="242">
        <v>3179269.15</v>
      </c>
      <c r="CK127" s="242">
        <v>0</v>
      </c>
      <c r="CL127" s="242">
        <v>1065442.2</v>
      </c>
      <c r="CM127" s="242">
        <v>3000000</v>
      </c>
      <c r="CN127" s="242">
        <v>0</v>
      </c>
      <c r="CO127" s="242">
        <v>1934557.8</v>
      </c>
      <c r="CP127" s="242">
        <v>0</v>
      </c>
      <c r="CQ127" s="242">
        <v>0</v>
      </c>
      <c r="CR127" s="242">
        <v>0</v>
      </c>
      <c r="CS127" s="242">
        <v>0</v>
      </c>
      <c r="CT127" s="242">
        <v>237544.95</v>
      </c>
      <c r="CU127" s="242">
        <v>237544.95</v>
      </c>
      <c r="CV127" s="242">
        <v>0</v>
      </c>
      <c r="CW127" s="242">
        <v>0</v>
      </c>
      <c r="CX127" s="242">
        <v>0</v>
      </c>
      <c r="CY127" s="242">
        <v>0</v>
      </c>
      <c r="CZ127" s="242">
        <v>0</v>
      </c>
      <c r="DA127" s="242">
        <v>0</v>
      </c>
      <c r="DB127" s="242">
        <v>0</v>
      </c>
      <c r="DC127" s="242">
        <v>0</v>
      </c>
      <c r="DD127" s="242">
        <v>0</v>
      </c>
      <c r="DE127" s="242">
        <v>0</v>
      </c>
      <c r="DF127" s="242">
        <v>0</v>
      </c>
      <c r="DG127" s="242">
        <v>0</v>
      </c>
      <c r="DH127" s="242">
        <v>0</v>
      </c>
    </row>
    <row r="128" spans="1:112" x14ac:dyDescent="0.2">
      <c r="A128" s="242">
        <v>2128</v>
      </c>
      <c r="B128" s="242" t="s">
        <v>411</v>
      </c>
      <c r="C128" s="242">
        <v>0</v>
      </c>
      <c r="D128" s="242">
        <v>2626449.9700000002</v>
      </c>
      <c r="E128" s="242">
        <v>0</v>
      </c>
      <c r="F128" s="242">
        <v>848.65</v>
      </c>
      <c r="G128" s="242">
        <v>15076.5</v>
      </c>
      <c r="H128" s="242">
        <v>2276.13</v>
      </c>
      <c r="I128" s="242">
        <v>17651.16</v>
      </c>
      <c r="J128" s="242">
        <v>1492.54</v>
      </c>
      <c r="K128" s="242">
        <v>183070.18</v>
      </c>
      <c r="L128" s="242">
        <v>0</v>
      </c>
      <c r="M128" s="242">
        <v>0</v>
      </c>
      <c r="N128" s="242">
        <v>0</v>
      </c>
      <c r="O128" s="242">
        <v>0</v>
      </c>
      <c r="P128" s="242">
        <v>4897.6400000000003</v>
      </c>
      <c r="Q128" s="242">
        <v>0</v>
      </c>
      <c r="R128" s="242">
        <v>5590</v>
      </c>
      <c r="S128" s="242">
        <v>0</v>
      </c>
      <c r="T128" s="242">
        <v>0</v>
      </c>
      <c r="U128" s="242">
        <v>152311.5</v>
      </c>
      <c r="V128" s="242">
        <v>3728782</v>
      </c>
      <c r="W128" s="242">
        <v>6120</v>
      </c>
      <c r="X128" s="242">
        <v>0</v>
      </c>
      <c r="Y128" s="242">
        <v>135826.03</v>
      </c>
      <c r="Z128" s="242">
        <v>10748.91</v>
      </c>
      <c r="AA128" s="242">
        <v>153062</v>
      </c>
      <c r="AB128" s="242">
        <v>0</v>
      </c>
      <c r="AC128" s="242">
        <v>0</v>
      </c>
      <c r="AD128" s="242">
        <v>96653.64</v>
      </c>
      <c r="AE128" s="242">
        <v>149661.06</v>
      </c>
      <c r="AF128" s="242">
        <v>0</v>
      </c>
      <c r="AG128" s="242">
        <v>0</v>
      </c>
      <c r="AH128" s="242">
        <v>13968</v>
      </c>
      <c r="AI128" s="242">
        <v>26084</v>
      </c>
      <c r="AJ128" s="242">
        <v>0</v>
      </c>
      <c r="AK128" s="242">
        <v>7606.9800000000005</v>
      </c>
      <c r="AL128" s="242">
        <v>0</v>
      </c>
      <c r="AM128" s="242">
        <v>816.98</v>
      </c>
      <c r="AN128" s="242">
        <v>48815.14</v>
      </c>
      <c r="AO128" s="242">
        <v>0</v>
      </c>
      <c r="AP128" s="242">
        <v>6778.9400000000005</v>
      </c>
      <c r="AQ128" s="242">
        <v>1342578.56</v>
      </c>
      <c r="AR128" s="242">
        <v>1190264.57</v>
      </c>
      <c r="AS128" s="242">
        <v>242621.39</v>
      </c>
      <c r="AT128" s="242">
        <v>187004.05000000002</v>
      </c>
      <c r="AU128" s="242">
        <v>166380.76</v>
      </c>
      <c r="AV128" s="242">
        <v>282.5</v>
      </c>
      <c r="AW128" s="242">
        <v>187826.48</v>
      </c>
      <c r="AX128" s="242">
        <v>234324.95</v>
      </c>
      <c r="AY128" s="242">
        <v>364659.97000000003</v>
      </c>
      <c r="AZ128" s="242">
        <v>306931.8</v>
      </c>
      <c r="BA128" s="242">
        <v>1564964.75</v>
      </c>
      <c r="BB128" s="242">
        <v>254382.34</v>
      </c>
      <c r="BC128" s="242">
        <v>102641.52</v>
      </c>
      <c r="BD128" s="242">
        <v>0</v>
      </c>
      <c r="BE128" s="242">
        <v>75228.930000000008</v>
      </c>
      <c r="BF128" s="242">
        <v>642751.73</v>
      </c>
      <c r="BG128" s="242">
        <v>438646.71</v>
      </c>
      <c r="BH128" s="242">
        <v>69037.850000000006</v>
      </c>
      <c r="BI128" s="242">
        <v>0</v>
      </c>
      <c r="BJ128" s="242">
        <v>0</v>
      </c>
      <c r="BK128" s="242">
        <v>0</v>
      </c>
      <c r="BL128" s="242">
        <v>0</v>
      </c>
      <c r="BM128" s="242">
        <v>0</v>
      </c>
      <c r="BN128" s="242">
        <v>0</v>
      </c>
      <c r="BO128" s="242">
        <v>131557</v>
      </c>
      <c r="BP128" s="242">
        <v>0</v>
      </c>
      <c r="BQ128" s="242">
        <v>2452066.46</v>
      </c>
      <c r="BR128" s="242">
        <v>2607682.5499999998</v>
      </c>
      <c r="BS128" s="242">
        <v>2583623.46</v>
      </c>
      <c r="BT128" s="242">
        <v>2607682.5499999998</v>
      </c>
      <c r="BU128" s="242">
        <v>15882.54</v>
      </c>
      <c r="BV128" s="242">
        <v>15352.04</v>
      </c>
      <c r="BW128" s="242">
        <v>1394981.6400000001</v>
      </c>
      <c r="BX128" s="242">
        <v>964422.61</v>
      </c>
      <c r="BY128" s="242">
        <v>415662.33</v>
      </c>
      <c r="BZ128" s="242">
        <v>15427.2</v>
      </c>
      <c r="CA128" s="242">
        <v>119623.86</v>
      </c>
      <c r="CB128" s="242">
        <v>111930.77</v>
      </c>
      <c r="CC128" s="242">
        <v>488030.99</v>
      </c>
      <c r="CD128" s="242">
        <v>406261.38</v>
      </c>
      <c r="CE128" s="242">
        <v>0</v>
      </c>
      <c r="CF128" s="242">
        <v>0</v>
      </c>
      <c r="CG128" s="242">
        <v>0</v>
      </c>
      <c r="CH128" s="242">
        <v>89462.7</v>
      </c>
      <c r="CI128" s="242">
        <v>0</v>
      </c>
      <c r="CJ128" s="242">
        <v>876183.69</v>
      </c>
      <c r="CK128" s="242">
        <v>0</v>
      </c>
      <c r="CL128" s="242">
        <v>0</v>
      </c>
      <c r="CM128" s="242">
        <v>0</v>
      </c>
      <c r="CN128" s="242">
        <v>0</v>
      </c>
      <c r="CO128" s="242">
        <v>0</v>
      </c>
      <c r="CP128" s="242">
        <v>0</v>
      </c>
      <c r="CQ128" s="242">
        <v>0</v>
      </c>
      <c r="CR128" s="242">
        <v>0</v>
      </c>
      <c r="CS128" s="242">
        <v>6229.8600000000006</v>
      </c>
      <c r="CT128" s="242">
        <v>265500.26</v>
      </c>
      <c r="CU128" s="242">
        <v>259270.30000000002</v>
      </c>
      <c r="CV128" s="242">
        <v>0.1</v>
      </c>
      <c r="CW128" s="242">
        <v>4207.99</v>
      </c>
      <c r="CX128" s="242">
        <v>26875.27</v>
      </c>
      <c r="CY128" s="242">
        <v>42839</v>
      </c>
      <c r="CZ128" s="242">
        <v>85.78</v>
      </c>
      <c r="DA128" s="242">
        <v>20085.939999999999</v>
      </c>
      <c r="DB128" s="242">
        <v>0</v>
      </c>
      <c r="DC128" s="242">
        <v>0</v>
      </c>
      <c r="DD128" s="242">
        <v>0</v>
      </c>
      <c r="DE128" s="242">
        <v>0</v>
      </c>
      <c r="DF128" s="242">
        <v>0</v>
      </c>
      <c r="DG128" s="242">
        <v>0</v>
      </c>
      <c r="DH128" s="242">
        <v>0</v>
      </c>
    </row>
    <row r="129" spans="1:112" x14ac:dyDescent="0.2">
      <c r="A129" s="242">
        <v>2135</v>
      </c>
      <c r="B129" s="242" t="s">
        <v>412</v>
      </c>
      <c r="C129" s="242">
        <v>3410.98</v>
      </c>
      <c r="D129" s="242">
        <v>2134822.86</v>
      </c>
      <c r="E129" s="242">
        <v>0</v>
      </c>
      <c r="F129" s="242">
        <v>1865.14</v>
      </c>
      <c r="G129" s="242">
        <v>0</v>
      </c>
      <c r="H129" s="242">
        <v>485.07</v>
      </c>
      <c r="I129" s="242">
        <v>16187.720000000001</v>
      </c>
      <c r="J129" s="242">
        <v>0</v>
      </c>
      <c r="K129" s="242">
        <v>25940</v>
      </c>
      <c r="L129" s="242">
        <v>0</v>
      </c>
      <c r="M129" s="242">
        <v>0</v>
      </c>
      <c r="N129" s="242">
        <v>0</v>
      </c>
      <c r="O129" s="242">
        <v>0</v>
      </c>
      <c r="P129" s="242">
        <v>38917.590000000004</v>
      </c>
      <c r="Q129" s="242">
        <v>0</v>
      </c>
      <c r="R129" s="242">
        <v>0</v>
      </c>
      <c r="S129" s="242">
        <v>30833.510000000002</v>
      </c>
      <c r="T129" s="242">
        <v>100</v>
      </c>
      <c r="U129" s="242">
        <v>162026.5</v>
      </c>
      <c r="V129" s="242">
        <v>1960713</v>
      </c>
      <c r="W129" s="242">
        <v>2880</v>
      </c>
      <c r="X129" s="242">
        <v>0</v>
      </c>
      <c r="Y129" s="242">
        <v>139880.53</v>
      </c>
      <c r="Z129" s="242">
        <v>10358.120000000001</v>
      </c>
      <c r="AA129" s="242">
        <v>97434</v>
      </c>
      <c r="AB129" s="242">
        <v>63872.6</v>
      </c>
      <c r="AC129" s="242">
        <v>0</v>
      </c>
      <c r="AD129" s="242">
        <v>0</v>
      </c>
      <c r="AE129" s="242">
        <v>209102.29</v>
      </c>
      <c r="AF129" s="242">
        <v>0</v>
      </c>
      <c r="AG129" s="242">
        <v>0</v>
      </c>
      <c r="AH129" s="242">
        <v>0</v>
      </c>
      <c r="AI129" s="242">
        <v>0</v>
      </c>
      <c r="AJ129" s="242">
        <v>0</v>
      </c>
      <c r="AK129" s="242">
        <v>0</v>
      </c>
      <c r="AL129" s="242">
        <v>0</v>
      </c>
      <c r="AM129" s="242">
        <v>8392</v>
      </c>
      <c r="AN129" s="242">
        <v>33791.550000000003</v>
      </c>
      <c r="AO129" s="242">
        <v>0</v>
      </c>
      <c r="AP129" s="242">
        <v>64972.060000000005</v>
      </c>
      <c r="AQ129" s="242">
        <v>671699.66</v>
      </c>
      <c r="AR129" s="242">
        <v>1064912.71</v>
      </c>
      <c r="AS129" s="242">
        <v>273007.09000000003</v>
      </c>
      <c r="AT129" s="242">
        <v>155957.24</v>
      </c>
      <c r="AU129" s="242">
        <v>156764.29</v>
      </c>
      <c r="AV129" s="242">
        <v>3197.2400000000002</v>
      </c>
      <c r="AW129" s="242">
        <v>71401.02</v>
      </c>
      <c r="AX129" s="242">
        <v>79022.040000000008</v>
      </c>
      <c r="AY129" s="242">
        <v>196095.7</v>
      </c>
      <c r="AZ129" s="242">
        <v>198659.53</v>
      </c>
      <c r="BA129" s="242">
        <v>1117934.31</v>
      </c>
      <c r="BB129" s="242">
        <v>101841.19</v>
      </c>
      <c r="BC129" s="242">
        <v>108120.25</v>
      </c>
      <c r="BD129" s="242">
        <v>0</v>
      </c>
      <c r="BE129" s="242">
        <v>218088.5</v>
      </c>
      <c r="BF129" s="242">
        <v>280242.17</v>
      </c>
      <c r="BG129" s="242">
        <v>295515.15000000002</v>
      </c>
      <c r="BH129" s="242">
        <v>1394</v>
      </c>
      <c r="BI129" s="242">
        <v>0</v>
      </c>
      <c r="BJ129" s="242">
        <v>0</v>
      </c>
      <c r="BK129" s="242">
        <v>0</v>
      </c>
      <c r="BL129" s="242">
        <v>0</v>
      </c>
      <c r="BM129" s="242">
        <v>1241758.2</v>
      </c>
      <c r="BN129" s="242">
        <v>1253891.6300000001</v>
      </c>
      <c r="BO129" s="242">
        <v>0</v>
      </c>
      <c r="BP129" s="242">
        <v>0</v>
      </c>
      <c r="BQ129" s="242">
        <v>0</v>
      </c>
      <c r="BR129" s="242">
        <v>0</v>
      </c>
      <c r="BS129" s="242">
        <v>1241758.2</v>
      </c>
      <c r="BT129" s="242">
        <v>1253891.6300000001</v>
      </c>
      <c r="BU129" s="242">
        <v>323534.57</v>
      </c>
      <c r="BV129" s="242">
        <v>323568.31</v>
      </c>
      <c r="BW129" s="242">
        <v>586734.32999999996</v>
      </c>
      <c r="BX129" s="242">
        <v>345336.03</v>
      </c>
      <c r="BY129" s="242">
        <v>145839.85</v>
      </c>
      <c r="BZ129" s="242">
        <v>95524.71</v>
      </c>
      <c r="CA129" s="242">
        <v>43693.120000000003</v>
      </c>
      <c r="CB129" s="242">
        <v>35868.79</v>
      </c>
      <c r="CC129" s="242">
        <v>557188</v>
      </c>
      <c r="CD129" s="242">
        <v>482760.53</v>
      </c>
      <c r="CE129" s="242">
        <v>0</v>
      </c>
      <c r="CF129" s="242">
        <v>0</v>
      </c>
      <c r="CG129" s="242">
        <v>0</v>
      </c>
      <c r="CH129" s="242">
        <v>82251.8</v>
      </c>
      <c r="CI129" s="242">
        <v>0</v>
      </c>
      <c r="CJ129" s="242">
        <v>2148621.9900000002</v>
      </c>
      <c r="CK129" s="242">
        <v>0</v>
      </c>
      <c r="CL129" s="242">
        <v>0</v>
      </c>
      <c r="CM129" s="242">
        <v>0</v>
      </c>
      <c r="CN129" s="242">
        <v>0</v>
      </c>
      <c r="CO129" s="242">
        <v>0</v>
      </c>
      <c r="CP129" s="242">
        <v>0</v>
      </c>
      <c r="CQ129" s="242">
        <v>0</v>
      </c>
      <c r="CR129" s="242">
        <v>5324.1500000000005</v>
      </c>
      <c r="CS129" s="242">
        <v>5324.1500000000005</v>
      </c>
      <c r="CT129" s="242">
        <v>292798.72000000003</v>
      </c>
      <c r="CU129" s="242">
        <v>292798.72000000003</v>
      </c>
      <c r="CV129" s="242">
        <v>0</v>
      </c>
      <c r="CW129" s="242">
        <v>-11198.43</v>
      </c>
      <c r="CX129" s="242">
        <v>-12209.84</v>
      </c>
      <c r="CY129" s="242">
        <v>25000</v>
      </c>
      <c r="CZ129" s="242">
        <v>4991.8</v>
      </c>
      <c r="DA129" s="242">
        <v>21019.61</v>
      </c>
      <c r="DB129" s="242">
        <v>0</v>
      </c>
      <c r="DC129" s="242">
        <v>0</v>
      </c>
      <c r="DD129" s="242">
        <v>0</v>
      </c>
      <c r="DE129" s="242">
        <v>0</v>
      </c>
      <c r="DF129" s="242">
        <v>0</v>
      </c>
      <c r="DG129" s="242">
        <v>0</v>
      </c>
      <c r="DH129" s="242">
        <v>0</v>
      </c>
    </row>
    <row r="130" spans="1:112" x14ac:dyDescent="0.2">
      <c r="A130" s="242">
        <v>2142</v>
      </c>
      <c r="B130" s="242" t="s">
        <v>413</v>
      </c>
      <c r="C130" s="242">
        <v>1279.47</v>
      </c>
      <c r="D130" s="242">
        <v>1248650.46</v>
      </c>
      <c r="E130" s="242">
        <v>0</v>
      </c>
      <c r="F130" s="242">
        <v>1625</v>
      </c>
      <c r="G130" s="242">
        <v>19629</v>
      </c>
      <c r="H130" s="242">
        <v>2147.5500000000002</v>
      </c>
      <c r="I130" s="242">
        <v>50</v>
      </c>
      <c r="J130" s="242">
        <v>0</v>
      </c>
      <c r="K130" s="242">
        <v>58473.58</v>
      </c>
      <c r="L130" s="242">
        <v>0</v>
      </c>
      <c r="M130" s="242">
        <v>0</v>
      </c>
      <c r="N130" s="242">
        <v>0</v>
      </c>
      <c r="O130" s="242">
        <v>0</v>
      </c>
      <c r="P130" s="242">
        <v>15841.630000000001</v>
      </c>
      <c r="Q130" s="242">
        <v>0</v>
      </c>
      <c r="R130" s="242">
        <v>2160</v>
      </c>
      <c r="S130" s="242">
        <v>413</v>
      </c>
      <c r="T130" s="242">
        <v>0</v>
      </c>
      <c r="U130" s="242">
        <v>28242</v>
      </c>
      <c r="V130" s="242">
        <v>1017915</v>
      </c>
      <c r="W130" s="242">
        <v>2680</v>
      </c>
      <c r="X130" s="242">
        <v>0</v>
      </c>
      <c r="Y130" s="242">
        <v>0</v>
      </c>
      <c r="Z130" s="242">
        <v>0</v>
      </c>
      <c r="AA130" s="242">
        <v>42735</v>
      </c>
      <c r="AB130" s="242">
        <v>0</v>
      </c>
      <c r="AC130" s="242">
        <v>0</v>
      </c>
      <c r="AD130" s="242">
        <v>5390</v>
      </c>
      <c r="AE130" s="242">
        <v>59138.720000000001</v>
      </c>
      <c r="AF130" s="242">
        <v>0</v>
      </c>
      <c r="AG130" s="242">
        <v>0</v>
      </c>
      <c r="AH130" s="242">
        <v>0</v>
      </c>
      <c r="AI130" s="242">
        <v>12338.15</v>
      </c>
      <c r="AJ130" s="242">
        <v>0</v>
      </c>
      <c r="AK130" s="242">
        <v>1032</v>
      </c>
      <c r="AL130" s="242">
        <v>0</v>
      </c>
      <c r="AM130" s="242">
        <v>0</v>
      </c>
      <c r="AN130" s="242">
        <v>5941.24</v>
      </c>
      <c r="AO130" s="242">
        <v>0</v>
      </c>
      <c r="AP130" s="242">
        <v>2861.98</v>
      </c>
      <c r="AQ130" s="242">
        <v>307434.60000000003</v>
      </c>
      <c r="AR130" s="242">
        <v>601552</v>
      </c>
      <c r="AS130" s="242">
        <v>125886.7</v>
      </c>
      <c r="AT130" s="242">
        <v>59410.12</v>
      </c>
      <c r="AU130" s="242">
        <v>54616.71</v>
      </c>
      <c r="AV130" s="242">
        <v>913.78</v>
      </c>
      <c r="AW130" s="242">
        <v>26804.84</v>
      </c>
      <c r="AX130" s="242">
        <v>77783.53</v>
      </c>
      <c r="AY130" s="242">
        <v>103366.58</v>
      </c>
      <c r="AZ130" s="242">
        <v>136988.54</v>
      </c>
      <c r="BA130" s="242">
        <v>655557.99</v>
      </c>
      <c r="BB130" s="242">
        <v>73213.009999999995</v>
      </c>
      <c r="BC130" s="242">
        <v>48416.4</v>
      </c>
      <c r="BD130" s="242">
        <v>0</v>
      </c>
      <c r="BE130" s="242">
        <v>11535.97</v>
      </c>
      <c r="BF130" s="242">
        <v>55250.520000000004</v>
      </c>
      <c r="BG130" s="242">
        <v>138203.98000000001</v>
      </c>
      <c r="BH130" s="242">
        <v>6596.1100000000006</v>
      </c>
      <c r="BI130" s="242">
        <v>0</v>
      </c>
      <c r="BJ130" s="242">
        <v>0</v>
      </c>
      <c r="BK130" s="242">
        <v>0</v>
      </c>
      <c r="BL130" s="242">
        <v>0</v>
      </c>
      <c r="BM130" s="242">
        <v>0</v>
      </c>
      <c r="BN130" s="242">
        <v>0</v>
      </c>
      <c r="BO130" s="242">
        <v>0</v>
      </c>
      <c r="BP130" s="242">
        <v>0</v>
      </c>
      <c r="BQ130" s="242">
        <v>752464.68</v>
      </c>
      <c r="BR130" s="242">
        <v>797477.08000000007</v>
      </c>
      <c r="BS130" s="242">
        <v>752464.68</v>
      </c>
      <c r="BT130" s="242">
        <v>797477.08000000007</v>
      </c>
      <c r="BU130" s="242">
        <v>1423.09</v>
      </c>
      <c r="BV130" s="242">
        <v>1707.6100000000001</v>
      </c>
      <c r="BW130" s="242">
        <v>100752.83</v>
      </c>
      <c r="BX130" s="242">
        <v>56586.19</v>
      </c>
      <c r="BY130" s="242">
        <v>29423.61</v>
      </c>
      <c r="BZ130" s="242">
        <v>14458.51</v>
      </c>
      <c r="CA130" s="242">
        <v>0</v>
      </c>
      <c r="CB130" s="242">
        <v>0</v>
      </c>
      <c r="CC130" s="242">
        <v>0</v>
      </c>
      <c r="CD130" s="242">
        <v>0</v>
      </c>
      <c r="CE130" s="242">
        <v>0</v>
      </c>
      <c r="CF130" s="242">
        <v>0</v>
      </c>
      <c r="CG130" s="242">
        <v>0</v>
      </c>
      <c r="CH130" s="242">
        <v>0</v>
      </c>
      <c r="CI130" s="242">
        <v>0</v>
      </c>
      <c r="CJ130" s="242">
        <v>0</v>
      </c>
      <c r="CK130" s="242">
        <v>0</v>
      </c>
      <c r="CL130" s="242">
        <v>0</v>
      </c>
      <c r="CM130" s="242">
        <v>0</v>
      </c>
      <c r="CN130" s="242">
        <v>0</v>
      </c>
      <c r="CO130" s="242">
        <v>0</v>
      </c>
      <c r="CP130" s="242">
        <v>0</v>
      </c>
      <c r="CQ130" s="242">
        <v>0</v>
      </c>
      <c r="CR130" s="242">
        <v>0</v>
      </c>
      <c r="CS130" s="242">
        <v>0</v>
      </c>
      <c r="CT130" s="242">
        <v>102535.22</v>
      </c>
      <c r="CU130" s="242">
        <v>102535.22</v>
      </c>
      <c r="CV130" s="242">
        <v>0</v>
      </c>
      <c r="CW130" s="242">
        <v>0</v>
      </c>
      <c r="CX130" s="242">
        <v>0</v>
      </c>
      <c r="CY130" s="242">
        <v>0</v>
      </c>
      <c r="CZ130" s="242">
        <v>0</v>
      </c>
      <c r="DA130" s="242">
        <v>0</v>
      </c>
      <c r="DB130" s="242">
        <v>0</v>
      </c>
      <c r="DC130" s="242">
        <v>0</v>
      </c>
      <c r="DD130" s="242">
        <v>0</v>
      </c>
      <c r="DE130" s="242">
        <v>0</v>
      </c>
      <c r="DF130" s="242">
        <v>0</v>
      </c>
      <c r="DG130" s="242">
        <v>0</v>
      </c>
      <c r="DH130" s="242">
        <v>0</v>
      </c>
    </row>
    <row r="131" spans="1:112" x14ac:dyDescent="0.2">
      <c r="A131" s="242">
        <v>2184</v>
      </c>
      <c r="B131" s="242" t="s">
        <v>414</v>
      </c>
      <c r="C131" s="242">
        <v>0</v>
      </c>
      <c r="D131" s="242">
        <v>10672106</v>
      </c>
      <c r="E131" s="242">
        <v>0</v>
      </c>
      <c r="F131" s="242">
        <v>0</v>
      </c>
      <c r="G131" s="242">
        <v>0</v>
      </c>
      <c r="H131" s="242">
        <v>3374.21</v>
      </c>
      <c r="I131" s="242">
        <v>410099.12</v>
      </c>
      <c r="J131" s="242">
        <v>2238.75</v>
      </c>
      <c r="K131" s="242">
        <v>851873.8</v>
      </c>
      <c r="L131" s="242">
        <v>0</v>
      </c>
      <c r="M131" s="242">
        <v>427.27</v>
      </c>
      <c r="N131" s="242">
        <v>0</v>
      </c>
      <c r="O131" s="242">
        <v>0</v>
      </c>
      <c r="P131" s="242">
        <v>3090</v>
      </c>
      <c r="Q131" s="242">
        <v>0</v>
      </c>
      <c r="R131" s="242">
        <v>0</v>
      </c>
      <c r="S131" s="242">
        <v>0</v>
      </c>
      <c r="T131" s="242">
        <v>0</v>
      </c>
      <c r="U131" s="242">
        <v>212643</v>
      </c>
      <c r="V131" s="242">
        <v>374564</v>
      </c>
      <c r="W131" s="242">
        <v>0</v>
      </c>
      <c r="X131" s="242">
        <v>0</v>
      </c>
      <c r="Y131" s="242">
        <v>0</v>
      </c>
      <c r="Z131" s="242">
        <v>0</v>
      </c>
      <c r="AA131" s="242">
        <v>298585</v>
      </c>
      <c r="AB131" s="242">
        <v>0</v>
      </c>
      <c r="AC131" s="242">
        <v>0</v>
      </c>
      <c r="AD131" s="242">
        <v>26783</v>
      </c>
      <c r="AE131" s="242">
        <v>197675</v>
      </c>
      <c r="AF131" s="242">
        <v>0</v>
      </c>
      <c r="AG131" s="242">
        <v>0</v>
      </c>
      <c r="AH131" s="242">
        <v>75181.03</v>
      </c>
      <c r="AI131" s="242">
        <v>0</v>
      </c>
      <c r="AJ131" s="242">
        <v>0</v>
      </c>
      <c r="AK131" s="242">
        <v>850</v>
      </c>
      <c r="AL131" s="242">
        <v>0</v>
      </c>
      <c r="AM131" s="242">
        <v>23638.5</v>
      </c>
      <c r="AN131" s="242">
        <v>14147.99</v>
      </c>
      <c r="AO131" s="242">
        <v>0</v>
      </c>
      <c r="AP131" s="242">
        <v>2890.26</v>
      </c>
      <c r="AQ131" s="242">
        <v>2437988.21</v>
      </c>
      <c r="AR131" s="242">
        <v>2834102.75</v>
      </c>
      <c r="AS131" s="242">
        <v>116234.6</v>
      </c>
      <c r="AT131" s="242">
        <v>403033.17</v>
      </c>
      <c r="AU131" s="242">
        <v>66195.59</v>
      </c>
      <c r="AV131" s="242">
        <v>46595.090000000004</v>
      </c>
      <c r="AW131" s="242">
        <v>121829.93000000001</v>
      </c>
      <c r="AX131" s="242">
        <v>596414.20000000007</v>
      </c>
      <c r="AY131" s="242">
        <v>374967.28</v>
      </c>
      <c r="AZ131" s="242">
        <v>556863.11</v>
      </c>
      <c r="BA131" s="242">
        <v>2686386.57</v>
      </c>
      <c r="BB131" s="242">
        <v>91230.11</v>
      </c>
      <c r="BC131" s="242">
        <v>94587.78</v>
      </c>
      <c r="BD131" s="242">
        <v>21248.82</v>
      </c>
      <c r="BE131" s="242">
        <v>395651.73</v>
      </c>
      <c r="BF131" s="242">
        <v>1704106.42</v>
      </c>
      <c r="BG131" s="242">
        <v>477442.44</v>
      </c>
      <c r="BH131" s="242">
        <v>8837.15</v>
      </c>
      <c r="BI131" s="242">
        <v>0</v>
      </c>
      <c r="BJ131" s="242">
        <v>0</v>
      </c>
      <c r="BK131" s="242">
        <v>0</v>
      </c>
      <c r="BL131" s="242">
        <v>0</v>
      </c>
      <c r="BM131" s="242">
        <v>0</v>
      </c>
      <c r="BN131" s="242">
        <v>0</v>
      </c>
      <c r="BO131" s="242">
        <v>1674204.34</v>
      </c>
      <c r="BP131" s="242">
        <v>75000</v>
      </c>
      <c r="BQ131" s="242">
        <v>0</v>
      </c>
      <c r="BR131" s="242">
        <v>1735656.32</v>
      </c>
      <c r="BS131" s="242">
        <v>1674204.34</v>
      </c>
      <c r="BT131" s="242">
        <v>1810656.32</v>
      </c>
      <c r="BU131" s="242">
        <v>90</v>
      </c>
      <c r="BV131" s="242">
        <v>90</v>
      </c>
      <c r="BW131" s="242">
        <v>2677263.81</v>
      </c>
      <c r="BX131" s="242">
        <v>1701466.1300000001</v>
      </c>
      <c r="BY131" s="242">
        <v>716790.8</v>
      </c>
      <c r="BZ131" s="242">
        <v>259006.88</v>
      </c>
      <c r="CA131" s="242">
        <v>98043.41</v>
      </c>
      <c r="CB131" s="242">
        <v>89772.59</v>
      </c>
      <c r="CC131" s="242">
        <v>698511.18</v>
      </c>
      <c r="CD131" s="242">
        <v>529317</v>
      </c>
      <c r="CE131" s="242">
        <v>0</v>
      </c>
      <c r="CF131" s="242">
        <v>0</v>
      </c>
      <c r="CG131" s="242">
        <v>0</v>
      </c>
      <c r="CH131" s="242">
        <v>177465</v>
      </c>
      <c r="CI131" s="242">
        <v>0</v>
      </c>
      <c r="CJ131" s="242">
        <v>4128196.01</v>
      </c>
      <c r="CK131" s="242">
        <v>0</v>
      </c>
      <c r="CL131" s="242">
        <v>0</v>
      </c>
      <c r="CM131" s="242">
        <v>500000</v>
      </c>
      <c r="CN131" s="242">
        <v>0</v>
      </c>
      <c r="CO131" s="242">
        <v>500000</v>
      </c>
      <c r="CP131" s="242">
        <v>0</v>
      </c>
      <c r="CQ131" s="242">
        <v>0</v>
      </c>
      <c r="CR131" s="242">
        <v>674.04</v>
      </c>
      <c r="CS131" s="242">
        <v>967.86</v>
      </c>
      <c r="CT131" s="242">
        <v>181617.78</v>
      </c>
      <c r="CU131" s="242">
        <v>181323.96</v>
      </c>
      <c r="CV131" s="242">
        <v>0</v>
      </c>
      <c r="CW131" s="242">
        <v>20324.87</v>
      </c>
      <c r="CX131" s="242">
        <v>21554.68</v>
      </c>
      <c r="CY131" s="242">
        <v>543865</v>
      </c>
      <c r="CZ131" s="242">
        <v>298717.63</v>
      </c>
      <c r="DA131" s="242">
        <v>243917.56</v>
      </c>
      <c r="DB131" s="242">
        <v>0</v>
      </c>
      <c r="DC131" s="242">
        <v>0</v>
      </c>
      <c r="DD131" s="242">
        <v>0</v>
      </c>
      <c r="DE131" s="242">
        <v>0</v>
      </c>
      <c r="DF131" s="242">
        <v>0</v>
      </c>
      <c r="DG131" s="242">
        <v>0</v>
      </c>
      <c r="DH131" s="242">
        <v>0</v>
      </c>
    </row>
    <row r="132" spans="1:112" x14ac:dyDescent="0.2">
      <c r="A132" s="242">
        <v>2198</v>
      </c>
      <c r="B132" s="242" t="s">
        <v>415</v>
      </c>
      <c r="C132" s="242">
        <v>12700</v>
      </c>
      <c r="D132" s="242">
        <v>1731987</v>
      </c>
      <c r="E132" s="242">
        <v>5317.32</v>
      </c>
      <c r="F132" s="242">
        <v>0.05</v>
      </c>
      <c r="G132" s="242">
        <v>21153</v>
      </c>
      <c r="H132" s="242">
        <v>2828.57</v>
      </c>
      <c r="I132" s="242">
        <v>74755.8</v>
      </c>
      <c r="J132" s="242">
        <v>0</v>
      </c>
      <c r="K132" s="242">
        <v>246053.86000000002</v>
      </c>
      <c r="L132" s="242">
        <v>0</v>
      </c>
      <c r="M132" s="242">
        <v>0</v>
      </c>
      <c r="N132" s="242">
        <v>0</v>
      </c>
      <c r="O132" s="242">
        <v>0</v>
      </c>
      <c r="P132" s="242">
        <v>0</v>
      </c>
      <c r="Q132" s="242">
        <v>0</v>
      </c>
      <c r="R132" s="242">
        <v>0</v>
      </c>
      <c r="S132" s="242">
        <v>0</v>
      </c>
      <c r="T132" s="242">
        <v>0</v>
      </c>
      <c r="U132" s="242">
        <v>104953</v>
      </c>
      <c r="V132" s="242">
        <v>4970162</v>
      </c>
      <c r="W132" s="242">
        <v>4812.07</v>
      </c>
      <c r="X132" s="242">
        <v>0</v>
      </c>
      <c r="Y132" s="242">
        <v>0</v>
      </c>
      <c r="Z132" s="242">
        <v>4487.12</v>
      </c>
      <c r="AA132" s="242">
        <v>173</v>
      </c>
      <c r="AB132" s="242">
        <v>0</v>
      </c>
      <c r="AC132" s="242">
        <v>0</v>
      </c>
      <c r="AD132" s="242">
        <v>66981.5</v>
      </c>
      <c r="AE132" s="242">
        <v>125470.01000000001</v>
      </c>
      <c r="AF132" s="242">
        <v>0</v>
      </c>
      <c r="AG132" s="242">
        <v>0</v>
      </c>
      <c r="AH132" s="242">
        <v>0</v>
      </c>
      <c r="AI132" s="242">
        <v>0</v>
      </c>
      <c r="AJ132" s="242">
        <v>0</v>
      </c>
      <c r="AK132" s="242">
        <v>203.58</v>
      </c>
      <c r="AL132" s="242">
        <v>249714.08000000002</v>
      </c>
      <c r="AM132" s="242">
        <v>18043.72</v>
      </c>
      <c r="AN132" s="242">
        <v>4228.7</v>
      </c>
      <c r="AO132" s="242">
        <v>0</v>
      </c>
      <c r="AP132" s="242">
        <v>163320.18</v>
      </c>
      <c r="AQ132" s="242">
        <v>1320138.25</v>
      </c>
      <c r="AR132" s="242">
        <v>1620825</v>
      </c>
      <c r="AS132" s="242">
        <v>278069.66000000003</v>
      </c>
      <c r="AT132" s="242">
        <v>145656.16</v>
      </c>
      <c r="AU132" s="242">
        <v>495906.75</v>
      </c>
      <c r="AV132" s="242">
        <v>13768.85</v>
      </c>
      <c r="AW132" s="242">
        <v>134226.47</v>
      </c>
      <c r="AX132" s="242">
        <v>93874.540000000008</v>
      </c>
      <c r="AY132" s="242">
        <v>335561.08</v>
      </c>
      <c r="AZ132" s="242">
        <v>449373.09</v>
      </c>
      <c r="BA132" s="242">
        <v>1345175.95</v>
      </c>
      <c r="BB132" s="242">
        <v>18822.72</v>
      </c>
      <c r="BC132" s="242">
        <v>103185.14</v>
      </c>
      <c r="BD132" s="242">
        <v>258415.23</v>
      </c>
      <c r="BE132" s="242">
        <v>36249.410000000003</v>
      </c>
      <c r="BF132" s="242">
        <v>710486.21</v>
      </c>
      <c r="BG132" s="242">
        <v>342079.69</v>
      </c>
      <c r="BH132" s="242">
        <v>0</v>
      </c>
      <c r="BI132" s="242">
        <v>0</v>
      </c>
      <c r="BJ132" s="242">
        <v>0</v>
      </c>
      <c r="BK132" s="242">
        <v>0</v>
      </c>
      <c r="BL132" s="242">
        <v>0</v>
      </c>
      <c r="BM132" s="242">
        <v>0</v>
      </c>
      <c r="BN132" s="242">
        <v>0</v>
      </c>
      <c r="BO132" s="242">
        <v>0</v>
      </c>
      <c r="BP132" s="242">
        <v>0</v>
      </c>
      <c r="BQ132" s="242">
        <v>1483649.02</v>
      </c>
      <c r="BR132" s="242">
        <v>1589179.3800000001</v>
      </c>
      <c r="BS132" s="242">
        <v>1483649.02</v>
      </c>
      <c r="BT132" s="242">
        <v>1589179.3800000001</v>
      </c>
      <c r="BU132" s="242">
        <v>53259.130000000005</v>
      </c>
      <c r="BV132" s="242">
        <v>95639.05</v>
      </c>
      <c r="BW132" s="242">
        <v>1205330.6099999999</v>
      </c>
      <c r="BX132" s="242">
        <v>841107.59</v>
      </c>
      <c r="BY132" s="242">
        <v>280220.09999999998</v>
      </c>
      <c r="BZ132" s="242">
        <v>41623</v>
      </c>
      <c r="CA132" s="242">
        <v>96929.64</v>
      </c>
      <c r="CB132" s="242">
        <v>96943.45</v>
      </c>
      <c r="CC132" s="242">
        <v>452011.45</v>
      </c>
      <c r="CD132" s="242">
        <v>451614.60000000003</v>
      </c>
      <c r="CE132" s="242">
        <v>383.04</v>
      </c>
      <c r="CF132" s="242">
        <v>0</v>
      </c>
      <c r="CG132" s="242">
        <v>0</v>
      </c>
      <c r="CH132" s="242">
        <v>0</v>
      </c>
      <c r="CI132" s="242">
        <v>0</v>
      </c>
      <c r="CJ132" s="242">
        <v>2025000</v>
      </c>
      <c r="CK132" s="242">
        <v>956238.73</v>
      </c>
      <c r="CL132" s="242">
        <v>0</v>
      </c>
      <c r="CM132" s="242">
        <v>1508.98</v>
      </c>
      <c r="CN132" s="242">
        <v>0</v>
      </c>
      <c r="CO132" s="242">
        <v>945047.71</v>
      </c>
      <c r="CP132" s="242">
        <v>0</v>
      </c>
      <c r="CQ132" s="242">
        <v>12700</v>
      </c>
      <c r="CR132" s="242">
        <v>98262.34</v>
      </c>
      <c r="CS132" s="242">
        <v>39126.17</v>
      </c>
      <c r="CT132" s="242">
        <v>303447.38</v>
      </c>
      <c r="CU132" s="242">
        <v>362583.55</v>
      </c>
      <c r="CV132" s="242">
        <v>0</v>
      </c>
      <c r="CW132" s="242">
        <v>22774.97</v>
      </c>
      <c r="CX132" s="242">
        <v>28806.9</v>
      </c>
      <c r="CY132" s="242">
        <v>27961.5</v>
      </c>
      <c r="CZ132" s="242">
        <v>0</v>
      </c>
      <c r="DA132" s="242">
        <v>21929.57</v>
      </c>
      <c r="DB132" s="242">
        <v>0</v>
      </c>
      <c r="DC132" s="242">
        <v>0</v>
      </c>
      <c r="DD132" s="242">
        <v>0</v>
      </c>
      <c r="DE132" s="242">
        <v>0</v>
      </c>
      <c r="DF132" s="242">
        <v>0</v>
      </c>
      <c r="DG132" s="242">
        <v>0</v>
      </c>
      <c r="DH132" s="242">
        <v>0</v>
      </c>
    </row>
    <row r="133" spans="1:112" x14ac:dyDescent="0.2">
      <c r="A133" s="242">
        <v>2212</v>
      </c>
      <c r="B133" s="242" t="s">
        <v>416</v>
      </c>
      <c r="C133" s="242">
        <v>0</v>
      </c>
      <c r="D133" s="242">
        <v>1379920</v>
      </c>
      <c r="E133" s="242">
        <v>0</v>
      </c>
      <c r="F133" s="242">
        <v>303.25</v>
      </c>
      <c r="G133" s="242">
        <v>620</v>
      </c>
      <c r="H133" s="242">
        <v>2593.61</v>
      </c>
      <c r="I133" s="242">
        <v>10559</v>
      </c>
      <c r="J133" s="242">
        <v>6074.95</v>
      </c>
      <c r="K133" s="242">
        <v>43331</v>
      </c>
      <c r="L133" s="242">
        <v>0</v>
      </c>
      <c r="M133" s="242">
        <v>94059.28</v>
      </c>
      <c r="N133" s="242">
        <v>0</v>
      </c>
      <c r="O133" s="242">
        <v>0</v>
      </c>
      <c r="P133" s="242">
        <v>1524</v>
      </c>
      <c r="Q133" s="242">
        <v>0</v>
      </c>
      <c r="R133" s="242">
        <v>0</v>
      </c>
      <c r="S133" s="242">
        <v>0</v>
      </c>
      <c r="T133" s="242">
        <v>3189.4</v>
      </c>
      <c r="U133" s="242">
        <v>22578</v>
      </c>
      <c r="V133" s="242">
        <v>289433</v>
      </c>
      <c r="W133" s="242">
        <v>1440</v>
      </c>
      <c r="X133" s="242">
        <v>0</v>
      </c>
      <c r="Y133" s="242">
        <v>26354.3</v>
      </c>
      <c r="Z133" s="242">
        <v>585.81000000000006</v>
      </c>
      <c r="AA133" s="242">
        <v>29599</v>
      </c>
      <c r="AB133" s="242">
        <v>0</v>
      </c>
      <c r="AC133" s="242">
        <v>0</v>
      </c>
      <c r="AD133" s="242">
        <v>16521.18</v>
      </c>
      <c r="AE133" s="242">
        <v>42068</v>
      </c>
      <c r="AF133" s="242">
        <v>0</v>
      </c>
      <c r="AG133" s="242">
        <v>0</v>
      </c>
      <c r="AH133" s="242">
        <v>15252.57</v>
      </c>
      <c r="AI133" s="242">
        <v>13262</v>
      </c>
      <c r="AJ133" s="242">
        <v>0</v>
      </c>
      <c r="AK133" s="242">
        <v>100</v>
      </c>
      <c r="AL133" s="242">
        <v>0</v>
      </c>
      <c r="AM133" s="242">
        <v>510</v>
      </c>
      <c r="AN133" s="242">
        <v>14525</v>
      </c>
      <c r="AO133" s="242">
        <v>0</v>
      </c>
      <c r="AP133" s="242">
        <v>338.34000000000003</v>
      </c>
      <c r="AQ133" s="242">
        <v>376337.48</v>
      </c>
      <c r="AR133" s="242">
        <v>369556.43</v>
      </c>
      <c r="AS133" s="242">
        <v>51574.380000000005</v>
      </c>
      <c r="AT133" s="242">
        <v>45600.36</v>
      </c>
      <c r="AU133" s="242">
        <v>16880.91</v>
      </c>
      <c r="AV133" s="242">
        <v>0</v>
      </c>
      <c r="AW133" s="242">
        <v>14400.94</v>
      </c>
      <c r="AX133" s="242">
        <v>104909.8</v>
      </c>
      <c r="AY133" s="242">
        <v>195666.63</v>
      </c>
      <c r="AZ133" s="242">
        <v>106196.13</v>
      </c>
      <c r="BA133" s="242">
        <v>469170.49</v>
      </c>
      <c r="BB133" s="242">
        <v>6959.24</v>
      </c>
      <c r="BC133" s="242">
        <v>29888.27</v>
      </c>
      <c r="BD133" s="242">
        <v>0</v>
      </c>
      <c r="BE133" s="242">
        <v>62752.87</v>
      </c>
      <c r="BF133" s="242">
        <v>139226.1</v>
      </c>
      <c r="BG133" s="242">
        <v>26440.75</v>
      </c>
      <c r="BH133" s="242">
        <v>0</v>
      </c>
      <c r="BI133" s="242">
        <v>0</v>
      </c>
      <c r="BJ133" s="242">
        <v>0</v>
      </c>
      <c r="BK133" s="242">
        <v>0</v>
      </c>
      <c r="BL133" s="242">
        <v>0</v>
      </c>
      <c r="BM133" s="242">
        <v>0</v>
      </c>
      <c r="BN133" s="242">
        <v>0</v>
      </c>
      <c r="BO133" s="242">
        <v>1206137.8899999999</v>
      </c>
      <c r="BP133" s="242">
        <v>1205318.8</v>
      </c>
      <c r="BQ133" s="242">
        <v>0</v>
      </c>
      <c r="BR133" s="242">
        <v>0</v>
      </c>
      <c r="BS133" s="242">
        <v>1206137.8899999999</v>
      </c>
      <c r="BT133" s="242">
        <v>1205318.8</v>
      </c>
      <c r="BU133" s="242">
        <v>80371.37</v>
      </c>
      <c r="BV133" s="242">
        <v>59938.47</v>
      </c>
      <c r="BW133" s="242">
        <v>130653.36</v>
      </c>
      <c r="BX133" s="242">
        <v>91125.650000000009</v>
      </c>
      <c r="BY133" s="242">
        <v>40084.71</v>
      </c>
      <c r="BZ133" s="242">
        <v>19875.900000000001</v>
      </c>
      <c r="CA133" s="242">
        <v>0</v>
      </c>
      <c r="CB133" s="242">
        <v>0</v>
      </c>
      <c r="CC133" s="242">
        <v>0</v>
      </c>
      <c r="CD133" s="242">
        <v>0</v>
      </c>
      <c r="CE133" s="242">
        <v>0</v>
      </c>
      <c r="CF133" s="242">
        <v>0</v>
      </c>
      <c r="CG133" s="242">
        <v>0</v>
      </c>
      <c r="CH133" s="242">
        <v>0</v>
      </c>
      <c r="CI133" s="242">
        <v>0</v>
      </c>
      <c r="CJ133" s="242">
        <v>0</v>
      </c>
      <c r="CK133" s="242">
        <v>0</v>
      </c>
      <c r="CL133" s="242">
        <v>0</v>
      </c>
      <c r="CM133" s="242">
        <v>0</v>
      </c>
      <c r="CN133" s="242">
        <v>0</v>
      </c>
      <c r="CO133" s="242">
        <v>0</v>
      </c>
      <c r="CP133" s="242">
        <v>0</v>
      </c>
      <c r="CQ133" s="242">
        <v>0</v>
      </c>
      <c r="CR133" s="242">
        <v>0</v>
      </c>
      <c r="CS133" s="242">
        <v>0</v>
      </c>
      <c r="CT133" s="242">
        <v>86828.08</v>
      </c>
      <c r="CU133" s="242">
        <v>86828.08</v>
      </c>
      <c r="CV133" s="242">
        <v>0</v>
      </c>
      <c r="CW133" s="242">
        <v>0</v>
      </c>
      <c r="CX133" s="242">
        <v>0</v>
      </c>
      <c r="CY133" s="242">
        <v>0</v>
      </c>
      <c r="CZ133" s="242">
        <v>0</v>
      </c>
      <c r="DA133" s="242">
        <v>0</v>
      </c>
      <c r="DB133" s="242">
        <v>0</v>
      </c>
      <c r="DC133" s="242">
        <v>0</v>
      </c>
      <c r="DD133" s="242">
        <v>0</v>
      </c>
      <c r="DE133" s="242">
        <v>59312.090000000004</v>
      </c>
      <c r="DF133" s="242">
        <v>46629.450000000004</v>
      </c>
      <c r="DG133" s="242">
        <v>12682.64</v>
      </c>
      <c r="DH133" s="242">
        <v>0</v>
      </c>
    </row>
    <row r="134" spans="1:112" x14ac:dyDescent="0.2">
      <c r="A134" s="242">
        <v>2217</v>
      </c>
      <c r="B134" s="242" t="s">
        <v>417</v>
      </c>
      <c r="C134" s="242">
        <v>0</v>
      </c>
      <c r="D134" s="242">
        <v>15723697.619999999</v>
      </c>
      <c r="E134" s="242">
        <v>0</v>
      </c>
      <c r="F134" s="242">
        <v>0</v>
      </c>
      <c r="G134" s="242">
        <v>24103</v>
      </c>
      <c r="H134" s="242">
        <v>7504.87</v>
      </c>
      <c r="I134" s="242">
        <v>187613.84</v>
      </c>
      <c r="J134" s="242">
        <v>0</v>
      </c>
      <c r="K134" s="242">
        <v>1207055.1000000001</v>
      </c>
      <c r="L134" s="242">
        <v>0</v>
      </c>
      <c r="M134" s="242">
        <v>0</v>
      </c>
      <c r="N134" s="242">
        <v>0</v>
      </c>
      <c r="O134" s="242">
        <v>0</v>
      </c>
      <c r="P134" s="242">
        <v>0</v>
      </c>
      <c r="Q134" s="242">
        <v>0</v>
      </c>
      <c r="R134" s="242">
        <v>7409.07</v>
      </c>
      <c r="S134" s="242">
        <v>0</v>
      </c>
      <c r="T134" s="242">
        <v>0</v>
      </c>
      <c r="U134" s="242">
        <v>277806</v>
      </c>
      <c r="V134" s="242">
        <v>5133367</v>
      </c>
      <c r="W134" s="242">
        <v>14560</v>
      </c>
      <c r="X134" s="242">
        <v>0</v>
      </c>
      <c r="Y134" s="242">
        <v>0</v>
      </c>
      <c r="Z134" s="242">
        <v>0</v>
      </c>
      <c r="AA134" s="242">
        <v>62987</v>
      </c>
      <c r="AB134" s="242">
        <v>0</v>
      </c>
      <c r="AC134" s="242">
        <v>0</v>
      </c>
      <c r="AD134" s="242">
        <v>43251.24</v>
      </c>
      <c r="AE134" s="242">
        <v>72389</v>
      </c>
      <c r="AF134" s="242">
        <v>0</v>
      </c>
      <c r="AG134" s="242">
        <v>0</v>
      </c>
      <c r="AH134" s="242">
        <v>86696</v>
      </c>
      <c r="AI134" s="242">
        <v>0</v>
      </c>
      <c r="AJ134" s="242">
        <v>0</v>
      </c>
      <c r="AK134" s="242">
        <v>0</v>
      </c>
      <c r="AL134" s="242">
        <v>199253.2</v>
      </c>
      <c r="AM134" s="242">
        <v>31014.959999999999</v>
      </c>
      <c r="AN134" s="242">
        <v>2816.98</v>
      </c>
      <c r="AO134" s="242">
        <v>0</v>
      </c>
      <c r="AP134" s="242">
        <v>7607.84</v>
      </c>
      <c r="AQ134" s="242">
        <v>3975926.87</v>
      </c>
      <c r="AR134" s="242">
        <v>5526242.9100000001</v>
      </c>
      <c r="AS134" s="242">
        <v>776186.73</v>
      </c>
      <c r="AT134" s="242">
        <v>661632.48</v>
      </c>
      <c r="AU134" s="242">
        <v>499169.21</v>
      </c>
      <c r="AV134" s="242">
        <v>0</v>
      </c>
      <c r="AW134" s="242">
        <v>526322.22</v>
      </c>
      <c r="AX134" s="242">
        <v>1278996.8600000001</v>
      </c>
      <c r="AY134" s="242">
        <v>491754.85000000003</v>
      </c>
      <c r="AZ134" s="242">
        <v>1441809.58</v>
      </c>
      <c r="BA134" s="242">
        <v>3448142.55</v>
      </c>
      <c r="BB134" s="242">
        <v>0</v>
      </c>
      <c r="BC134" s="242">
        <v>174993.37</v>
      </c>
      <c r="BD134" s="242">
        <v>129101.98</v>
      </c>
      <c r="BE134" s="242">
        <v>552761.34</v>
      </c>
      <c r="BF134" s="242">
        <v>3148126.51</v>
      </c>
      <c r="BG134" s="242">
        <v>608367.77</v>
      </c>
      <c r="BH134" s="242">
        <v>0</v>
      </c>
      <c r="BI134" s="242">
        <v>29328.23</v>
      </c>
      <c r="BJ134" s="242">
        <v>45235.75</v>
      </c>
      <c r="BK134" s="242">
        <v>0</v>
      </c>
      <c r="BL134" s="242">
        <v>0</v>
      </c>
      <c r="BM134" s="242">
        <v>0</v>
      </c>
      <c r="BN134" s="242">
        <v>0</v>
      </c>
      <c r="BO134" s="242">
        <v>0</v>
      </c>
      <c r="BP134" s="242">
        <v>0</v>
      </c>
      <c r="BQ134" s="242">
        <v>4113071.8</v>
      </c>
      <c r="BR134" s="242">
        <v>3946761.77</v>
      </c>
      <c r="BS134" s="242">
        <v>4142400.03</v>
      </c>
      <c r="BT134" s="242">
        <v>3991997.52</v>
      </c>
      <c r="BU134" s="242">
        <v>37190.25</v>
      </c>
      <c r="BV134" s="242">
        <v>17130.96</v>
      </c>
      <c r="BW134" s="242">
        <v>5218615.5200000005</v>
      </c>
      <c r="BX134" s="242">
        <v>3884880.72</v>
      </c>
      <c r="BY134" s="242">
        <v>1296134.1100000001</v>
      </c>
      <c r="BZ134" s="242">
        <v>57659.98</v>
      </c>
      <c r="CA134" s="242">
        <v>350214.95</v>
      </c>
      <c r="CB134" s="242">
        <v>336064.12</v>
      </c>
      <c r="CC134" s="242">
        <v>6515537.8800000008</v>
      </c>
      <c r="CD134" s="242">
        <v>1261378.72</v>
      </c>
      <c r="CE134" s="242">
        <v>4988074.99</v>
      </c>
      <c r="CF134" s="242">
        <v>0</v>
      </c>
      <c r="CG134" s="242">
        <v>0</v>
      </c>
      <c r="CH134" s="242">
        <v>280235</v>
      </c>
      <c r="CI134" s="242">
        <v>0</v>
      </c>
      <c r="CJ134" s="242">
        <v>14169416.74</v>
      </c>
      <c r="CK134" s="242">
        <v>1248982.94</v>
      </c>
      <c r="CL134" s="242">
        <v>55548.36</v>
      </c>
      <c r="CM134" s="242">
        <v>54615.69</v>
      </c>
      <c r="CN134" s="242">
        <v>0</v>
      </c>
      <c r="CO134" s="242">
        <v>1248050.27</v>
      </c>
      <c r="CP134" s="242">
        <v>0</v>
      </c>
      <c r="CQ134" s="242">
        <v>0</v>
      </c>
      <c r="CR134" s="242">
        <v>51957.97</v>
      </c>
      <c r="CS134" s="242">
        <v>46126.03</v>
      </c>
      <c r="CT134" s="242">
        <v>763705.4</v>
      </c>
      <c r="CU134" s="242">
        <v>769537.34</v>
      </c>
      <c r="CV134" s="242">
        <v>0</v>
      </c>
      <c r="CW134" s="242">
        <v>0</v>
      </c>
      <c r="CX134" s="242">
        <v>0</v>
      </c>
      <c r="CY134" s="242">
        <v>0</v>
      </c>
      <c r="CZ134" s="242">
        <v>0</v>
      </c>
      <c r="DA134" s="242">
        <v>0</v>
      </c>
      <c r="DB134" s="242">
        <v>0</v>
      </c>
      <c r="DC134" s="242">
        <v>0</v>
      </c>
      <c r="DD134" s="242">
        <v>0</v>
      </c>
      <c r="DE134" s="242">
        <v>0</v>
      </c>
      <c r="DF134" s="242">
        <v>0</v>
      </c>
      <c r="DG134" s="242">
        <v>0</v>
      </c>
      <c r="DH134" s="242">
        <v>0</v>
      </c>
    </row>
    <row r="135" spans="1:112" x14ac:dyDescent="0.2">
      <c r="A135" s="242">
        <v>2226</v>
      </c>
      <c r="B135" s="242" t="s">
        <v>418</v>
      </c>
      <c r="C135" s="242">
        <v>2583.7600000000002</v>
      </c>
      <c r="D135" s="242">
        <v>915510.22</v>
      </c>
      <c r="E135" s="242">
        <v>0</v>
      </c>
      <c r="F135" s="242">
        <v>3665.21</v>
      </c>
      <c r="G135" s="242">
        <v>7983.75</v>
      </c>
      <c r="H135" s="242">
        <v>9279.17</v>
      </c>
      <c r="I135" s="242">
        <v>6862.88</v>
      </c>
      <c r="J135" s="242">
        <v>0</v>
      </c>
      <c r="K135" s="242">
        <v>320326.16000000003</v>
      </c>
      <c r="L135" s="242">
        <v>0</v>
      </c>
      <c r="M135" s="242">
        <v>0</v>
      </c>
      <c r="N135" s="242">
        <v>0</v>
      </c>
      <c r="O135" s="242">
        <v>0</v>
      </c>
      <c r="P135" s="242">
        <v>34960.480000000003</v>
      </c>
      <c r="Q135" s="242">
        <v>0</v>
      </c>
      <c r="R135" s="242">
        <v>5688.76</v>
      </c>
      <c r="S135" s="242">
        <v>16497</v>
      </c>
      <c r="T135" s="242">
        <v>0</v>
      </c>
      <c r="U135" s="242">
        <v>47635.5</v>
      </c>
      <c r="V135" s="242">
        <v>1580478</v>
      </c>
      <c r="W135" s="242">
        <v>3400</v>
      </c>
      <c r="X135" s="242">
        <v>0</v>
      </c>
      <c r="Y135" s="242">
        <v>95280.94</v>
      </c>
      <c r="Z135" s="242">
        <v>0</v>
      </c>
      <c r="AA135" s="242">
        <v>59041</v>
      </c>
      <c r="AB135" s="242">
        <v>0</v>
      </c>
      <c r="AC135" s="242">
        <v>0</v>
      </c>
      <c r="AD135" s="242">
        <v>100000</v>
      </c>
      <c r="AE135" s="242">
        <v>234154.27000000002</v>
      </c>
      <c r="AF135" s="242">
        <v>0</v>
      </c>
      <c r="AG135" s="242">
        <v>0</v>
      </c>
      <c r="AH135" s="242">
        <v>0</v>
      </c>
      <c r="AI135" s="242">
        <v>0</v>
      </c>
      <c r="AJ135" s="242">
        <v>0</v>
      </c>
      <c r="AK135" s="242">
        <v>0</v>
      </c>
      <c r="AL135" s="242">
        <v>0</v>
      </c>
      <c r="AM135" s="242">
        <v>0</v>
      </c>
      <c r="AN135" s="242">
        <v>16662.95</v>
      </c>
      <c r="AO135" s="242">
        <v>0</v>
      </c>
      <c r="AP135" s="242">
        <v>7698.72</v>
      </c>
      <c r="AQ135" s="242">
        <v>570075.11</v>
      </c>
      <c r="AR135" s="242">
        <v>567382.80000000005</v>
      </c>
      <c r="AS135" s="242">
        <v>190089.26</v>
      </c>
      <c r="AT135" s="242">
        <v>39589.82</v>
      </c>
      <c r="AU135" s="242">
        <v>51936.99</v>
      </c>
      <c r="AV135" s="242">
        <v>3399.75</v>
      </c>
      <c r="AW135" s="242">
        <v>54620.85</v>
      </c>
      <c r="AX135" s="242">
        <v>212316.24</v>
      </c>
      <c r="AY135" s="242">
        <v>219177.58000000002</v>
      </c>
      <c r="AZ135" s="242">
        <v>155550.9</v>
      </c>
      <c r="BA135" s="242">
        <v>826580.20000000007</v>
      </c>
      <c r="BB135" s="242">
        <v>63961.42</v>
      </c>
      <c r="BC135" s="242">
        <v>41303.54</v>
      </c>
      <c r="BD135" s="242">
        <v>0</v>
      </c>
      <c r="BE135" s="242">
        <v>1180</v>
      </c>
      <c r="BF135" s="242">
        <v>121285.89</v>
      </c>
      <c r="BG135" s="242">
        <v>383932.9</v>
      </c>
      <c r="BH135" s="242">
        <v>810</v>
      </c>
      <c r="BI135" s="242">
        <v>0</v>
      </c>
      <c r="BJ135" s="242">
        <v>0</v>
      </c>
      <c r="BK135" s="242">
        <v>0</v>
      </c>
      <c r="BL135" s="242">
        <v>0</v>
      </c>
      <c r="BM135" s="242">
        <v>0</v>
      </c>
      <c r="BN135" s="242">
        <v>0</v>
      </c>
      <c r="BO135" s="242">
        <v>1913449.76</v>
      </c>
      <c r="BP135" s="242">
        <v>1877965.28</v>
      </c>
      <c r="BQ135" s="242">
        <v>0</v>
      </c>
      <c r="BR135" s="242">
        <v>0</v>
      </c>
      <c r="BS135" s="242">
        <v>1913449.76</v>
      </c>
      <c r="BT135" s="242">
        <v>1877965.28</v>
      </c>
      <c r="BU135" s="242">
        <v>2843.68</v>
      </c>
      <c r="BV135" s="242">
        <v>1782.68</v>
      </c>
      <c r="BW135" s="242">
        <v>399065.65</v>
      </c>
      <c r="BX135" s="242">
        <v>143837.81</v>
      </c>
      <c r="BY135" s="242">
        <v>60732.880000000005</v>
      </c>
      <c r="BZ135" s="242">
        <v>195555.96</v>
      </c>
      <c r="CA135" s="242">
        <v>70342.92</v>
      </c>
      <c r="CB135" s="242">
        <v>70819.350000000006</v>
      </c>
      <c r="CC135" s="242">
        <v>184407.69</v>
      </c>
      <c r="CD135" s="242">
        <v>183931.26</v>
      </c>
      <c r="CE135" s="242">
        <v>0</v>
      </c>
      <c r="CF135" s="242">
        <v>0</v>
      </c>
      <c r="CG135" s="242">
        <v>0</v>
      </c>
      <c r="CH135" s="242">
        <v>0</v>
      </c>
      <c r="CI135" s="242">
        <v>0</v>
      </c>
      <c r="CJ135" s="242">
        <v>425000</v>
      </c>
      <c r="CK135" s="242">
        <v>0</v>
      </c>
      <c r="CL135" s="242">
        <v>0</v>
      </c>
      <c r="CM135" s="242">
        <v>0</v>
      </c>
      <c r="CN135" s="242">
        <v>0</v>
      </c>
      <c r="CO135" s="242">
        <v>0</v>
      </c>
      <c r="CP135" s="242">
        <v>0</v>
      </c>
      <c r="CQ135" s="242">
        <v>0</v>
      </c>
      <c r="CR135" s="242">
        <v>37611.93</v>
      </c>
      <c r="CS135" s="242">
        <v>51425.39</v>
      </c>
      <c r="CT135" s="242">
        <v>164420.88</v>
      </c>
      <c r="CU135" s="242">
        <v>150607.42000000001</v>
      </c>
      <c r="CV135" s="242">
        <v>0</v>
      </c>
      <c r="CW135" s="242">
        <v>-14041.37</v>
      </c>
      <c r="CX135" s="242">
        <v>7282.9000000000005</v>
      </c>
      <c r="CY135" s="242">
        <v>168504.38</v>
      </c>
      <c r="CZ135" s="242">
        <v>5388.93</v>
      </c>
      <c r="DA135" s="242">
        <v>141791.18</v>
      </c>
      <c r="DB135" s="242">
        <v>0</v>
      </c>
      <c r="DC135" s="242">
        <v>0</v>
      </c>
      <c r="DD135" s="242">
        <v>0</v>
      </c>
      <c r="DE135" s="242">
        <v>0</v>
      </c>
      <c r="DF135" s="242">
        <v>0</v>
      </c>
      <c r="DG135" s="242">
        <v>0</v>
      </c>
      <c r="DH135" s="242">
        <v>0</v>
      </c>
    </row>
    <row r="136" spans="1:112" x14ac:dyDescent="0.2">
      <c r="A136" s="242">
        <v>2233</v>
      </c>
      <c r="B136" s="242" t="s">
        <v>419</v>
      </c>
      <c r="C136" s="242">
        <v>0</v>
      </c>
      <c r="D136" s="242">
        <v>3006139.66</v>
      </c>
      <c r="E136" s="242">
        <v>1190</v>
      </c>
      <c r="F136" s="242">
        <v>1811.75</v>
      </c>
      <c r="G136" s="242">
        <v>24348.9</v>
      </c>
      <c r="H136" s="242">
        <v>8295.85</v>
      </c>
      <c r="I136" s="242">
        <v>24338.959999999999</v>
      </c>
      <c r="J136" s="242">
        <v>0</v>
      </c>
      <c r="K136" s="242">
        <v>3515903.28</v>
      </c>
      <c r="L136" s="242">
        <v>0</v>
      </c>
      <c r="M136" s="242">
        <v>0</v>
      </c>
      <c r="N136" s="242">
        <v>0</v>
      </c>
      <c r="O136" s="242">
        <v>0</v>
      </c>
      <c r="P136" s="242">
        <v>33759.910000000003</v>
      </c>
      <c r="Q136" s="242">
        <v>0</v>
      </c>
      <c r="R136" s="242">
        <v>0</v>
      </c>
      <c r="S136" s="242">
        <v>0</v>
      </c>
      <c r="T136" s="242">
        <v>650.66999999999996</v>
      </c>
      <c r="U136" s="242">
        <v>174471.5</v>
      </c>
      <c r="V136" s="242">
        <v>4986884</v>
      </c>
      <c r="W136" s="242">
        <v>30006.29</v>
      </c>
      <c r="X136" s="242">
        <v>0</v>
      </c>
      <c r="Y136" s="242">
        <v>259488.53</v>
      </c>
      <c r="Z136" s="242">
        <v>36907.129999999997</v>
      </c>
      <c r="AA136" s="242">
        <v>4278</v>
      </c>
      <c r="AB136" s="242">
        <v>0</v>
      </c>
      <c r="AC136" s="242">
        <v>0</v>
      </c>
      <c r="AD136" s="242">
        <v>208859.51</v>
      </c>
      <c r="AE136" s="242">
        <v>230395.15</v>
      </c>
      <c r="AF136" s="242">
        <v>0</v>
      </c>
      <c r="AG136" s="242">
        <v>0</v>
      </c>
      <c r="AH136" s="242">
        <v>23769</v>
      </c>
      <c r="AI136" s="242">
        <v>0</v>
      </c>
      <c r="AJ136" s="242">
        <v>0</v>
      </c>
      <c r="AK136" s="242">
        <v>803.23</v>
      </c>
      <c r="AL136" s="242">
        <v>0</v>
      </c>
      <c r="AM136" s="242">
        <v>12167</v>
      </c>
      <c r="AN136" s="242">
        <v>42728.11</v>
      </c>
      <c r="AO136" s="242">
        <v>0</v>
      </c>
      <c r="AP136" s="242">
        <v>374595.17</v>
      </c>
      <c r="AQ136" s="242">
        <v>1980191.47</v>
      </c>
      <c r="AR136" s="242">
        <v>2782210.86</v>
      </c>
      <c r="AS136" s="242">
        <v>196165.61000000002</v>
      </c>
      <c r="AT136" s="242">
        <v>268894.96000000002</v>
      </c>
      <c r="AU136" s="242">
        <v>183621.34</v>
      </c>
      <c r="AV136" s="242">
        <v>0</v>
      </c>
      <c r="AW136" s="242">
        <v>251257.82</v>
      </c>
      <c r="AX136" s="242">
        <v>335562.09</v>
      </c>
      <c r="AY136" s="242">
        <v>416066.22000000003</v>
      </c>
      <c r="AZ136" s="242">
        <v>1331783.76</v>
      </c>
      <c r="BA136" s="242">
        <v>2187615.89</v>
      </c>
      <c r="BB136" s="242">
        <v>345404.74</v>
      </c>
      <c r="BC136" s="242">
        <v>109364.25</v>
      </c>
      <c r="BD136" s="242">
        <v>24179.15</v>
      </c>
      <c r="BE136" s="242">
        <v>0</v>
      </c>
      <c r="BF136" s="242">
        <v>986546.55</v>
      </c>
      <c r="BG136" s="242">
        <v>335263.90000000002</v>
      </c>
      <c r="BH136" s="242">
        <v>15082.35</v>
      </c>
      <c r="BI136" s="242">
        <v>46085.69</v>
      </c>
      <c r="BJ136" s="242">
        <v>87244.680000000008</v>
      </c>
      <c r="BK136" s="242">
        <v>0</v>
      </c>
      <c r="BL136" s="242">
        <v>0</v>
      </c>
      <c r="BM136" s="242">
        <v>35514</v>
      </c>
      <c r="BN136" s="242">
        <v>0</v>
      </c>
      <c r="BO136" s="242">
        <v>0</v>
      </c>
      <c r="BP136" s="242">
        <v>0</v>
      </c>
      <c r="BQ136" s="242">
        <v>3402664.7</v>
      </c>
      <c r="BR136" s="242">
        <v>4649600.3499999996</v>
      </c>
      <c r="BS136" s="242">
        <v>3484264.39</v>
      </c>
      <c r="BT136" s="242">
        <v>4736845.03</v>
      </c>
      <c r="BU136" s="242">
        <v>17780.97</v>
      </c>
      <c r="BV136" s="242">
        <v>18909.22</v>
      </c>
      <c r="BW136" s="242">
        <v>1527191.57</v>
      </c>
      <c r="BX136" s="242">
        <v>1188537.72</v>
      </c>
      <c r="BY136" s="242">
        <v>326626.75</v>
      </c>
      <c r="BZ136" s="242">
        <v>10898.85</v>
      </c>
      <c r="CA136" s="242">
        <v>1134159.99</v>
      </c>
      <c r="CB136" s="242">
        <v>1086560.42</v>
      </c>
      <c r="CC136" s="242">
        <v>1603909.98</v>
      </c>
      <c r="CD136" s="242">
        <v>1099993.03</v>
      </c>
      <c r="CE136" s="242">
        <v>457000</v>
      </c>
      <c r="CF136" s="242">
        <v>0</v>
      </c>
      <c r="CG136" s="242">
        <v>0</v>
      </c>
      <c r="CH136" s="242">
        <v>94516.52</v>
      </c>
      <c r="CI136" s="242">
        <v>0</v>
      </c>
      <c r="CJ136" s="242">
        <v>3283694.62</v>
      </c>
      <c r="CK136" s="242">
        <v>0</v>
      </c>
      <c r="CL136" s="242">
        <v>0</v>
      </c>
      <c r="CM136" s="242">
        <v>0</v>
      </c>
      <c r="CN136" s="242">
        <v>0</v>
      </c>
      <c r="CO136" s="242">
        <v>0</v>
      </c>
      <c r="CP136" s="242">
        <v>0</v>
      </c>
      <c r="CQ136" s="242">
        <v>0</v>
      </c>
      <c r="CR136" s="242">
        <v>90767.21</v>
      </c>
      <c r="CS136" s="242">
        <v>37697.129999999997</v>
      </c>
      <c r="CT136" s="242">
        <v>468168.83</v>
      </c>
      <c r="CU136" s="242">
        <v>521238.91000000003</v>
      </c>
      <c r="CV136" s="242">
        <v>0</v>
      </c>
      <c r="CW136" s="242">
        <v>3473.63</v>
      </c>
      <c r="CX136" s="242">
        <v>8931.32</v>
      </c>
      <c r="CY136" s="242">
        <v>67147</v>
      </c>
      <c r="CZ136" s="242">
        <v>18336.41</v>
      </c>
      <c r="DA136" s="242">
        <v>43352.9</v>
      </c>
      <c r="DB136" s="242">
        <v>0</v>
      </c>
      <c r="DC136" s="242">
        <v>0</v>
      </c>
      <c r="DD136" s="242">
        <v>0</v>
      </c>
      <c r="DE136" s="242">
        <v>0</v>
      </c>
      <c r="DF136" s="242">
        <v>0</v>
      </c>
      <c r="DG136" s="242">
        <v>0</v>
      </c>
      <c r="DH136" s="242">
        <v>0</v>
      </c>
    </row>
    <row r="137" spans="1:112" x14ac:dyDescent="0.2">
      <c r="A137" s="242">
        <v>2289</v>
      </c>
      <c r="B137" s="242" t="s">
        <v>420</v>
      </c>
      <c r="C137" s="242">
        <v>261746.97</v>
      </c>
      <c r="D137" s="242">
        <v>69537481.989999995</v>
      </c>
      <c r="E137" s="242">
        <v>26166</v>
      </c>
      <c r="F137" s="242">
        <v>9383.4500000000007</v>
      </c>
      <c r="G137" s="242">
        <v>180499.24</v>
      </c>
      <c r="H137" s="242">
        <v>131785.33000000002</v>
      </c>
      <c r="I137" s="242">
        <v>979140.31</v>
      </c>
      <c r="J137" s="242">
        <v>0</v>
      </c>
      <c r="K137" s="242">
        <v>1638201.23</v>
      </c>
      <c r="L137" s="242">
        <v>0</v>
      </c>
      <c r="M137" s="242">
        <v>0</v>
      </c>
      <c r="N137" s="242">
        <v>0</v>
      </c>
      <c r="O137" s="242">
        <v>0</v>
      </c>
      <c r="P137" s="242">
        <v>93407.87</v>
      </c>
      <c r="Q137" s="242">
        <v>0</v>
      </c>
      <c r="R137" s="242">
        <v>0</v>
      </c>
      <c r="S137" s="242">
        <v>0</v>
      </c>
      <c r="T137" s="242">
        <v>0</v>
      </c>
      <c r="U137" s="242">
        <v>3883314.72</v>
      </c>
      <c r="V137" s="242">
        <v>134191387</v>
      </c>
      <c r="W137" s="242">
        <v>305943.5</v>
      </c>
      <c r="X137" s="242">
        <v>112255</v>
      </c>
      <c r="Y137" s="242">
        <v>4257233.6500000004</v>
      </c>
      <c r="Z137" s="242">
        <v>6368.63</v>
      </c>
      <c r="AA137" s="242">
        <v>539832.61</v>
      </c>
      <c r="AB137" s="242">
        <v>216608</v>
      </c>
      <c r="AC137" s="242">
        <v>0</v>
      </c>
      <c r="AD137" s="242">
        <v>2642023.2200000002</v>
      </c>
      <c r="AE137" s="242">
        <v>7404223.8200000003</v>
      </c>
      <c r="AF137" s="242">
        <v>0</v>
      </c>
      <c r="AG137" s="242">
        <v>0</v>
      </c>
      <c r="AH137" s="242">
        <v>3352064</v>
      </c>
      <c r="AI137" s="242">
        <v>1377.68</v>
      </c>
      <c r="AJ137" s="242">
        <v>0</v>
      </c>
      <c r="AK137" s="242">
        <v>29946.68</v>
      </c>
      <c r="AL137" s="242">
        <v>0</v>
      </c>
      <c r="AM137" s="242">
        <v>0</v>
      </c>
      <c r="AN137" s="242">
        <v>2870794.02</v>
      </c>
      <c r="AO137" s="242">
        <v>0</v>
      </c>
      <c r="AP137" s="242">
        <v>46080.19</v>
      </c>
      <c r="AQ137" s="242">
        <v>39951691.840000004</v>
      </c>
      <c r="AR137" s="242">
        <v>39118493.840000004</v>
      </c>
      <c r="AS137" s="242">
        <v>5869133.6799999997</v>
      </c>
      <c r="AT137" s="242">
        <v>5050233.63</v>
      </c>
      <c r="AU137" s="242">
        <v>2084938.93</v>
      </c>
      <c r="AV137" s="242">
        <v>12625370.83</v>
      </c>
      <c r="AW137" s="242">
        <v>9729326.25</v>
      </c>
      <c r="AX137" s="242">
        <v>15074350.800000001</v>
      </c>
      <c r="AY137" s="242">
        <v>2251590.11</v>
      </c>
      <c r="AZ137" s="242">
        <v>12886046.83</v>
      </c>
      <c r="BA137" s="242">
        <v>31325977.489999998</v>
      </c>
      <c r="BB137" s="242">
        <v>9727802.8499999996</v>
      </c>
      <c r="BC137" s="242">
        <v>496203.29000000004</v>
      </c>
      <c r="BD137" s="242">
        <v>652015.31000000006</v>
      </c>
      <c r="BE137" s="242">
        <v>3977474.8</v>
      </c>
      <c r="BF137" s="242">
        <v>27192794.760000002</v>
      </c>
      <c r="BG137" s="242">
        <v>10665213.18</v>
      </c>
      <c r="BH137" s="242">
        <v>20644</v>
      </c>
      <c r="BI137" s="242">
        <v>702719.15</v>
      </c>
      <c r="BJ137" s="242">
        <v>1172627.04</v>
      </c>
      <c r="BK137" s="242">
        <v>0</v>
      </c>
      <c r="BL137" s="242">
        <v>0</v>
      </c>
      <c r="BM137" s="242">
        <v>0</v>
      </c>
      <c r="BN137" s="242">
        <v>0</v>
      </c>
      <c r="BO137" s="242">
        <v>40720357.369999997</v>
      </c>
      <c r="BP137" s="242">
        <v>44268412.170000002</v>
      </c>
      <c r="BQ137" s="242">
        <v>0</v>
      </c>
      <c r="BR137" s="242">
        <v>0</v>
      </c>
      <c r="BS137" s="242">
        <v>41423076.520000003</v>
      </c>
      <c r="BT137" s="242">
        <v>45441039.210000001</v>
      </c>
      <c r="BU137" s="242">
        <v>17246.09</v>
      </c>
      <c r="BV137" s="242">
        <v>10149.86</v>
      </c>
      <c r="BW137" s="242">
        <v>46243049.950000003</v>
      </c>
      <c r="BX137" s="242">
        <v>33564386.469999999</v>
      </c>
      <c r="BY137" s="242">
        <v>12142636.970000001</v>
      </c>
      <c r="BZ137" s="242">
        <v>543122.74</v>
      </c>
      <c r="CA137" s="242">
        <v>6065537.0300000003</v>
      </c>
      <c r="CB137" s="242">
        <v>5808283.2999999998</v>
      </c>
      <c r="CC137" s="242">
        <v>8206594.1800000006</v>
      </c>
      <c r="CD137" s="242">
        <v>7704660.4100000001</v>
      </c>
      <c r="CE137" s="242">
        <v>3231.91</v>
      </c>
      <c r="CF137" s="242">
        <v>0</v>
      </c>
      <c r="CG137" s="242">
        <v>0</v>
      </c>
      <c r="CH137" s="242">
        <v>755955.59</v>
      </c>
      <c r="CI137" s="242">
        <v>0</v>
      </c>
      <c r="CJ137" s="242">
        <v>45620000</v>
      </c>
      <c r="CK137" s="242">
        <v>332595.97000000003</v>
      </c>
      <c r="CL137" s="242">
        <v>19942042.620000001</v>
      </c>
      <c r="CM137" s="242">
        <v>20000400.949999999</v>
      </c>
      <c r="CN137" s="242">
        <v>0</v>
      </c>
      <c r="CO137" s="242">
        <v>390954.3</v>
      </c>
      <c r="CP137" s="242">
        <v>0</v>
      </c>
      <c r="CQ137" s="242">
        <v>0</v>
      </c>
      <c r="CR137" s="242">
        <v>1823073.71</v>
      </c>
      <c r="CS137" s="242">
        <v>2635165.17</v>
      </c>
      <c r="CT137" s="242">
        <v>10010785.279999999</v>
      </c>
      <c r="CU137" s="242">
        <v>9198693.8200000003</v>
      </c>
      <c r="CV137" s="242">
        <v>0</v>
      </c>
      <c r="CW137" s="242">
        <v>221858.65</v>
      </c>
      <c r="CX137" s="242">
        <v>172370.32</v>
      </c>
      <c r="CY137" s="242">
        <v>2984371.91</v>
      </c>
      <c r="CZ137" s="242">
        <v>3033860.24</v>
      </c>
      <c r="DA137" s="242">
        <v>0</v>
      </c>
      <c r="DB137" s="242">
        <v>0</v>
      </c>
      <c r="DC137" s="242">
        <v>0</v>
      </c>
      <c r="DD137" s="242">
        <v>0</v>
      </c>
      <c r="DE137" s="242">
        <v>0</v>
      </c>
      <c r="DF137" s="242">
        <v>0</v>
      </c>
      <c r="DG137" s="242">
        <v>0</v>
      </c>
      <c r="DH137" s="242">
        <v>0</v>
      </c>
    </row>
    <row r="138" spans="1:112" x14ac:dyDescent="0.2">
      <c r="A138" s="242">
        <v>2310</v>
      </c>
      <c r="B138" s="242" t="s">
        <v>421</v>
      </c>
      <c r="C138" s="242">
        <v>0</v>
      </c>
      <c r="D138" s="242">
        <v>3716514.4</v>
      </c>
      <c r="E138" s="242">
        <v>90317.02</v>
      </c>
      <c r="F138" s="242">
        <v>958.80000000000007</v>
      </c>
      <c r="G138" s="242">
        <v>5892</v>
      </c>
      <c r="H138" s="242">
        <v>1347.19</v>
      </c>
      <c r="I138" s="242">
        <v>54758.55</v>
      </c>
      <c r="J138" s="242">
        <v>0</v>
      </c>
      <c r="K138" s="242">
        <v>348061</v>
      </c>
      <c r="L138" s="242">
        <v>0</v>
      </c>
      <c r="M138" s="242">
        <v>4809.9800000000005</v>
      </c>
      <c r="N138" s="242">
        <v>0</v>
      </c>
      <c r="O138" s="242">
        <v>0</v>
      </c>
      <c r="P138" s="242">
        <v>1457</v>
      </c>
      <c r="Q138" s="242">
        <v>0</v>
      </c>
      <c r="R138" s="242">
        <v>0</v>
      </c>
      <c r="S138" s="242">
        <v>0</v>
      </c>
      <c r="T138" s="242">
        <v>0</v>
      </c>
      <c r="U138" s="242">
        <v>32899.5</v>
      </c>
      <c r="V138" s="242">
        <v>21604</v>
      </c>
      <c r="W138" s="242">
        <v>3280</v>
      </c>
      <c r="X138" s="242">
        <v>0</v>
      </c>
      <c r="Y138" s="242">
        <v>0</v>
      </c>
      <c r="Z138" s="242">
        <v>2260.1</v>
      </c>
      <c r="AA138" s="242">
        <v>69677</v>
      </c>
      <c r="AB138" s="242">
        <v>0</v>
      </c>
      <c r="AC138" s="242">
        <v>0</v>
      </c>
      <c r="AD138" s="242">
        <v>6812.07</v>
      </c>
      <c r="AE138" s="242">
        <v>34620</v>
      </c>
      <c r="AF138" s="242">
        <v>0</v>
      </c>
      <c r="AG138" s="242">
        <v>0</v>
      </c>
      <c r="AH138" s="242">
        <v>7725</v>
      </c>
      <c r="AI138" s="242">
        <v>24296</v>
      </c>
      <c r="AJ138" s="242">
        <v>0</v>
      </c>
      <c r="AK138" s="242">
        <v>0</v>
      </c>
      <c r="AL138" s="242">
        <v>0</v>
      </c>
      <c r="AM138" s="242">
        <v>12628</v>
      </c>
      <c r="AN138" s="242">
        <v>13541.24</v>
      </c>
      <c r="AO138" s="242">
        <v>0</v>
      </c>
      <c r="AP138" s="242">
        <v>9501.43</v>
      </c>
      <c r="AQ138" s="242">
        <v>659881.49</v>
      </c>
      <c r="AR138" s="242">
        <v>1018098.57</v>
      </c>
      <c r="AS138" s="242">
        <v>93935.7</v>
      </c>
      <c r="AT138" s="242">
        <v>162035.51</v>
      </c>
      <c r="AU138" s="242">
        <v>39335.46</v>
      </c>
      <c r="AV138" s="242">
        <v>290.03000000000003</v>
      </c>
      <c r="AW138" s="242">
        <v>92002.87</v>
      </c>
      <c r="AX138" s="242">
        <v>441456.14</v>
      </c>
      <c r="AY138" s="242">
        <v>366947.69</v>
      </c>
      <c r="AZ138" s="242">
        <v>108513.75</v>
      </c>
      <c r="BA138" s="242">
        <v>644280.74</v>
      </c>
      <c r="BB138" s="242">
        <v>39612.370000000003</v>
      </c>
      <c r="BC138" s="242">
        <v>52630.11</v>
      </c>
      <c r="BD138" s="242">
        <v>19513.23</v>
      </c>
      <c r="BE138" s="242">
        <v>4852.22</v>
      </c>
      <c r="BF138" s="242">
        <v>340082.51</v>
      </c>
      <c r="BG138" s="242">
        <v>469023.73</v>
      </c>
      <c r="BH138" s="242">
        <v>0</v>
      </c>
      <c r="BI138" s="242">
        <v>0</v>
      </c>
      <c r="BJ138" s="242">
        <v>0</v>
      </c>
      <c r="BK138" s="242">
        <v>0</v>
      </c>
      <c r="BL138" s="242">
        <v>0</v>
      </c>
      <c r="BM138" s="242">
        <v>745625.67</v>
      </c>
      <c r="BN138" s="242">
        <v>656093.82999999996</v>
      </c>
      <c r="BO138" s="242">
        <v>0</v>
      </c>
      <c r="BP138" s="242">
        <v>0</v>
      </c>
      <c r="BQ138" s="242">
        <v>0</v>
      </c>
      <c r="BR138" s="242">
        <v>0</v>
      </c>
      <c r="BS138" s="242">
        <v>745625.67</v>
      </c>
      <c r="BT138" s="242">
        <v>656093.82999999996</v>
      </c>
      <c r="BU138" s="242">
        <v>10957.710000000001</v>
      </c>
      <c r="BV138" s="242">
        <v>11942.7</v>
      </c>
      <c r="BW138" s="242">
        <v>554270.71999999997</v>
      </c>
      <c r="BX138" s="242">
        <v>338847.38</v>
      </c>
      <c r="BY138" s="242">
        <v>150059.55000000002</v>
      </c>
      <c r="BZ138" s="242">
        <v>64378.8</v>
      </c>
      <c r="CA138" s="242">
        <v>4007.0600000000004</v>
      </c>
      <c r="CB138" s="242">
        <v>3557.86</v>
      </c>
      <c r="CC138" s="242">
        <v>690920.78</v>
      </c>
      <c r="CD138" s="242">
        <v>647777.5</v>
      </c>
      <c r="CE138" s="242">
        <v>0</v>
      </c>
      <c r="CF138" s="242">
        <v>0</v>
      </c>
      <c r="CG138" s="242">
        <v>0</v>
      </c>
      <c r="CH138" s="242">
        <v>43592.480000000003</v>
      </c>
      <c r="CI138" s="242">
        <v>0</v>
      </c>
      <c r="CJ138" s="242">
        <v>3050000</v>
      </c>
      <c r="CK138" s="242">
        <v>1126576.78</v>
      </c>
      <c r="CL138" s="242">
        <v>169692.67</v>
      </c>
      <c r="CM138" s="242">
        <v>124.25</v>
      </c>
      <c r="CN138" s="242">
        <v>0</v>
      </c>
      <c r="CO138" s="242">
        <v>957008.36</v>
      </c>
      <c r="CP138" s="242">
        <v>0</v>
      </c>
      <c r="CQ138" s="242">
        <v>0</v>
      </c>
      <c r="CR138" s="242">
        <v>20906.97</v>
      </c>
      <c r="CS138" s="242">
        <v>16000.49</v>
      </c>
      <c r="CT138" s="242">
        <v>94070.6</v>
      </c>
      <c r="CU138" s="242">
        <v>98977.08</v>
      </c>
      <c r="CV138" s="242">
        <v>0</v>
      </c>
      <c r="CW138" s="242">
        <v>11648.93</v>
      </c>
      <c r="CX138" s="242">
        <v>16864.86</v>
      </c>
      <c r="CY138" s="242">
        <v>69801.8</v>
      </c>
      <c r="CZ138" s="242">
        <v>4940.63</v>
      </c>
      <c r="DA138" s="242">
        <v>59645.24</v>
      </c>
      <c r="DB138" s="242">
        <v>0</v>
      </c>
      <c r="DC138" s="242">
        <v>0</v>
      </c>
      <c r="DD138" s="242">
        <v>0</v>
      </c>
      <c r="DE138" s="242">
        <v>0</v>
      </c>
      <c r="DF138" s="242">
        <v>0</v>
      </c>
      <c r="DG138" s="242">
        <v>0</v>
      </c>
      <c r="DH138" s="242">
        <v>0</v>
      </c>
    </row>
    <row r="139" spans="1:112" x14ac:dyDescent="0.2">
      <c r="A139" s="242">
        <v>2296</v>
      </c>
      <c r="B139" s="242" t="s">
        <v>422</v>
      </c>
      <c r="C139" s="242">
        <v>0</v>
      </c>
      <c r="D139" s="242">
        <v>12551590</v>
      </c>
      <c r="E139" s="242">
        <v>456.8</v>
      </c>
      <c r="F139" s="242">
        <v>99599.28</v>
      </c>
      <c r="G139" s="242">
        <v>46414.879999999997</v>
      </c>
      <c r="H139" s="242">
        <v>6043.1</v>
      </c>
      <c r="I139" s="242">
        <v>376100.23</v>
      </c>
      <c r="J139" s="242">
        <v>14893.93</v>
      </c>
      <c r="K139" s="242">
        <v>2058377</v>
      </c>
      <c r="L139" s="242">
        <v>0</v>
      </c>
      <c r="M139" s="242">
        <v>0</v>
      </c>
      <c r="N139" s="242">
        <v>0</v>
      </c>
      <c r="O139" s="242">
        <v>0</v>
      </c>
      <c r="P139" s="242">
        <v>0</v>
      </c>
      <c r="Q139" s="242">
        <v>0</v>
      </c>
      <c r="R139" s="242">
        <v>0</v>
      </c>
      <c r="S139" s="242">
        <v>0</v>
      </c>
      <c r="T139" s="242">
        <v>0</v>
      </c>
      <c r="U139" s="242">
        <v>863153.5</v>
      </c>
      <c r="V139" s="242">
        <v>10983499</v>
      </c>
      <c r="W139" s="242">
        <v>17040</v>
      </c>
      <c r="X139" s="242">
        <v>0</v>
      </c>
      <c r="Y139" s="242">
        <v>0</v>
      </c>
      <c r="Z139" s="242">
        <v>0</v>
      </c>
      <c r="AA139" s="242">
        <v>26579</v>
      </c>
      <c r="AB139" s="242">
        <v>0</v>
      </c>
      <c r="AC139" s="242">
        <v>0</v>
      </c>
      <c r="AD139" s="242">
        <v>50582.17</v>
      </c>
      <c r="AE139" s="242">
        <v>220011.04</v>
      </c>
      <c r="AF139" s="242">
        <v>0</v>
      </c>
      <c r="AG139" s="242">
        <v>0</v>
      </c>
      <c r="AH139" s="242">
        <v>71150</v>
      </c>
      <c r="AI139" s="242">
        <v>0</v>
      </c>
      <c r="AJ139" s="242">
        <v>0</v>
      </c>
      <c r="AK139" s="242">
        <v>3715.25</v>
      </c>
      <c r="AL139" s="242">
        <v>65084.5</v>
      </c>
      <c r="AM139" s="242">
        <v>310.31</v>
      </c>
      <c r="AN139" s="242">
        <v>25061.79</v>
      </c>
      <c r="AO139" s="242">
        <v>0</v>
      </c>
      <c r="AP139" s="242">
        <v>6451.1500000000005</v>
      </c>
      <c r="AQ139" s="242">
        <v>4813518.3600000003</v>
      </c>
      <c r="AR139" s="242">
        <v>8640779.75</v>
      </c>
      <c r="AS139" s="242">
        <v>179052.12</v>
      </c>
      <c r="AT139" s="242">
        <v>710472.33</v>
      </c>
      <c r="AU139" s="242">
        <v>446489.8</v>
      </c>
      <c r="AV139" s="242">
        <v>94505.52</v>
      </c>
      <c r="AW139" s="242">
        <v>718997.31</v>
      </c>
      <c r="AX139" s="242">
        <v>1374933.68</v>
      </c>
      <c r="AY139" s="242">
        <v>514622.01</v>
      </c>
      <c r="AZ139" s="242">
        <v>1831016.99</v>
      </c>
      <c r="BA139" s="242">
        <v>3934032.48</v>
      </c>
      <c r="BB139" s="242">
        <v>847535.45000000007</v>
      </c>
      <c r="BC139" s="242">
        <v>205904.51</v>
      </c>
      <c r="BD139" s="242">
        <v>165567.76</v>
      </c>
      <c r="BE139" s="242">
        <v>0</v>
      </c>
      <c r="BF139" s="242">
        <v>2408058.6</v>
      </c>
      <c r="BG139" s="242">
        <v>368495.42</v>
      </c>
      <c r="BH139" s="242">
        <v>3037.78</v>
      </c>
      <c r="BI139" s="242">
        <v>178573.91</v>
      </c>
      <c r="BJ139" s="242">
        <v>117928.78</v>
      </c>
      <c r="BK139" s="242">
        <v>0</v>
      </c>
      <c r="BL139" s="242">
        <v>0</v>
      </c>
      <c r="BM139" s="242">
        <v>0</v>
      </c>
      <c r="BN139" s="242">
        <v>0</v>
      </c>
      <c r="BO139" s="242">
        <v>6649196.0599999996</v>
      </c>
      <c r="BP139" s="242">
        <v>6938934.25</v>
      </c>
      <c r="BQ139" s="242">
        <v>0</v>
      </c>
      <c r="BR139" s="242">
        <v>0</v>
      </c>
      <c r="BS139" s="242">
        <v>6827769.9699999997</v>
      </c>
      <c r="BT139" s="242">
        <v>7056863.0300000003</v>
      </c>
      <c r="BU139" s="242">
        <v>138682.57</v>
      </c>
      <c r="BV139" s="242">
        <v>128016.55</v>
      </c>
      <c r="BW139" s="242">
        <v>4420818.57</v>
      </c>
      <c r="BX139" s="242">
        <v>3213281.1</v>
      </c>
      <c r="BY139" s="242">
        <v>1032212.35</v>
      </c>
      <c r="BZ139" s="242">
        <v>185991.14</v>
      </c>
      <c r="CA139" s="242">
        <v>579529.57000000007</v>
      </c>
      <c r="CB139" s="242">
        <v>7550303.75</v>
      </c>
      <c r="CC139" s="242">
        <v>8588906.7400000002</v>
      </c>
      <c r="CD139" s="242">
        <v>1091119.28</v>
      </c>
      <c r="CE139" s="242">
        <v>95781.28</v>
      </c>
      <c r="CF139" s="242">
        <v>0</v>
      </c>
      <c r="CG139" s="242">
        <v>0</v>
      </c>
      <c r="CH139" s="242">
        <v>431232</v>
      </c>
      <c r="CI139" s="242">
        <v>0</v>
      </c>
      <c r="CJ139" s="242">
        <v>22853324.25</v>
      </c>
      <c r="CK139" s="242">
        <v>1972.52</v>
      </c>
      <c r="CL139" s="242">
        <v>2339.0100000000002</v>
      </c>
      <c r="CM139" s="242">
        <v>200000</v>
      </c>
      <c r="CN139" s="242">
        <v>0</v>
      </c>
      <c r="CO139" s="242">
        <v>199633.51</v>
      </c>
      <c r="CP139" s="242">
        <v>0</v>
      </c>
      <c r="CQ139" s="242">
        <v>0</v>
      </c>
      <c r="CR139" s="242">
        <v>27848.45</v>
      </c>
      <c r="CS139" s="242">
        <v>47089.270000000004</v>
      </c>
      <c r="CT139" s="242">
        <v>864836.89</v>
      </c>
      <c r="CU139" s="242">
        <v>845596.07000000007</v>
      </c>
      <c r="CV139" s="242">
        <v>0</v>
      </c>
      <c r="CW139" s="242">
        <v>740491.35</v>
      </c>
      <c r="CX139" s="242">
        <v>289685.44</v>
      </c>
      <c r="CY139" s="242">
        <v>1958924.26</v>
      </c>
      <c r="CZ139" s="242">
        <v>1446884.39</v>
      </c>
      <c r="DA139" s="242">
        <v>962845.78</v>
      </c>
      <c r="DB139" s="242">
        <v>0</v>
      </c>
      <c r="DC139" s="242">
        <v>0</v>
      </c>
      <c r="DD139" s="242">
        <v>0</v>
      </c>
      <c r="DE139" s="242">
        <v>0</v>
      </c>
      <c r="DF139" s="242">
        <v>0</v>
      </c>
      <c r="DG139" s="242">
        <v>0</v>
      </c>
      <c r="DH139" s="242">
        <v>0</v>
      </c>
    </row>
    <row r="140" spans="1:112" x14ac:dyDescent="0.2">
      <c r="A140" s="242">
        <v>2303</v>
      </c>
      <c r="B140" s="242" t="s">
        <v>423</v>
      </c>
      <c r="C140" s="242">
        <v>0</v>
      </c>
      <c r="D140" s="242">
        <v>17888260</v>
      </c>
      <c r="E140" s="242">
        <v>10499.08</v>
      </c>
      <c r="F140" s="242">
        <v>1198.23</v>
      </c>
      <c r="G140" s="242">
        <v>26045</v>
      </c>
      <c r="H140" s="242">
        <v>30016.22</v>
      </c>
      <c r="I140" s="242">
        <v>361315.59</v>
      </c>
      <c r="J140" s="242">
        <v>12439.16</v>
      </c>
      <c r="K140" s="242">
        <v>4966238.58</v>
      </c>
      <c r="L140" s="242">
        <v>0</v>
      </c>
      <c r="M140" s="242">
        <v>0</v>
      </c>
      <c r="N140" s="242">
        <v>0</v>
      </c>
      <c r="O140" s="242">
        <v>0</v>
      </c>
      <c r="P140" s="242">
        <v>0</v>
      </c>
      <c r="Q140" s="242">
        <v>0</v>
      </c>
      <c r="R140" s="242">
        <v>0</v>
      </c>
      <c r="S140" s="242">
        <v>0</v>
      </c>
      <c r="T140" s="242">
        <v>0</v>
      </c>
      <c r="U140" s="242">
        <v>998181.5</v>
      </c>
      <c r="V140" s="242">
        <v>11835303</v>
      </c>
      <c r="W140" s="242">
        <v>20640</v>
      </c>
      <c r="X140" s="242">
        <v>0</v>
      </c>
      <c r="Y140" s="242">
        <v>0</v>
      </c>
      <c r="Z140" s="242">
        <v>0</v>
      </c>
      <c r="AA140" s="242">
        <v>141204.32</v>
      </c>
      <c r="AB140" s="242">
        <v>0</v>
      </c>
      <c r="AC140" s="242">
        <v>0</v>
      </c>
      <c r="AD140" s="242">
        <v>117797.25</v>
      </c>
      <c r="AE140" s="242">
        <v>390661.26</v>
      </c>
      <c r="AF140" s="242">
        <v>0</v>
      </c>
      <c r="AG140" s="242">
        <v>0</v>
      </c>
      <c r="AH140" s="242">
        <v>300192</v>
      </c>
      <c r="AI140" s="242">
        <v>66439.42</v>
      </c>
      <c r="AJ140" s="242">
        <v>0</v>
      </c>
      <c r="AK140" s="242">
        <v>0</v>
      </c>
      <c r="AL140" s="242">
        <v>0</v>
      </c>
      <c r="AM140" s="242">
        <v>1670.64</v>
      </c>
      <c r="AN140" s="242">
        <v>222479.77000000002</v>
      </c>
      <c r="AO140" s="242">
        <v>0</v>
      </c>
      <c r="AP140" s="242">
        <v>19590.12</v>
      </c>
      <c r="AQ140" s="242">
        <v>8194831.1500000004</v>
      </c>
      <c r="AR140" s="242">
        <v>8042323.7999999998</v>
      </c>
      <c r="AS140" s="242">
        <v>764397.21</v>
      </c>
      <c r="AT140" s="242">
        <v>1194891.3400000001</v>
      </c>
      <c r="AU140" s="242">
        <v>375421.55</v>
      </c>
      <c r="AV140" s="242">
        <v>675306.46</v>
      </c>
      <c r="AW140" s="242">
        <v>877666.79</v>
      </c>
      <c r="AX140" s="242">
        <v>1717370.02</v>
      </c>
      <c r="AY140" s="242">
        <v>658565.79</v>
      </c>
      <c r="AZ140" s="242">
        <v>2175966.09</v>
      </c>
      <c r="BA140" s="242">
        <v>5778851.25</v>
      </c>
      <c r="BB140" s="242">
        <v>1108913.25</v>
      </c>
      <c r="BC140" s="242">
        <v>261822.18</v>
      </c>
      <c r="BD140" s="242">
        <v>0</v>
      </c>
      <c r="BE140" s="242">
        <v>31787.11</v>
      </c>
      <c r="BF140" s="242">
        <v>3392597.33</v>
      </c>
      <c r="BG140" s="242">
        <v>1213513.31</v>
      </c>
      <c r="BH140" s="242">
        <v>5959.16</v>
      </c>
      <c r="BI140" s="242">
        <v>0</v>
      </c>
      <c r="BJ140" s="242">
        <v>0</v>
      </c>
      <c r="BK140" s="242">
        <v>0</v>
      </c>
      <c r="BL140" s="242">
        <v>0</v>
      </c>
      <c r="BM140" s="242">
        <v>0</v>
      </c>
      <c r="BN140" s="242">
        <v>0</v>
      </c>
      <c r="BO140" s="242">
        <v>15648418.449999999</v>
      </c>
      <c r="BP140" s="242">
        <v>16588405.800000001</v>
      </c>
      <c r="BQ140" s="242">
        <v>0</v>
      </c>
      <c r="BR140" s="242">
        <v>0</v>
      </c>
      <c r="BS140" s="242">
        <v>15648418.449999999</v>
      </c>
      <c r="BT140" s="242">
        <v>16588405.800000001</v>
      </c>
      <c r="BU140" s="242">
        <v>29656.95</v>
      </c>
      <c r="BV140" s="242">
        <v>6142.25</v>
      </c>
      <c r="BW140" s="242">
        <v>5935808.21</v>
      </c>
      <c r="BX140" s="242">
        <v>4531232.83</v>
      </c>
      <c r="BY140" s="242">
        <v>1060193.3400000001</v>
      </c>
      <c r="BZ140" s="242">
        <v>367896.74</v>
      </c>
      <c r="CA140" s="242">
        <v>2483303.9699999997</v>
      </c>
      <c r="CB140" s="242">
        <v>2345654.62</v>
      </c>
      <c r="CC140" s="242">
        <v>14962367.190000001</v>
      </c>
      <c r="CD140" s="242">
        <v>4767358.24</v>
      </c>
      <c r="CE140" s="242">
        <v>9994778.3000000007</v>
      </c>
      <c r="CF140" s="242">
        <v>0</v>
      </c>
      <c r="CG140" s="242">
        <v>0</v>
      </c>
      <c r="CH140" s="242">
        <v>337880</v>
      </c>
      <c r="CI140" s="242">
        <v>0</v>
      </c>
      <c r="CJ140" s="242">
        <v>52039427.740000002</v>
      </c>
      <c r="CK140" s="242">
        <v>172347.62</v>
      </c>
      <c r="CL140" s="242">
        <v>172293.49</v>
      </c>
      <c r="CM140" s="242">
        <v>62.050000000000004</v>
      </c>
      <c r="CN140" s="242">
        <v>0</v>
      </c>
      <c r="CO140" s="242">
        <v>116.18</v>
      </c>
      <c r="CP140" s="242">
        <v>0</v>
      </c>
      <c r="CQ140" s="242">
        <v>0</v>
      </c>
      <c r="CR140" s="242">
        <v>824545.15</v>
      </c>
      <c r="CS140" s="242">
        <v>1132367.73</v>
      </c>
      <c r="CT140" s="242">
        <v>1599154.18</v>
      </c>
      <c r="CU140" s="242">
        <v>1291331.6000000001</v>
      </c>
      <c r="CV140" s="242">
        <v>0</v>
      </c>
      <c r="CW140" s="242">
        <v>318750.77</v>
      </c>
      <c r="CX140" s="242">
        <v>379116.41000000003</v>
      </c>
      <c r="CY140" s="242">
        <v>276394</v>
      </c>
      <c r="CZ140" s="242">
        <v>159228.36000000002</v>
      </c>
      <c r="DA140" s="242">
        <v>56800</v>
      </c>
      <c r="DB140" s="242">
        <v>0</v>
      </c>
      <c r="DC140" s="242">
        <v>0.5</v>
      </c>
      <c r="DD140" s="242">
        <v>0.5</v>
      </c>
      <c r="DE140" s="242">
        <v>18792.650000000001</v>
      </c>
      <c r="DF140" s="242">
        <v>0</v>
      </c>
      <c r="DG140" s="242">
        <v>11004.65</v>
      </c>
      <c r="DH140" s="242">
        <v>7788</v>
      </c>
    </row>
    <row r="141" spans="1:112" x14ac:dyDescent="0.2">
      <c r="A141" s="242">
        <v>2394</v>
      </c>
      <c r="B141" s="242" t="s">
        <v>424</v>
      </c>
      <c r="C141" s="242">
        <v>0</v>
      </c>
      <c r="D141" s="242">
        <v>2237252.61</v>
      </c>
      <c r="E141" s="242">
        <v>0</v>
      </c>
      <c r="F141" s="242">
        <v>1836.79</v>
      </c>
      <c r="G141" s="242">
        <v>14015.27</v>
      </c>
      <c r="H141" s="242">
        <v>1038.8399999999999</v>
      </c>
      <c r="I141" s="242">
        <v>6212.6100000000006</v>
      </c>
      <c r="J141" s="242">
        <v>0</v>
      </c>
      <c r="K141" s="242">
        <v>49513.840000000004</v>
      </c>
      <c r="L141" s="242">
        <v>0</v>
      </c>
      <c r="M141" s="242">
        <v>0</v>
      </c>
      <c r="N141" s="242">
        <v>0</v>
      </c>
      <c r="O141" s="242">
        <v>0</v>
      </c>
      <c r="P141" s="242">
        <v>34682</v>
      </c>
      <c r="Q141" s="242">
        <v>0</v>
      </c>
      <c r="R141" s="242">
        <v>0</v>
      </c>
      <c r="S141" s="242">
        <v>60773.18</v>
      </c>
      <c r="T141" s="242">
        <v>0</v>
      </c>
      <c r="U141" s="242">
        <v>100057</v>
      </c>
      <c r="V141" s="242">
        <v>2116545</v>
      </c>
      <c r="W141" s="242">
        <v>3040</v>
      </c>
      <c r="X141" s="242">
        <v>0</v>
      </c>
      <c r="Y141" s="242">
        <v>139880.53</v>
      </c>
      <c r="Z141" s="242">
        <v>0</v>
      </c>
      <c r="AA141" s="242">
        <v>96968</v>
      </c>
      <c r="AB141" s="242">
        <v>0</v>
      </c>
      <c r="AC141" s="242">
        <v>0</v>
      </c>
      <c r="AD141" s="242">
        <v>0</v>
      </c>
      <c r="AE141" s="242">
        <v>270126.3</v>
      </c>
      <c r="AF141" s="242">
        <v>0</v>
      </c>
      <c r="AG141" s="242">
        <v>0</v>
      </c>
      <c r="AH141" s="242">
        <v>0</v>
      </c>
      <c r="AI141" s="242">
        <v>1023</v>
      </c>
      <c r="AJ141" s="242">
        <v>0</v>
      </c>
      <c r="AK141" s="242">
        <v>0</v>
      </c>
      <c r="AL141" s="242">
        <v>0</v>
      </c>
      <c r="AM141" s="242">
        <v>4051</v>
      </c>
      <c r="AN141" s="242">
        <v>5985</v>
      </c>
      <c r="AO141" s="242">
        <v>0</v>
      </c>
      <c r="AP141" s="242">
        <v>7249.33</v>
      </c>
      <c r="AQ141" s="242">
        <v>844635.58000000007</v>
      </c>
      <c r="AR141" s="242">
        <v>916494.22</v>
      </c>
      <c r="AS141" s="242">
        <v>211995.75</v>
      </c>
      <c r="AT141" s="242">
        <v>122674.59</v>
      </c>
      <c r="AU141" s="242">
        <v>121228.68000000001</v>
      </c>
      <c r="AV141" s="242">
        <v>868.7</v>
      </c>
      <c r="AW141" s="242">
        <v>66033.23</v>
      </c>
      <c r="AX141" s="242">
        <v>167445.58000000002</v>
      </c>
      <c r="AY141" s="242">
        <v>206332.17</v>
      </c>
      <c r="AZ141" s="242">
        <v>287727.8</v>
      </c>
      <c r="BA141" s="242">
        <v>981642.84</v>
      </c>
      <c r="BB141" s="242">
        <v>245160.76</v>
      </c>
      <c r="BC141" s="242">
        <v>63480</v>
      </c>
      <c r="BD141" s="242">
        <v>6562.5</v>
      </c>
      <c r="BE141" s="242">
        <v>47340.82</v>
      </c>
      <c r="BF141" s="242">
        <v>486805.07</v>
      </c>
      <c r="BG141" s="242">
        <v>152626.37</v>
      </c>
      <c r="BH141" s="242">
        <v>0</v>
      </c>
      <c r="BI141" s="242">
        <v>1531277.46</v>
      </c>
      <c r="BJ141" s="242">
        <v>1752473.1</v>
      </c>
      <c r="BK141" s="242">
        <v>0</v>
      </c>
      <c r="BL141" s="242">
        <v>0</v>
      </c>
      <c r="BM141" s="242">
        <v>0</v>
      </c>
      <c r="BN141" s="242">
        <v>0</v>
      </c>
      <c r="BO141" s="242">
        <v>0</v>
      </c>
      <c r="BP141" s="242">
        <v>0</v>
      </c>
      <c r="BQ141" s="242">
        <v>0</v>
      </c>
      <c r="BR141" s="242">
        <v>0</v>
      </c>
      <c r="BS141" s="242">
        <v>1531277.46</v>
      </c>
      <c r="BT141" s="242">
        <v>1752473.1</v>
      </c>
      <c r="BU141" s="242">
        <v>16833.72</v>
      </c>
      <c r="BV141" s="242">
        <v>15772.02</v>
      </c>
      <c r="BW141" s="242">
        <v>1008826.27</v>
      </c>
      <c r="BX141" s="242">
        <v>392280.93</v>
      </c>
      <c r="BY141" s="242">
        <v>160170.38</v>
      </c>
      <c r="BZ141" s="242">
        <v>457436.66000000003</v>
      </c>
      <c r="CA141" s="242">
        <v>104477.89</v>
      </c>
      <c r="CB141" s="242">
        <v>112431.21</v>
      </c>
      <c r="CC141" s="242">
        <v>588924.5</v>
      </c>
      <c r="CD141" s="242">
        <v>492975.02</v>
      </c>
      <c r="CE141" s="242">
        <v>0</v>
      </c>
      <c r="CF141" s="242">
        <v>0</v>
      </c>
      <c r="CG141" s="242">
        <v>0</v>
      </c>
      <c r="CH141" s="242">
        <v>87996.160000000003</v>
      </c>
      <c r="CI141" s="242">
        <v>0</v>
      </c>
      <c r="CJ141" s="242">
        <v>1908337.15</v>
      </c>
      <c r="CK141" s="242">
        <v>14610.32</v>
      </c>
      <c r="CL141" s="242">
        <v>14622.06</v>
      </c>
      <c r="CM141" s="242">
        <v>142011.74</v>
      </c>
      <c r="CN141" s="242">
        <v>0</v>
      </c>
      <c r="CO141" s="242">
        <v>142000</v>
      </c>
      <c r="CP141" s="242">
        <v>0</v>
      </c>
      <c r="CQ141" s="242">
        <v>0</v>
      </c>
      <c r="CR141" s="242">
        <v>9346.2900000000009</v>
      </c>
      <c r="CS141" s="242">
        <v>9343.0300000000007</v>
      </c>
      <c r="CT141" s="242">
        <v>218147.61000000002</v>
      </c>
      <c r="CU141" s="242">
        <v>218150.87</v>
      </c>
      <c r="CV141" s="242">
        <v>0</v>
      </c>
      <c r="CW141" s="242">
        <v>27715.07</v>
      </c>
      <c r="CX141" s="242">
        <v>27493.82</v>
      </c>
      <c r="CY141" s="242">
        <v>13730</v>
      </c>
      <c r="CZ141" s="242">
        <v>0</v>
      </c>
      <c r="DA141" s="242">
        <v>13951.25</v>
      </c>
      <c r="DB141" s="242">
        <v>0</v>
      </c>
      <c r="DC141" s="242">
        <v>0</v>
      </c>
      <c r="DD141" s="242">
        <v>0</v>
      </c>
      <c r="DE141" s="242">
        <v>0</v>
      </c>
      <c r="DF141" s="242">
        <v>0</v>
      </c>
      <c r="DG141" s="242">
        <v>0</v>
      </c>
      <c r="DH141" s="242">
        <v>0</v>
      </c>
    </row>
    <row r="142" spans="1:112" x14ac:dyDescent="0.2">
      <c r="A142" s="242">
        <v>2415</v>
      </c>
      <c r="B142" s="242" t="s">
        <v>425</v>
      </c>
      <c r="C142" s="242">
        <v>2546.73</v>
      </c>
      <c r="D142" s="242">
        <v>1057740.07</v>
      </c>
      <c r="E142" s="242">
        <v>0</v>
      </c>
      <c r="F142" s="242">
        <v>0</v>
      </c>
      <c r="G142" s="242">
        <v>8671.1</v>
      </c>
      <c r="H142" s="242">
        <v>12.23</v>
      </c>
      <c r="I142" s="242">
        <v>20657.32</v>
      </c>
      <c r="J142" s="242">
        <v>0</v>
      </c>
      <c r="K142" s="242">
        <v>245282.03</v>
      </c>
      <c r="L142" s="242">
        <v>0</v>
      </c>
      <c r="M142" s="242">
        <v>0</v>
      </c>
      <c r="N142" s="242">
        <v>0</v>
      </c>
      <c r="O142" s="242">
        <v>0</v>
      </c>
      <c r="P142" s="242">
        <v>2313</v>
      </c>
      <c r="Q142" s="242">
        <v>0</v>
      </c>
      <c r="R142" s="242">
        <v>33090</v>
      </c>
      <c r="S142" s="242">
        <v>0</v>
      </c>
      <c r="T142" s="242">
        <v>0</v>
      </c>
      <c r="U142" s="242">
        <v>35410.5</v>
      </c>
      <c r="V142" s="242">
        <v>1641613</v>
      </c>
      <c r="W142" s="242">
        <v>0</v>
      </c>
      <c r="X142" s="242">
        <v>0</v>
      </c>
      <c r="Y142" s="242">
        <v>154071.31</v>
      </c>
      <c r="Z142" s="242">
        <v>283</v>
      </c>
      <c r="AA142" s="242">
        <v>72422</v>
      </c>
      <c r="AB142" s="242">
        <v>0</v>
      </c>
      <c r="AC142" s="242">
        <v>16015.1</v>
      </c>
      <c r="AD142" s="242">
        <v>52484.07</v>
      </c>
      <c r="AE142" s="242">
        <v>66549</v>
      </c>
      <c r="AF142" s="242">
        <v>0</v>
      </c>
      <c r="AG142" s="242">
        <v>0</v>
      </c>
      <c r="AH142" s="242">
        <v>0</v>
      </c>
      <c r="AI142" s="242">
        <v>33075.97</v>
      </c>
      <c r="AJ142" s="242">
        <v>0</v>
      </c>
      <c r="AK142" s="242">
        <v>0</v>
      </c>
      <c r="AL142" s="242">
        <v>0</v>
      </c>
      <c r="AM142" s="242">
        <v>3133</v>
      </c>
      <c r="AN142" s="242">
        <v>23521.420000000002</v>
      </c>
      <c r="AO142" s="242">
        <v>0</v>
      </c>
      <c r="AP142" s="242">
        <v>10012.300000000001</v>
      </c>
      <c r="AQ142" s="242">
        <v>650018.47</v>
      </c>
      <c r="AR142" s="242">
        <v>668701.86</v>
      </c>
      <c r="AS142" s="242">
        <v>160137.38</v>
      </c>
      <c r="AT142" s="242">
        <v>54928.49</v>
      </c>
      <c r="AU142" s="242">
        <v>92171.34</v>
      </c>
      <c r="AV142" s="242">
        <v>11894.62</v>
      </c>
      <c r="AW142" s="242">
        <v>75926.38</v>
      </c>
      <c r="AX142" s="242">
        <v>91713.400000000009</v>
      </c>
      <c r="AY142" s="242">
        <v>97495.41</v>
      </c>
      <c r="AZ142" s="242">
        <v>217048.91</v>
      </c>
      <c r="BA142" s="242">
        <v>717317.62</v>
      </c>
      <c r="BB142" s="242">
        <v>151475.07</v>
      </c>
      <c r="BC142" s="242">
        <v>31056.57</v>
      </c>
      <c r="BD142" s="242">
        <v>14747.67</v>
      </c>
      <c r="BE142" s="242">
        <v>0</v>
      </c>
      <c r="BF142" s="242">
        <v>400451.66000000003</v>
      </c>
      <c r="BG142" s="242">
        <v>109454</v>
      </c>
      <c r="BH142" s="242">
        <v>4771.75</v>
      </c>
      <c r="BI142" s="242">
        <v>0</v>
      </c>
      <c r="BJ142" s="242">
        <v>0</v>
      </c>
      <c r="BK142" s="242">
        <v>0</v>
      </c>
      <c r="BL142" s="242">
        <v>0</v>
      </c>
      <c r="BM142" s="242">
        <v>0</v>
      </c>
      <c r="BN142" s="242">
        <v>0</v>
      </c>
      <c r="BO142" s="242">
        <v>0</v>
      </c>
      <c r="BP142" s="242">
        <v>0</v>
      </c>
      <c r="BQ142" s="242">
        <v>-365557.76000000001</v>
      </c>
      <c r="BR142" s="242">
        <v>-435965.21</v>
      </c>
      <c r="BS142" s="242">
        <v>-365557.76000000001</v>
      </c>
      <c r="BT142" s="242">
        <v>-435965.21</v>
      </c>
      <c r="BU142" s="242">
        <v>0</v>
      </c>
      <c r="BV142" s="242">
        <v>0</v>
      </c>
      <c r="BW142" s="242">
        <v>668540.92000000004</v>
      </c>
      <c r="BX142" s="242">
        <v>530813.05000000005</v>
      </c>
      <c r="BY142" s="242">
        <v>126985.33</v>
      </c>
      <c r="BZ142" s="242">
        <v>10742.54</v>
      </c>
      <c r="CA142" s="242">
        <v>182691</v>
      </c>
      <c r="CB142" s="242">
        <v>171258.25</v>
      </c>
      <c r="CC142" s="242">
        <v>203990</v>
      </c>
      <c r="CD142" s="242">
        <v>0</v>
      </c>
      <c r="CE142" s="242">
        <v>0</v>
      </c>
      <c r="CF142" s="242">
        <v>215422.75</v>
      </c>
      <c r="CG142" s="242">
        <v>0</v>
      </c>
      <c r="CH142" s="242">
        <v>0</v>
      </c>
      <c r="CI142" s="242">
        <v>0</v>
      </c>
      <c r="CJ142" s="242">
        <v>757000</v>
      </c>
      <c r="CK142" s="242">
        <v>0</v>
      </c>
      <c r="CL142" s="242">
        <v>0</v>
      </c>
      <c r="CM142" s="242">
        <v>0</v>
      </c>
      <c r="CN142" s="242">
        <v>0</v>
      </c>
      <c r="CO142" s="242">
        <v>0</v>
      </c>
      <c r="CP142" s="242">
        <v>0</v>
      </c>
      <c r="CQ142" s="242">
        <v>0</v>
      </c>
      <c r="CR142" s="242">
        <v>34734.22</v>
      </c>
      <c r="CS142" s="242">
        <v>46385.17</v>
      </c>
      <c r="CT142" s="242">
        <v>163657.42000000001</v>
      </c>
      <c r="CU142" s="242">
        <v>152006.47</v>
      </c>
      <c r="CV142" s="242">
        <v>0</v>
      </c>
      <c r="CW142" s="242">
        <v>0</v>
      </c>
      <c r="CX142" s="242">
        <v>0</v>
      </c>
      <c r="CY142" s="242">
        <v>0</v>
      </c>
      <c r="CZ142" s="242">
        <v>0</v>
      </c>
      <c r="DA142" s="242">
        <v>0</v>
      </c>
      <c r="DB142" s="242">
        <v>0</v>
      </c>
      <c r="DC142" s="242">
        <v>0</v>
      </c>
      <c r="DD142" s="242">
        <v>0</v>
      </c>
      <c r="DE142" s="242">
        <v>0</v>
      </c>
      <c r="DF142" s="242">
        <v>0</v>
      </c>
      <c r="DG142" s="242">
        <v>0</v>
      </c>
      <c r="DH142" s="242">
        <v>0</v>
      </c>
    </row>
    <row r="143" spans="1:112" x14ac:dyDescent="0.2">
      <c r="A143" s="242">
        <v>2420</v>
      </c>
      <c r="B143" s="242" t="s">
        <v>426</v>
      </c>
      <c r="C143" s="242">
        <v>0</v>
      </c>
      <c r="D143" s="242">
        <v>27521006.760000002</v>
      </c>
      <c r="E143" s="242">
        <v>8597.5499999999993</v>
      </c>
      <c r="F143" s="242">
        <v>0</v>
      </c>
      <c r="G143" s="242">
        <v>107635.57</v>
      </c>
      <c r="H143" s="242">
        <v>12198.86</v>
      </c>
      <c r="I143" s="242">
        <v>750157.61</v>
      </c>
      <c r="J143" s="242">
        <v>4429</v>
      </c>
      <c r="K143" s="242">
        <v>960912.78</v>
      </c>
      <c r="L143" s="242">
        <v>0</v>
      </c>
      <c r="M143" s="242">
        <v>0</v>
      </c>
      <c r="N143" s="242">
        <v>0</v>
      </c>
      <c r="O143" s="242">
        <v>0</v>
      </c>
      <c r="P143" s="242">
        <v>15030</v>
      </c>
      <c r="Q143" s="242">
        <v>0</v>
      </c>
      <c r="R143" s="242">
        <v>0</v>
      </c>
      <c r="S143" s="242">
        <v>0</v>
      </c>
      <c r="T143" s="242">
        <v>0</v>
      </c>
      <c r="U143" s="242">
        <v>1785857.5</v>
      </c>
      <c r="V143" s="242">
        <v>17471787</v>
      </c>
      <c r="W143" s="242">
        <v>48815.73</v>
      </c>
      <c r="X143" s="242">
        <v>0</v>
      </c>
      <c r="Y143" s="242">
        <v>0</v>
      </c>
      <c r="Z143" s="242">
        <v>0</v>
      </c>
      <c r="AA143" s="242">
        <v>296279</v>
      </c>
      <c r="AB143" s="242">
        <v>0</v>
      </c>
      <c r="AC143" s="242">
        <v>0</v>
      </c>
      <c r="AD143" s="242">
        <v>79804.08</v>
      </c>
      <c r="AE143" s="242">
        <v>95815.23</v>
      </c>
      <c r="AF143" s="242">
        <v>0</v>
      </c>
      <c r="AG143" s="242">
        <v>0</v>
      </c>
      <c r="AH143" s="242">
        <v>74059</v>
      </c>
      <c r="AI143" s="242">
        <v>0</v>
      </c>
      <c r="AJ143" s="242">
        <v>0</v>
      </c>
      <c r="AK143" s="242">
        <v>0</v>
      </c>
      <c r="AL143" s="242">
        <v>457596.88</v>
      </c>
      <c r="AM143" s="242">
        <v>0</v>
      </c>
      <c r="AN143" s="242">
        <v>75625.42</v>
      </c>
      <c r="AO143" s="242">
        <v>0</v>
      </c>
      <c r="AP143" s="242">
        <v>9757.27</v>
      </c>
      <c r="AQ143" s="242">
        <v>10218531.49</v>
      </c>
      <c r="AR143" s="242">
        <v>11608509.039999999</v>
      </c>
      <c r="AS143" s="242">
        <v>1284796.54</v>
      </c>
      <c r="AT143" s="242">
        <v>1308599.96</v>
      </c>
      <c r="AU143" s="242">
        <v>531238.05000000005</v>
      </c>
      <c r="AV143" s="242">
        <v>194124.97</v>
      </c>
      <c r="AW143" s="242">
        <v>1432530.73</v>
      </c>
      <c r="AX143" s="242">
        <v>1825049.22</v>
      </c>
      <c r="AY143" s="242">
        <v>1010260.04</v>
      </c>
      <c r="AZ143" s="242">
        <v>2365594.91</v>
      </c>
      <c r="BA143" s="242">
        <v>11273016.41</v>
      </c>
      <c r="BB143" s="242">
        <v>883207.72</v>
      </c>
      <c r="BC143" s="242">
        <v>346290.69</v>
      </c>
      <c r="BD143" s="242">
        <v>126668.7</v>
      </c>
      <c r="BE143" s="242">
        <v>433456.86</v>
      </c>
      <c r="BF143" s="242">
        <v>4766545.42</v>
      </c>
      <c r="BG143" s="242">
        <v>779105.18</v>
      </c>
      <c r="BH143" s="242">
        <v>2807.2200000000003</v>
      </c>
      <c r="BI143" s="242">
        <v>0</v>
      </c>
      <c r="BJ143" s="242">
        <v>116877</v>
      </c>
      <c r="BK143" s="242">
        <v>0</v>
      </c>
      <c r="BL143" s="242">
        <v>0</v>
      </c>
      <c r="BM143" s="242">
        <v>0</v>
      </c>
      <c r="BN143" s="242">
        <v>0</v>
      </c>
      <c r="BO143" s="242">
        <v>1353825.41</v>
      </c>
      <c r="BP143" s="242">
        <v>1754116.8900000001</v>
      </c>
      <c r="BQ143" s="242">
        <v>19436097.780000001</v>
      </c>
      <c r="BR143" s="242">
        <v>18303961.390000001</v>
      </c>
      <c r="BS143" s="242">
        <v>20789923.190000001</v>
      </c>
      <c r="BT143" s="242">
        <v>20174955.280000001</v>
      </c>
      <c r="BU143" s="242">
        <v>35444.47</v>
      </c>
      <c r="BV143" s="242">
        <v>68432.180000000008</v>
      </c>
      <c r="BW143" s="242">
        <v>7101252.6299999999</v>
      </c>
      <c r="BX143" s="242">
        <v>4661117.1399999997</v>
      </c>
      <c r="BY143" s="242">
        <v>1771468.52</v>
      </c>
      <c r="BZ143" s="242">
        <v>635679.26</v>
      </c>
      <c r="CA143" s="242">
        <v>131749.81</v>
      </c>
      <c r="CB143" s="242">
        <v>109763.78</v>
      </c>
      <c r="CC143" s="242">
        <v>1648570.22</v>
      </c>
      <c r="CD143" s="242">
        <v>1670556.25</v>
      </c>
      <c r="CE143" s="242">
        <v>0</v>
      </c>
      <c r="CF143" s="242">
        <v>0</v>
      </c>
      <c r="CG143" s="242">
        <v>0</v>
      </c>
      <c r="CH143" s="242">
        <v>0</v>
      </c>
      <c r="CI143" s="242">
        <v>0</v>
      </c>
      <c r="CJ143" s="242">
        <v>6818691.8399999999</v>
      </c>
      <c r="CK143" s="242">
        <v>0</v>
      </c>
      <c r="CL143" s="242">
        <v>0</v>
      </c>
      <c r="CM143" s="242">
        <v>0</v>
      </c>
      <c r="CN143" s="242">
        <v>0</v>
      </c>
      <c r="CO143" s="242">
        <v>0</v>
      </c>
      <c r="CP143" s="242">
        <v>0</v>
      </c>
      <c r="CQ143" s="242">
        <v>0</v>
      </c>
      <c r="CR143" s="242">
        <v>15601.2</v>
      </c>
      <c r="CS143" s="242">
        <v>40423.590000000004</v>
      </c>
      <c r="CT143" s="242">
        <v>1040189.58</v>
      </c>
      <c r="CU143" s="242">
        <v>1015367.19</v>
      </c>
      <c r="CV143" s="242">
        <v>0</v>
      </c>
      <c r="CW143" s="242">
        <v>71828.45</v>
      </c>
      <c r="CX143" s="242">
        <v>69971.39</v>
      </c>
      <c r="CY143" s="242">
        <v>83717.84</v>
      </c>
      <c r="CZ143" s="242">
        <v>84855.69</v>
      </c>
      <c r="DA143" s="242">
        <v>0</v>
      </c>
      <c r="DB143" s="242">
        <v>719.21</v>
      </c>
      <c r="DC143" s="242">
        <v>0</v>
      </c>
      <c r="DD143" s="242">
        <v>0</v>
      </c>
      <c r="DE143" s="242">
        <v>0</v>
      </c>
      <c r="DF143" s="242">
        <v>0</v>
      </c>
      <c r="DG143" s="242">
        <v>0</v>
      </c>
      <c r="DH143" s="242">
        <v>0</v>
      </c>
    </row>
    <row r="144" spans="1:112" x14ac:dyDescent="0.2">
      <c r="A144" s="242">
        <v>2443</v>
      </c>
      <c r="B144" s="242" t="s">
        <v>427</v>
      </c>
      <c r="C144" s="242">
        <v>8588.1</v>
      </c>
      <c r="D144" s="242">
        <v>7530017.4400000004</v>
      </c>
      <c r="E144" s="242">
        <v>4509.5</v>
      </c>
      <c r="F144" s="242">
        <v>23449.52</v>
      </c>
      <c r="G144" s="242">
        <v>0</v>
      </c>
      <c r="H144" s="242">
        <v>26691.05</v>
      </c>
      <c r="I144" s="242">
        <v>93183.61</v>
      </c>
      <c r="J144" s="242">
        <v>0</v>
      </c>
      <c r="K144" s="242">
        <v>256173.34</v>
      </c>
      <c r="L144" s="242">
        <v>0</v>
      </c>
      <c r="M144" s="242">
        <v>0</v>
      </c>
      <c r="N144" s="242">
        <v>0</v>
      </c>
      <c r="O144" s="242">
        <v>0</v>
      </c>
      <c r="P144" s="242">
        <v>0</v>
      </c>
      <c r="Q144" s="242">
        <v>0</v>
      </c>
      <c r="R144" s="242">
        <v>0</v>
      </c>
      <c r="S144" s="242">
        <v>0</v>
      </c>
      <c r="T144" s="242">
        <v>0</v>
      </c>
      <c r="U144" s="242">
        <v>223846</v>
      </c>
      <c r="V144" s="242">
        <v>10337075</v>
      </c>
      <c r="W144" s="242">
        <v>32139.93</v>
      </c>
      <c r="X144" s="242">
        <v>0</v>
      </c>
      <c r="Y144" s="242">
        <v>573712.92000000004</v>
      </c>
      <c r="Z144" s="242">
        <v>15045.49</v>
      </c>
      <c r="AA144" s="242">
        <v>38987</v>
      </c>
      <c r="AB144" s="242">
        <v>0</v>
      </c>
      <c r="AC144" s="242">
        <v>0</v>
      </c>
      <c r="AD144" s="242">
        <v>63653.89</v>
      </c>
      <c r="AE144" s="242">
        <v>166067.89000000001</v>
      </c>
      <c r="AF144" s="242">
        <v>0</v>
      </c>
      <c r="AG144" s="242">
        <v>0</v>
      </c>
      <c r="AH144" s="242">
        <v>41685</v>
      </c>
      <c r="AI144" s="242">
        <v>0</v>
      </c>
      <c r="AJ144" s="242">
        <v>0</v>
      </c>
      <c r="AK144" s="242">
        <v>6200</v>
      </c>
      <c r="AL144" s="242">
        <v>202296.47</v>
      </c>
      <c r="AM144" s="242">
        <v>47817.64</v>
      </c>
      <c r="AN144" s="242">
        <v>56761.74</v>
      </c>
      <c r="AO144" s="242">
        <v>0</v>
      </c>
      <c r="AP144" s="242">
        <v>10919.91</v>
      </c>
      <c r="AQ144" s="242">
        <v>9250523.7799999993</v>
      </c>
      <c r="AR144" s="242">
        <v>189297.38</v>
      </c>
      <c r="AS144" s="242">
        <v>4835.58</v>
      </c>
      <c r="AT144" s="242">
        <v>145.02000000000001</v>
      </c>
      <c r="AU144" s="242">
        <v>16349.54</v>
      </c>
      <c r="AV144" s="242">
        <v>2913.4</v>
      </c>
      <c r="AW144" s="242">
        <v>308396.39</v>
      </c>
      <c r="AX144" s="242">
        <v>869636.70000000007</v>
      </c>
      <c r="AY144" s="242">
        <v>440713.62</v>
      </c>
      <c r="AZ144" s="242">
        <v>736911.52</v>
      </c>
      <c r="BA144" s="242">
        <v>2433059.54</v>
      </c>
      <c r="BB144" s="242">
        <v>70572.09</v>
      </c>
      <c r="BC144" s="242">
        <v>139682.38</v>
      </c>
      <c r="BD144" s="242">
        <v>65690.960000000006</v>
      </c>
      <c r="BE144" s="242">
        <v>1531526.71</v>
      </c>
      <c r="BF144" s="242">
        <v>2247312.39</v>
      </c>
      <c r="BG144" s="242">
        <v>1797609.94</v>
      </c>
      <c r="BH144" s="242">
        <v>1614.15</v>
      </c>
      <c r="BI144" s="242">
        <v>0</v>
      </c>
      <c r="BJ144" s="242">
        <v>0</v>
      </c>
      <c r="BK144" s="242">
        <v>0</v>
      </c>
      <c r="BL144" s="242">
        <v>0</v>
      </c>
      <c r="BM144" s="242">
        <v>0</v>
      </c>
      <c r="BN144" s="242">
        <v>0</v>
      </c>
      <c r="BO144" s="242">
        <v>0</v>
      </c>
      <c r="BP144" s="242">
        <v>0</v>
      </c>
      <c r="BQ144" s="242">
        <v>3963015.93</v>
      </c>
      <c r="BR144" s="242">
        <v>3615046.28</v>
      </c>
      <c r="BS144" s="242">
        <v>3963015.93</v>
      </c>
      <c r="BT144" s="242">
        <v>3615046.28</v>
      </c>
      <c r="BU144" s="242">
        <v>20512.05</v>
      </c>
      <c r="BV144" s="242">
        <v>22297.21</v>
      </c>
      <c r="BW144" s="242">
        <v>3832282.3200000003</v>
      </c>
      <c r="BX144" s="242">
        <v>2851787.36</v>
      </c>
      <c r="BY144" s="242">
        <v>823815.66</v>
      </c>
      <c r="BZ144" s="242">
        <v>154894.14000000001</v>
      </c>
      <c r="CA144" s="242">
        <v>1074855.4300000002</v>
      </c>
      <c r="CB144" s="242">
        <v>1238446.7599999998</v>
      </c>
      <c r="CC144" s="242">
        <v>1959699.69</v>
      </c>
      <c r="CD144" s="242">
        <v>1796108.36</v>
      </c>
      <c r="CE144" s="242">
        <v>0</v>
      </c>
      <c r="CF144" s="242">
        <v>0</v>
      </c>
      <c r="CG144" s="242">
        <v>0</v>
      </c>
      <c r="CH144" s="242">
        <v>0</v>
      </c>
      <c r="CI144" s="242">
        <v>0</v>
      </c>
      <c r="CJ144" s="242">
        <v>6875996.79</v>
      </c>
      <c r="CK144" s="242">
        <v>136166.07</v>
      </c>
      <c r="CL144" s="242">
        <v>136891.20000000001</v>
      </c>
      <c r="CM144" s="242">
        <v>725.13</v>
      </c>
      <c r="CN144" s="242">
        <v>0</v>
      </c>
      <c r="CO144" s="242">
        <v>0</v>
      </c>
      <c r="CP144" s="242">
        <v>0</v>
      </c>
      <c r="CQ144" s="242">
        <v>0</v>
      </c>
      <c r="CR144" s="242">
        <v>180723</v>
      </c>
      <c r="CS144" s="242">
        <v>182725.34</v>
      </c>
      <c r="CT144" s="242">
        <v>790810.23</v>
      </c>
      <c r="CU144" s="242">
        <v>788807.89</v>
      </c>
      <c r="CV144" s="242">
        <v>0</v>
      </c>
      <c r="CW144" s="242">
        <v>33104.71</v>
      </c>
      <c r="CX144" s="242">
        <v>39110.550000000003</v>
      </c>
      <c r="CY144" s="242">
        <v>127300.56</v>
      </c>
      <c r="CZ144" s="242">
        <v>121294.72</v>
      </c>
      <c r="DA144" s="242">
        <v>0</v>
      </c>
      <c r="DB144" s="242">
        <v>0</v>
      </c>
      <c r="DC144" s="242">
        <v>0</v>
      </c>
      <c r="DD144" s="242">
        <v>0</v>
      </c>
      <c r="DE144" s="242">
        <v>0</v>
      </c>
      <c r="DF144" s="242">
        <v>0</v>
      </c>
      <c r="DG144" s="242">
        <v>0</v>
      </c>
      <c r="DH144" s="242">
        <v>0</v>
      </c>
    </row>
    <row r="145" spans="1:112" x14ac:dyDescent="0.2">
      <c r="A145" s="242">
        <v>2436</v>
      </c>
      <c r="B145" s="242" t="s">
        <v>428</v>
      </c>
      <c r="C145" s="242">
        <v>0</v>
      </c>
      <c r="D145" s="242">
        <v>10734718.18</v>
      </c>
      <c r="E145" s="242">
        <v>0</v>
      </c>
      <c r="F145" s="242">
        <v>18183.260000000002</v>
      </c>
      <c r="G145" s="242">
        <v>82398.37</v>
      </c>
      <c r="H145" s="242">
        <v>9306.1200000000008</v>
      </c>
      <c r="I145" s="242">
        <v>313869.35000000003</v>
      </c>
      <c r="J145" s="242">
        <v>0</v>
      </c>
      <c r="K145" s="242">
        <v>282471.47000000003</v>
      </c>
      <c r="L145" s="242">
        <v>0</v>
      </c>
      <c r="M145" s="242">
        <v>0</v>
      </c>
      <c r="N145" s="242">
        <v>0</v>
      </c>
      <c r="O145" s="242">
        <v>0</v>
      </c>
      <c r="P145" s="242">
        <v>22420.93</v>
      </c>
      <c r="Q145" s="242">
        <v>0</v>
      </c>
      <c r="R145" s="242">
        <v>17050</v>
      </c>
      <c r="S145" s="242">
        <v>0</v>
      </c>
      <c r="T145" s="242">
        <v>0</v>
      </c>
      <c r="U145" s="242">
        <v>248761.5</v>
      </c>
      <c r="V145" s="242">
        <v>5210883</v>
      </c>
      <c r="W145" s="242">
        <v>8560</v>
      </c>
      <c r="X145" s="242">
        <v>0</v>
      </c>
      <c r="Y145" s="242">
        <v>0</v>
      </c>
      <c r="Z145" s="242">
        <v>8516.14</v>
      </c>
      <c r="AA145" s="242">
        <v>28554</v>
      </c>
      <c r="AB145" s="242">
        <v>0</v>
      </c>
      <c r="AC145" s="242">
        <v>0</v>
      </c>
      <c r="AD145" s="242">
        <v>31061.27</v>
      </c>
      <c r="AE145" s="242">
        <v>146623.15</v>
      </c>
      <c r="AF145" s="242">
        <v>0</v>
      </c>
      <c r="AG145" s="242">
        <v>0</v>
      </c>
      <c r="AH145" s="242">
        <v>73987</v>
      </c>
      <c r="AI145" s="242">
        <v>0</v>
      </c>
      <c r="AJ145" s="242">
        <v>0</v>
      </c>
      <c r="AK145" s="242">
        <v>2250</v>
      </c>
      <c r="AL145" s="242">
        <v>0</v>
      </c>
      <c r="AM145" s="242">
        <v>0</v>
      </c>
      <c r="AN145" s="242">
        <v>109829.27</v>
      </c>
      <c r="AO145" s="242">
        <v>0</v>
      </c>
      <c r="AP145" s="242">
        <v>38751.78</v>
      </c>
      <c r="AQ145" s="242">
        <v>0</v>
      </c>
      <c r="AR145" s="242">
        <v>5459259.29</v>
      </c>
      <c r="AS145" s="242">
        <v>1391754.56</v>
      </c>
      <c r="AT145" s="242">
        <v>549618.97</v>
      </c>
      <c r="AU145" s="242">
        <v>523847.3</v>
      </c>
      <c r="AV145" s="242">
        <v>96457.38</v>
      </c>
      <c r="AW145" s="242">
        <v>632018.1</v>
      </c>
      <c r="AX145" s="242">
        <v>616807.41</v>
      </c>
      <c r="AY145" s="242">
        <v>351789.86</v>
      </c>
      <c r="AZ145" s="242">
        <v>546824.46</v>
      </c>
      <c r="BA145" s="242">
        <v>2929902.2</v>
      </c>
      <c r="BB145" s="242">
        <v>1112321.78</v>
      </c>
      <c r="BC145" s="242">
        <v>122036.65000000001</v>
      </c>
      <c r="BD145" s="242">
        <v>801.85</v>
      </c>
      <c r="BE145" s="242">
        <v>822211.26</v>
      </c>
      <c r="BF145" s="242">
        <v>1223174.3899999999</v>
      </c>
      <c r="BG145" s="242">
        <v>980128.06</v>
      </c>
      <c r="BH145" s="242">
        <v>7513.77</v>
      </c>
      <c r="BI145" s="242">
        <v>28202.010000000002</v>
      </c>
      <c r="BJ145" s="242">
        <v>28202.010000000002</v>
      </c>
      <c r="BK145" s="242">
        <v>0</v>
      </c>
      <c r="BL145" s="242">
        <v>0</v>
      </c>
      <c r="BM145" s="242">
        <v>0</v>
      </c>
      <c r="BN145" s="242">
        <v>0</v>
      </c>
      <c r="BO145" s="242">
        <v>371244</v>
      </c>
      <c r="BP145" s="242">
        <v>371244</v>
      </c>
      <c r="BQ145" s="242">
        <v>5897639.25</v>
      </c>
      <c r="BR145" s="242">
        <v>5919366.75</v>
      </c>
      <c r="BS145" s="242">
        <v>6297085.2599999998</v>
      </c>
      <c r="BT145" s="242">
        <v>6318812.7599999998</v>
      </c>
      <c r="BU145" s="242">
        <v>106096.54000000001</v>
      </c>
      <c r="BV145" s="242">
        <v>92289.78</v>
      </c>
      <c r="BW145" s="242">
        <v>2199012.56</v>
      </c>
      <c r="BX145" s="242">
        <v>1537902.52</v>
      </c>
      <c r="BY145" s="242">
        <v>526606.01</v>
      </c>
      <c r="BZ145" s="242">
        <v>148310.79</v>
      </c>
      <c r="CA145" s="242">
        <v>53085.4</v>
      </c>
      <c r="CB145" s="242">
        <v>53040.29</v>
      </c>
      <c r="CC145" s="242">
        <v>369915.89</v>
      </c>
      <c r="CD145" s="242">
        <v>20863</v>
      </c>
      <c r="CE145" s="242">
        <v>0</v>
      </c>
      <c r="CF145" s="242">
        <v>0</v>
      </c>
      <c r="CG145" s="242">
        <v>0</v>
      </c>
      <c r="CH145" s="242">
        <v>349098</v>
      </c>
      <c r="CI145" s="242">
        <v>0</v>
      </c>
      <c r="CJ145" s="242">
        <v>1635000</v>
      </c>
      <c r="CK145" s="242">
        <v>728782.98</v>
      </c>
      <c r="CL145" s="242">
        <v>1480350.2</v>
      </c>
      <c r="CM145" s="242">
        <v>752261.42</v>
      </c>
      <c r="CN145" s="242">
        <v>0</v>
      </c>
      <c r="CO145" s="242">
        <v>694.2</v>
      </c>
      <c r="CP145" s="242">
        <v>0</v>
      </c>
      <c r="CQ145" s="242">
        <v>0</v>
      </c>
      <c r="CR145" s="242">
        <v>462909.13</v>
      </c>
      <c r="CS145" s="242">
        <v>542104.47</v>
      </c>
      <c r="CT145" s="242">
        <v>935933.14</v>
      </c>
      <c r="CU145" s="242">
        <v>856732.09</v>
      </c>
      <c r="CV145" s="242">
        <v>5.71</v>
      </c>
      <c r="CW145" s="242">
        <v>215.87</v>
      </c>
      <c r="CX145" s="242">
        <v>11484.57</v>
      </c>
      <c r="CY145" s="242">
        <v>79163.680000000008</v>
      </c>
      <c r="CZ145" s="242">
        <v>39043.340000000004</v>
      </c>
      <c r="DA145" s="242">
        <v>28851.64</v>
      </c>
      <c r="DB145" s="242">
        <v>0</v>
      </c>
      <c r="DC145" s="242">
        <v>0</v>
      </c>
      <c r="DD145" s="242">
        <v>0</v>
      </c>
      <c r="DE145" s="242">
        <v>0</v>
      </c>
      <c r="DF145" s="242">
        <v>0</v>
      </c>
      <c r="DG145" s="242">
        <v>0</v>
      </c>
      <c r="DH145" s="242">
        <v>0</v>
      </c>
    </row>
    <row r="146" spans="1:112" x14ac:dyDescent="0.2">
      <c r="A146" s="242">
        <v>2460</v>
      </c>
      <c r="B146" s="242" t="s">
        <v>429</v>
      </c>
      <c r="C146" s="242">
        <v>0</v>
      </c>
      <c r="D146" s="242">
        <v>9087627</v>
      </c>
      <c r="E146" s="242">
        <v>1626</v>
      </c>
      <c r="F146" s="242">
        <v>7116.8</v>
      </c>
      <c r="G146" s="242">
        <v>22520</v>
      </c>
      <c r="H146" s="242">
        <v>7898.6100000000006</v>
      </c>
      <c r="I146" s="242">
        <v>83547.009999999995</v>
      </c>
      <c r="J146" s="242">
        <v>0</v>
      </c>
      <c r="K146" s="242">
        <v>581692</v>
      </c>
      <c r="L146" s="242">
        <v>0</v>
      </c>
      <c r="M146" s="242">
        <v>0</v>
      </c>
      <c r="N146" s="242">
        <v>0</v>
      </c>
      <c r="O146" s="242">
        <v>0</v>
      </c>
      <c r="P146" s="242">
        <v>1791</v>
      </c>
      <c r="Q146" s="242">
        <v>0</v>
      </c>
      <c r="R146" s="242">
        <v>0</v>
      </c>
      <c r="S146" s="242">
        <v>0</v>
      </c>
      <c r="T146" s="242">
        <v>0</v>
      </c>
      <c r="U146" s="242">
        <v>163279.5</v>
      </c>
      <c r="V146" s="242">
        <v>3978697</v>
      </c>
      <c r="W146" s="242">
        <v>7280</v>
      </c>
      <c r="X146" s="242">
        <v>0</v>
      </c>
      <c r="Y146" s="242">
        <v>0</v>
      </c>
      <c r="Z146" s="242">
        <v>0</v>
      </c>
      <c r="AA146" s="242">
        <v>113743</v>
      </c>
      <c r="AB146" s="242">
        <v>0</v>
      </c>
      <c r="AC146" s="242">
        <v>0</v>
      </c>
      <c r="AD146" s="242">
        <v>257191.72</v>
      </c>
      <c r="AE146" s="242">
        <v>47522.01</v>
      </c>
      <c r="AF146" s="242">
        <v>0</v>
      </c>
      <c r="AG146" s="242">
        <v>0</v>
      </c>
      <c r="AH146" s="242">
        <v>51498</v>
      </c>
      <c r="AI146" s="242">
        <v>0</v>
      </c>
      <c r="AJ146" s="242">
        <v>0</v>
      </c>
      <c r="AK146" s="242">
        <v>0</v>
      </c>
      <c r="AL146" s="242">
        <v>0</v>
      </c>
      <c r="AM146" s="242">
        <v>19040</v>
      </c>
      <c r="AN146" s="242">
        <v>50565.25</v>
      </c>
      <c r="AO146" s="242">
        <v>0</v>
      </c>
      <c r="AP146" s="242">
        <v>2640.79</v>
      </c>
      <c r="AQ146" s="242">
        <v>4823194.72</v>
      </c>
      <c r="AR146" s="242">
        <v>989031.24</v>
      </c>
      <c r="AS146" s="242">
        <v>1791</v>
      </c>
      <c r="AT146" s="242">
        <v>266493.37</v>
      </c>
      <c r="AU146" s="242">
        <v>66027.430000000008</v>
      </c>
      <c r="AV146" s="242">
        <v>192.76</v>
      </c>
      <c r="AW146" s="242">
        <v>163492.68</v>
      </c>
      <c r="AX146" s="242">
        <v>677374.48</v>
      </c>
      <c r="AY146" s="242">
        <v>448532.67</v>
      </c>
      <c r="AZ146" s="242">
        <v>747997.35</v>
      </c>
      <c r="BA146" s="242">
        <v>1912743.99</v>
      </c>
      <c r="BB146" s="242">
        <v>242060.02000000002</v>
      </c>
      <c r="BC146" s="242">
        <v>101828.39</v>
      </c>
      <c r="BD146" s="242">
        <v>41078.67</v>
      </c>
      <c r="BE146" s="242">
        <v>898852.46</v>
      </c>
      <c r="BF146" s="242">
        <v>1694694.87</v>
      </c>
      <c r="BG146" s="242">
        <v>1039755.86</v>
      </c>
      <c r="BH146" s="242">
        <v>267.32</v>
      </c>
      <c r="BI146" s="242">
        <v>0</v>
      </c>
      <c r="BJ146" s="242">
        <v>0</v>
      </c>
      <c r="BK146" s="242">
        <v>0</v>
      </c>
      <c r="BL146" s="242">
        <v>0</v>
      </c>
      <c r="BM146" s="242">
        <v>0</v>
      </c>
      <c r="BN146" s="242">
        <v>0</v>
      </c>
      <c r="BO146" s="242">
        <v>0</v>
      </c>
      <c r="BP146" s="242">
        <v>0</v>
      </c>
      <c r="BQ146" s="242">
        <v>2035274.15</v>
      </c>
      <c r="BR146" s="242">
        <v>2405140.56</v>
      </c>
      <c r="BS146" s="242">
        <v>2035274.15</v>
      </c>
      <c r="BT146" s="242">
        <v>2405140.56</v>
      </c>
      <c r="BU146" s="242">
        <v>23329.32</v>
      </c>
      <c r="BV146" s="242">
        <v>59883.28</v>
      </c>
      <c r="BW146" s="242">
        <v>2635772.2600000002</v>
      </c>
      <c r="BX146" s="242">
        <v>1924643.1300000001</v>
      </c>
      <c r="BY146" s="242">
        <v>552046.82999999996</v>
      </c>
      <c r="BZ146" s="242">
        <v>122528.34</v>
      </c>
      <c r="CA146" s="242">
        <v>77741.17</v>
      </c>
      <c r="CB146" s="242">
        <v>74461.790000000008</v>
      </c>
      <c r="CC146" s="242">
        <v>1526092.03</v>
      </c>
      <c r="CD146" s="242">
        <v>1529371.41</v>
      </c>
      <c r="CE146" s="242">
        <v>0</v>
      </c>
      <c r="CF146" s="242">
        <v>0</v>
      </c>
      <c r="CG146" s="242">
        <v>0</v>
      </c>
      <c r="CH146" s="242">
        <v>0</v>
      </c>
      <c r="CI146" s="242">
        <v>0</v>
      </c>
      <c r="CJ146" s="242">
        <v>4397724.6100000003</v>
      </c>
      <c r="CK146" s="242">
        <v>0</v>
      </c>
      <c r="CL146" s="242">
        <v>637049.28</v>
      </c>
      <c r="CM146" s="242">
        <v>2147224.38</v>
      </c>
      <c r="CN146" s="242">
        <v>0</v>
      </c>
      <c r="CO146" s="242">
        <v>1510175.1</v>
      </c>
      <c r="CP146" s="242">
        <v>0</v>
      </c>
      <c r="CQ146" s="242">
        <v>0</v>
      </c>
      <c r="CR146" s="242">
        <v>0</v>
      </c>
      <c r="CS146" s="242">
        <v>41968.13</v>
      </c>
      <c r="CT146" s="242">
        <v>404989.69</v>
      </c>
      <c r="CU146" s="242">
        <v>363021.56</v>
      </c>
      <c r="CV146" s="242">
        <v>0</v>
      </c>
      <c r="CW146" s="242">
        <v>600.05000000000007</v>
      </c>
      <c r="CX146" s="242">
        <v>50527.43</v>
      </c>
      <c r="CY146" s="242">
        <v>300730.01</v>
      </c>
      <c r="CZ146" s="242">
        <v>98629.33</v>
      </c>
      <c r="DA146" s="242">
        <v>152173.30000000002</v>
      </c>
      <c r="DB146" s="242">
        <v>0</v>
      </c>
      <c r="DC146" s="242">
        <v>0</v>
      </c>
      <c r="DD146" s="242">
        <v>0</v>
      </c>
      <c r="DE146" s="242">
        <v>0</v>
      </c>
      <c r="DF146" s="242">
        <v>0</v>
      </c>
      <c r="DG146" s="242">
        <v>0</v>
      </c>
      <c r="DH146" s="242">
        <v>0</v>
      </c>
    </row>
    <row r="147" spans="1:112" x14ac:dyDescent="0.2">
      <c r="A147" s="242">
        <v>2478</v>
      </c>
      <c r="B147" s="242" t="s">
        <v>430</v>
      </c>
      <c r="C147" s="242">
        <v>19596.12</v>
      </c>
      <c r="D147" s="242">
        <v>16103243.57</v>
      </c>
      <c r="E147" s="242">
        <v>43088.99</v>
      </c>
      <c r="F147" s="242">
        <v>15540.03</v>
      </c>
      <c r="G147" s="242">
        <v>54805.75</v>
      </c>
      <c r="H147" s="242">
        <v>6179.18</v>
      </c>
      <c r="I147" s="242">
        <v>95990.16</v>
      </c>
      <c r="J147" s="242">
        <v>0</v>
      </c>
      <c r="K147" s="242">
        <v>1095474</v>
      </c>
      <c r="L147" s="242">
        <v>0</v>
      </c>
      <c r="M147" s="242">
        <v>0</v>
      </c>
      <c r="N147" s="242">
        <v>0</v>
      </c>
      <c r="O147" s="242">
        <v>0</v>
      </c>
      <c r="P147" s="242">
        <v>4165.2</v>
      </c>
      <c r="Q147" s="242">
        <v>0</v>
      </c>
      <c r="R147" s="242">
        <v>0</v>
      </c>
      <c r="S147" s="242">
        <v>182928.65</v>
      </c>
      <c r="T147" s="242">
        <v>0</v>
      </c>
      <c r="U147" s="242">
        <v>377557.5</v>
      </c>
      <c r="V147" s="242">
        <v>656330</v>
      </c>
      <c r="W147" s="242">
        <v>14240</v>
      </c>
      <c r="X147" s="242">
        <v>0</v>
      </c>
      <c r="Y147" s="242">
        <v>729811.48</v>
      </c>
      <c r="Z147" s="242">
        <v>21661.4</v>
      </c>
      <c r="AA147" s="242">
        <v>12597</v>
      </c>
      <c r="AB147" s="242">
        <v>21854.75</v>
      </c>
      <c r="AC147" s="242">
        <v>622320.57999999996</v>
      </c>
      <c r="AD147" s="242">
        <v>492317.99</v>
      </c>
      <c r="AE147" s="242">
        <v>811967.15</v>
      </c>
      <c r="AF147" s="242">
        <v>0</v>
      </c>
      <c r="AG147" s="242">
        <v>84883.31</v>
      </c>
      <c r="AH147" s="242">
        <v>0</v>
      </c>
      <c r="AI147" s="242">
        <v>0</v>
      </c>
      <c r="AJ147" s="242">
        <v>0</v>
      </c>
      <c r="AK147" s="242">
        <v>0</v>
      </c>
      <c r="AL147" s="242">
        <v>0</v>
      </c>
      <c r="AM147" s="242">
        <v>0</v>
      </c>
      <c r="AN147" s="242">
        <v>57830.55</v>
      </c>
      <c r="AO147" s="242">
        <v>0</v>
      </c>
      <c r="AP147" s="242">
        <v>12983.11</v>
      </c>
      <c r="AQ147" s="242">
        <v>4048415.2</v>
      </c>
      <c r="AR147" s="242">
        <v>4360086.26</v>
      </c>
      <c r="AS147" s="242">
        <v>699192.9</v>
      </c>
      <c r="AT147" s="242">
        <v>427568.36</v>
      </c>
      <c r="AU147" s="242">
        <v>383876.36</v>
      </c>
      <c r="AV147" s="242">
        <v>76075.27</v>
      </c>
      <c r="AW147" s="242">
        <v>356294.94</v>
      </c>
      <c r="AX147" s="242">
        <v>788522.65</v>
      </c>
      <c r="AY147" s="242">
        <v>338379.02</v>
      </c>
      <c r="AZ147" s="242">
        <v>1207593.32</v>
      </c>
      <c r="BA147" s="242">
        <v>4278962.47</v>
      </c>
      <c r="BB147" s="242">
        <v>851539.12</v>
      </c>
      <c r="BC147" s="242">
        <v>81113.86</v>
      </c>
      <c r="BD147" s="242">
        <v>143576.76</v>
      </c>
      <c r="BE147" s="242">
        <v>293413.90000000002</v>
      </c>
      <c r="BF147" s="242">
        <v>1820898</v>
      </c>
      <c r="BG147" s="242">
        <v>312012.32</v>
      </c>
      <c r="BH147" s="242">
        <v>0</v>
      </c>
      <c r="BI147" s="242">
        <v>0</v>
      </c>
      <c r="BJ147" s="242">
        <v>0</v>
      </c>
      <c r="BK147" s="242">
        <v>0</v>
      </c>
      <c r="BL147" s="242">
        <v>0</v>
      </c>
      <c r="BM147" s="242">
        <v>0</v>
      </c>
      <c r="BN147" s="242">
        <v>1258910.75</v>
      </c>
      <c r="BO147" s="242">
        <v>763098.67</v>
      </c>
      <c r="BP147" s="242">
        <v>0</v>
      </c>
      <c r="BQ147" s="242">
        <v>8611450.3200000003</v>
      </c>
      <c r="BR147" s="242">
        <v>9185484</v>
      </c>
      <c r="BS147" s="242">
        <v>9374548.9900000002</v>
      </c>
      <c r="BT147" s="242">
        <v>10444394.75</v>
      </c>
      <c r="BU147" s="242">
        <v>6253.14</v>
      </c>
      <c r="BV147" s="242">
        <v>136208.14000000001</v>
      </c>
      <c r="BW147" s="242">
        <v>3837747.0300000003</v>
      </c>
      <c r="BX147" s="242">
        <v>2476704.33</v>
      </c>
      <c r="BY147" s="242">
        <v>1194681</v>
      </c>
      <c r="BZ147" s="242">
        <v>36406.700000000004</v>
      </c>
      <c r="CA147" s="242">
        <v>1388303</v>
      </c>
      <c r="CB147" s="242">
        <v>1444708</v>
      </c>
      <c r="CC147" s="242">
        <v>1590498</v>
      </c>
      <c r="CD147" s="242">
        <v>1380273</v>
      </c>
      <c r="CE147" s="242">
        <v>0</v>
      </c>
      <c r="CF147" s="242">
        <v>0</v>
      </c>
      <c r="CG147" s="242">
        <v>0</v>
      </c>
      <c r="CH147" s="242">
        <v>153820</v>
      </c>
      <c r="CI147" s="242">
        <v>0</v>
      </c>
      <c r="CJ147" s="242">
        <v>7600000</v>
      </c>
      <c r="CK147" s="242">
        <v>0</v>
      </c>
      <c r="CL147" s="242">
        <v>0</v>
      </c>
      <c r="CM147" s="242">
        <v>0</v>
      </c>
      <c r="CN147" s="242">
        <v>0</v>
      </c>
      <c r="CO147" s="242">
        <v>0</v>
      </c>
      <c r="CP147" s="242">
        <v>0</v>
      </c>
      <c r="CQ147" s="242">
        <v>0</v>
      </c>
      <c r="CR147" s="242">
        <v>249647.96</v>
      </c>
      <c r="CS147" s="242">
        <v>270037.91000000003</v>
      </c>
      <c r="CT147" s="242">
        <v>959379.92</v>
      </c>
      <c r="CU147" s="242">
        <v>938989.97</v>
      </c>
      <c r="CV147" s="242">
        <v>0</v>
      </c>
      <c r="CW147" s="242">
        <v>32527.77</v>
      </c>
      <c r="CX147" s="242">
        <v>28534.13</v>
      </c>
      <c r="CY147" s="242">
        <v>792</v>
      </c>
      <c r="CZ147" s="242">
        <v>2741.05</v>
      </c>
      <c r="DA147" s="242">
        <v>2044.5900000000001</v>
      </c>
      <c r="DB147" s="242">
        <v>0</v>
      </c>
      <c r="DC147" s="242">
        <v>0</v>
      </c>
      <c r="DD147" s="242">
        <v>0</v>
      </c>
      <c r="DE147" s="242">
        <v>0</v>
      </c>
      <c r="DF147" s="242">
        <v>0</v>
      </c>
      <c r="DG147" s="242">
        <v>0</v>
      </c>
      <c r="DH147" s="242">
        <v>0</v>
      </c>
    </row>
    <row r="148" spans="1:112" x14ac:dyDescent="0.2">
      <c r="A148" s="242">
        <v>2523</v>
      </c>
      <c r="B148" s="242" t="s">
        <v>431</v>
      </c>
      <c r="C148" s="242">
        <v>0</v>
      </c>
      <c r="D148" s="242">
        <v>769045</v>
      </c>
      <c r="E148" s="242">
        <v>0</v>
      </c>
      <c r="F148" s="242">
        <v>0</v>
      </c>
      <c r="G148" s="242">
        <v>0</v>
      </c>
      <c r="H148" s="242">
        <v>123.07000000000001</v>
      </c>
      <c r="I148" s="242">
        <v>5453.96</v>
      </c>
      <c r="J148" s="242">
        <v>0</v>
      </c>
      <c r="K148" s="242">
        <v>135101</v>
      </c>
      <c r="L148" s="242">
        <v>0</v>
      </c>
      <c r="M148" s="242">
        <v>0</v>
      </c>
      <c r="N148" s="242">
        <v>0</v>
      </c>
      <c r="O148" s="242">
        <v>0</v>
      </c>
      <c r="P148" s="242">
        <v>0</v>
      </c>
      <c r="Q148" s="242">
        <v>0</v>
      </c>
      <c r="R148" s="242">
        <v>0</v>
      </c>
      <c r="S148" s="242">
        <v>0</v>
      </c>
      <c r="T148" s="242">
        <v>0</v>
      </c>
      <c r="U148" s="242">
        <v>24169</v>
      </c>
      <c r="V148" s="242">
        <v>220043</v>
      </c>
      <c r="W148" s="242">
        <v>1200</v>
      </c>
      <c r="X148" s="242">
        <v>0</v>
      </c>
      <c r="Y148" s="242">
        <v>0</v>
      </c>
      <c r="Z148" s="242">
        <v>0</v>
      </c>
      <c r="AA148" s="242">
        <v>17650</v>
      </c>
      <c r="AB148" s="242">
        <v>0</v>
      </c>
      <c r="AC148" s="242">
        <v>0</v>
      </c>
      <c r="AD148" s="242">
        <v>2751.35</v>
      </c>
      <c r="AE148" s="242">
        <v>16103.02</v>
      </c>
      <c r="AF148" s="242">
        <v>0</v>
      </c>
      <c r="AG148" s="242">
        <v>0</v>
      </c>
      <c r="AH148" s="242">
        <v>5068</v>
      </c>
      <c r="AI148" s="242">
        <v>0</v>
      </c>
      <c r="AJ148" s="242">
        <v>0</v>
      </c>
      <c r="AK148" s="242">
        <v>0</v>
      </c>
      <c r="AL148" s="242">
        <v>0</v>
      </c>
      <c r="AM148" s="242">
        <v>0</v>
      </c>
      <c r="AN148" s="242">
        <v>8803.59</v>
      </c>
      <c r="AO148" s="242">
        <v>0</v>
      </c>
      <c r="AP148" s="242">
        <v>0</v>
      </c>
      <c r="AQ148" s="242">
        <v>498138.3</v>
      </c>
      <c r="AR148" s="242">
        <v>49906.69</v>
      </c>
      <c r="AS148" s="242">
        <v>0</v>
      </c>
      <c r="AT148" s="242">
        <v>66307.990000000005</v>
      </c>
      <c r="AU148" s="242">
        <v>8480.2999999999993</v>
      </c>
      <c r="AV148" s="242">
        <v>0</v>
      </c>
      <c r="AW148" s="242">
        <v>2422.12</v>
      </c>
      <c r="AX148" s="242">
        <v>7222.27</v>
      </c>
      <c r="AY148" s="242">
        <v>46446.11</v>
      </c>
      <c r="AZ148" s="242">
        <v>25262.260000000002</v>
      </c>
      <c r="BA148" s="242">
        <v>257576.13</v>
      </c>
      <c r="BB148" s="242">
        <v>20816.47</v>
      </c>
      <c r="BC148" s="242">
        <v>15722.36</v>
      </c>
      <c r="BD148" s="242">
        <v>0</v>
      </c>
      <c r="BE148" s="242">
        <v>0</v>
      </c>
      <c r="BF148" s="242">
        <v>52580.81</v>
      </c>
      <c r="BG148" s="242">
        <v>91721.49</v>
      </c>
      <c r="BH148" s="242">
        <v>1529</v>
      </c>
      <c r="BI148" s="242">
        <v>0</v>
      </c>
      <c r="BJ148" s="242">
        <v>0</v>
      </c>
      <c r="BK148" s="242">
        <v>0</v>
      </c>
      <c r="BL148" s="242">
        <v>0</v>
      </c>
      <c r="BM148" s="242">
        <v>0</v>
      </c>
      <c r="BN148" s="242">
        <v>0</v>
      </c>
      <c r="BO148" s="242">
        <v>0</v>
      </c>
      <c r="BP148" s="242">
        <v>0</v>
      </c>
      <c r="BQ148" s="242">
        <v>356288.51</v>
      </c>
      <c r="BR148" s="242">
        <v>417667.2</v>
      </c>
      <c r="BS148" s="242">
        <v>356288.51</v>
      </c>
      <c r="BT148" s="242">
        <v>417667.2</v>
      </c>
      <c r="BU148" s="242">
        <v>500</v>
      </c>
      <c r="BV148" s="242">
        <v>2481.66</v>
      </c>
      <c r="BW148" s="242">
        <v>70347.48000000001</v>
      </c>
      <c r="BX148" s="242">
        <v>21669.62</v>
      </c>
      <c r="BY148" s="242">
        <v>14017.08</v>
      </c>
      <c r="BZ148" s="242">
        <v>32679.119999999999</v>
      </c>
      <c r="CA148" s="242">
        <v>0</v>
      </c>
      <c r="CB148" s="242">
        <v>0</v>
      </c>
      <c r="CC148" s="242">
        <v>0</v>
      </c>
      <c r="CD148" s="242">
        <v>0</v>
      </c>
      <c r="CE148" s="242">
        <v>0</v>
      </c>
      <c r="CF148" s="242">
        <v>0</v>
      </c>
      <c r="CG148" s="242">
        <v>0</v>
      </c>
      <c r="CH148" s="242">
        <v>0</v>
      </c>
      <c r="CI148" s="242">
        <v>0</v>
      </c>
      <c r="CJ148" s="242">
        <v>0</v>
      </c>
      <c r="CK148" s="242">
        <v>0</v>
      </c>
      <c r="CL148" s="242">
        <v>0</v>
      </c>
      <c r="CM148" s="242">
        <v>0</v>
      </c>
      <c r="CN148" s="242">
        <v>0</v>
      </c>
      <c r="CO148" s="242">
        <v>0</v>
      </c>
      <c r="CP148" s="242">
        <v>0</v>
      </c>
      <c r="CQ148" s="242">
        <v>0</v>
      </c>
      <c r="CR148" s="242">
        <v>0</v>
      </c>
      <c r="CS148" s="242">
        <v>0</v>
      </c>
      <c r="CT148" s="242">
        <v>46713.97</v>
      </c>
      <c r="CU148" s="242">
        <v>46713.97</v>
      </c>
      <c r="CV148" s="242">
        <v>0</v>
      </c>
      <c r="CW148" s="242">
        <v>0</v>
      </c>
      <c r="CX148" s="242">
        <v>0</v>
      </c>
      <c r="CY148" s="242">
        <v>0</v>
      </c>
      <c r="CZ148" s="242">
        <v>0</v>
      </c>
      <c r="DA148" s="242">
        <v>0</v>
      </c>
      <c r="DB148" s="242">
        <v>0</v>
      </c>
      <c r="DC148" s="242">
        <v>0</v>
      </c>
      <c r="DD148" s="242">
        <v>0</v>
      </c>
      <c r="DE148" s="242">
        <v>0</v>
      </c>
      <c r="DF148" s="242">
        <v>0</v>
      </c>
      <c r="DG148" s="242">
        <v>0</v>
      </c>
      <c r="DH148" s="242">
        <v>0</v>
      </c>
    </row>
    <row r="149" spans="1:112" x14ac:dyDescent="0.2">
      <c r="A149" s="242">
        <v>2527</v>
      </c>
      <c r="B149" s="242" t="s">
        <v>432</v>
      </c>
      <c r="C149" s="242">
        <v>0</v>
      </c>
      <c r="D149" s="242">
        <v>796703.14</v>
      </c>
      <c r="E149" s="242">
        <v>0</v>
      </c>
      <c r="F149" s="242">
        <v>695.4</v>
      </c>
      <c r="G149" s="242">
        <v>20265.3</v>
      </c>
      <c r="H149" s="242">
        <v>418.37</v>
      </c>
      <c r="I149" s="242">
        <v>17508.240000000002</v>
      </c>
      <c r="J149" s="242">
        <v>8798.26</v>
      </c>
      <c r="K149" s="242">
        <v>176357.55000000002</v>
      </c>
      <c r="L149" s="242">
        <v>0</v>
      </c>
      <c r="M149" s="242">
        <v>0</v>
      </c>
      <c r="N149" s="242">
        <v>0</v>
      </c>
      <c r="O149" s="242">
        <v>0</v>
      </c>
      <c r="P149" s="242">
        <v>1785.4</v>
      </c>
      <c r="Q149" s="242">
        <v>0</v>
      </c>
      <c r="R149" s="242">
        <v>0</v>
      </c>
      <c r="S149" s="242">
        <v>0</v>
      </c>
      <c r="T149" s="242">
        <v>90</v>
      </c>
      <c r="U149" s="242">
        <v>34085</v>
      </c>
      <c r="V149" s="242">
        <v>2235338</v>
      </c>
      <c r="W149" s="242">
        <v>2640</v>
      </c>
      <c r="X149" s="242">
        <v>0</v>
      </c>
      <c r="Y149" s="242">
        <v>0</v>
      </c>
      <c r="Z149" s="242">
        <v>11686.210000000001</v>
      </c>
      <c r="AA149" s="242">
        <v>69642</v>
      </c>
      <c r="AB149" s="242">
        <v>0</v>
      </c>
      <c r="AC149" s="242">
        <v>0</v>
      </c>
      <c r="AD149" s="242">
        <v>435531.24</v>
      </c>
      <c r="AE149" s="242">
        <v>26852</v>
      </c>
      <c r="AF149" s="242">
        <v>0</v>
      </c>
      <c r="AG149" s="242">
        <v>0</v>
      </c>
      <c r="AH149" s="242">
        <v>11668</v>
      </c>
      <c r="AI149" s="242">
        <v>22236</v>
      </c>
      <c r="AJ149" s="242">
        <v>0</v>
      </c>
      <c r="AK149" s="242">
        <v>0</v>
      </c>
      <c r="AL149" s="242">
        <v>0</v>
      </c>
      <c r="AM149" s="242">
        <v>0</v>
      </c>
      <c r="AN149" s="242">
        <v>5731.87</v>
      </c>
      <c r="AO149" s="242">
        <v>0</v>
      </c>
      <c r="AP149" s="242">
        <v>1704.6100000000001</v>
      </c>
      <c r="AQ149" s="242">
        <v>778636.61</v>
      </c>
      <c r="AR149" s="242">
        <v>740222.94000000006</v>
      </c>
      <c r="AS149" s="242">
        <v>125140.84</v>
      </c>
      <c r="AT149" s="242">
        <v>109487.5</v>
      </c>
      <c r="AU149" s="242">
        <v>111706.98</v>
      </c>
      <c r="AV149" s="242">
        <v>5403.59</v>
      </c>
      <c r="AW149" s="242">
        <v>87532.540000000008</v>
      </c>
      <c r="AX149" s="242">
        <v>319154.98</v>
      </c>
      <c r="AY149" s="242">
        <v>151703.4</v>
      </c>
      <c r="AZ149" s="242">
        <v>135495.04000000001</v>
      </c>
      <c r="BA149" s="242">
        <v>584753.52</v>
      </c>
      <c r="BB149" s="242">
        <v>154165.37</v>
      </c>
      <c r="BC149" s="242">
        <v>44895.46</v>
      </c>
      <c r="BD149" s="242">
        <v>11333.95</v>
      </c>
      <c r="BE149" s="242">
        <v>39791.660000000003</v>
      </c>
      <c r="BF149" s="242">
        <v>323057.31</v>
      </c>
      <c r="BG149" s="242">
        <v>95834.01</v>
      </c>
      <c r="BH149" s="242">
        <v>114.16</v>
      </c>
      <c r="BI149" s="242">
        <v>0</v>
      </c>
      <c r="BJ149" s="242">
        <v>0</v>
      </c>
      <c r="BK149" s="242">
        <v>0</v>
      </c>
      <c r="BL149" s="242">
        <v>0</v>
      </c>
      <c r="BM149" s="242">
        <v>0</v>
      </c>
      <c r="BN149" s="242">
        <v>0</v>
      </c>
      <c r="BO149" s="242">
        <v>0</v>
      </c>
      <c r="BP149" s="242">
        <v>0</v>
      </c>
      <c r="BQ149" s="242">
        <v>761371.03</v>
      </c>
      <c r="BR149" s="242">
        <v>822677.76</v>
      </c>
      <c r="BS149" s="242">
        <v>761371.03</v>
      </c>
      <c r="BT149" s="242">
        <v>822677.76</v>
      </c>
      <c r="BU149" s="242">
        <v>17728.29</v>
      </c>
      <c r="BV149" s="242">
        <v>22373.37</v>
      </c>
      <c r="BW149" s="242">
        <v>514956.36000000004</v>
      </c>
      <c r="BX149" s="242">
        <v>324402.94</v>
      </c>
      <c r="BY149" s="242">
        <v>122821.75</v>
      </c>
      <c r="BZ149" s="242">
        <v>63086.590000000004</v>
      </c>
      <c r="CA149" s="242">
        <v>63324.9</v>
      </c>
      <c r="CB149" s="242">
        <v>68271.45</v>
      </c>
      <c r="CC149" s="242">
        <v>654129.79</v>
      </c>
      <c r="CD149" s="242">
        <v>591720.74</v>
      </c>
      <c r="CE149" s="242">
        <v>0</v>
      </c>
      <c r="CF149" s="242">
        <v>0</v>
      </c>
      <c r="CG149" s="242">
        <v>0</v>
      </c>
      <c r="CH149" s="242">
        <v>57462.5</v>
      </c>
      <c r="CI149" s="242">
        <v>0</v>
      </c>
      <c r="CJ149" s="242">
        <v>3325000</v>
      </c>
      <c r="CK149" s="242">
        <v>0</v>
      </c>
      <c r="CL149" s="242">
        <v>0</v>
      </c>
      <c r="CM149" s="242">
        <v>0</v>
      </c>
      <c r="CN149" s="242">
        <v>0</v>
      </c>
      <c r="CO149" s="242">
        <v>0</v>
      </c>
      <c r="CP149" s="242">
        <v>0</v>
      </c>
      <c r="CQ149" s="242">
        <v>0</v>
      </c>
      <c r="CR149" s="242">
        <v>0</v>
      </c>
      <c r="CS149" s="242">
        <v>0</v>
      </c>
      <c r="CT149" s="242">
        <v>162297.34</v>
      </c>
      <c r="CU149" s="242">
        <v>162276.19</v>
      </c>
      <c r="CV149" s="242">
        <v>21.150000000000002</v>
      </c>
      <c r="CW149" s="242">
        <v>16315.91</v>
      </c>
      <c r="CX149" s="242">
        <v>16862.689999999999</v>
      </c>
      <c r="CY149" s="242">
        <v>27907</v>
      </c>
      <c r="CZ149" s="242">
        <v>0</v>
      </c>
      <c r="DA149" s="242">
        <v>27360.22</v>
      </c>
      <c r="DB149" s="242">
        <v>0</v>
      </c>
      <c r="DC149" s="242">
        <v>0</v>
      </c>
      <c r="DD149" s="242">
        <v>0</v>
      </c>
      <c r="DE149" s="242">
        <v>0</v>
      </c>
      <c r="DF149" s="242">
        <v>0</v>
      </c>
      <c r="DG149" s="242">
        <v>0</v>
      </c>
      <c r="DH149" s="242">
        <v>0</v>
      </c>
    </row>
    <row r="150" spans="1:112" x14ac:dyDescent="0.2">
      <c r="A150" s="242">
        <v>2534</v>
      </c>
      <c r="B150" s="242" t="s">
        <v>433</v>
      </c>
      <c r="C150" s="242">
        <v>0</v>
      </c>
      <c r="D150" s="242">
        <v>1950619.56</v>
      </c>
      <c r="E150" s="242">
        <v>6379.3</v>
      </c>
      <c r="F150" s="242">
        <v>437.97</v>
      </c>
      <c r="G150" s="242">
        <v>22496.04</v>
      </c>
      <c r="H150" s="242">
        <v>2871.51</v>
      </c>
      <c r="I150" s="242">
        <v>23578.23</v>
      </c>
      <c r="J150" s="242">
        <v>0</v>
      </c>
      <c r="K150" s="242">
        <v>285405.34000000003</v>
      </c>
      <c r="L150" s="242">
        <v>0</v>
      </c>
      <c r="M150" s="242">
        <v>0</v>
      </c>
      <c r="N150" s="242">
        <v>0</v>
      </c>
      <c r="O150" s="242">
        <v>0</v>
      </c>
      <c r="P150" s="242">
        <v>4491.92</v>
      </c>
      <c r="Q150" s="242">
        <v>0</v>
      </c>
      <c r="R150" s="242">
        <v>0</v>
      </c>
      <c r="S150" s="242">
        <v>0</v>
      </c>
      <c r="T150" s="242">
        <v>0</v>
      </c>
      <c r="U150" s="242">
        <v>63876</v>
      </c>
      <c r="V150" s="242">
        <v>2490643</v>
      </c>
      <c r="W150" s="242">
        <v>3200</v>
      </c>
      <c r="X150" s="242">
        <v>0</v>
      </c>
      <c r="Y150" s="242">
        <v>0</v>
      </c>
      <c r="Z150" s="242">
        <v>4914.43</v>
      </c>
      <c r="AA150" s="242">
        <v>107501</v>
      </c>
      <c r="AB150" s="242">
        <v>0</v>
      </c>
      <c r="AC150" s="242">
        <v>0</v>
      </c>
      <c r="AD150" s="242">
        <v>17500</v>
      </c>
      <c r="AE150" s="242">
        <v>34896</v>
      </c>
      <c r="AF150" s="242">
        <v>0</v>
      </c>
      <c r="AG150" s="242">
        <v>0</v>
      </c>
      <c r="AH150" s="242">
        <v>0</v>
      </c>
      <c r="AI150" s="242">
        <v>28889</v>
      </c>
      <c r="AJ150" s="242">
        <v>0</v>
      </c>
      <c r="AK150" s="242">
        <v>1580</v>
      </c>
      <c r="AL150" s="242">
        <v>0</v>
      </c>
      <c r="AM150" s="242">
        <v>9161</v>
      </c>
      <c r="AN150" s="242">
        <v>0</v>
      </c>
      <c r="AO150" s="242">
        <v>0</v>
      </c>
      <c r="AP150" s="242">
        <v>2095.3200000000002</v>
      </c>
      <c r="AQ150" s="242">
        <v>765946.61</v>
      </c>
      <c r="AR150" s="242">
        <v>1394286.14</v>
      </c>
      <c r="AS150" s="242">
        <v>168319.77</v>
      </c>
      <c r="AT150" s="242">
        <v>154322.85</v>
      </c>
      <c r="AU150" s="242">
        <v>190585.27</v>
      </c>
      <c r="AV150" s="242">
        <v>1323</v>
      </c>
      <c r="AW150" s="242">
        <v>73485.990000000005</v>
      </c>
      <c r="AX150" s="242">
        <v>116484.26000000001</v>
      </c>
      <c r="AY150" s="242">
        <v>243625.33000000002</v>
      </c>
      <c r="AZ150" s="242">
        <v>309266.88</v>
      </c>
      <c r="BA150" s="242">
        <v>744763.57000000007</v>
      </c>
      <c r="BB150" s="242">
        <v>135920.4</v>
      </c>
      <c r="BC150" s="242">
        <v>64212.41</v>
      </c>
      <c r="BD150" s="242">
        <v>0</v>
      </c>
      <c r="BE150" s="242">
        <v>59652.06</v>
      </c>
      <c r="BF150" s="242">
        <v>248780.66</v>
      </c>
      <c r="BG150" s="242">
        <v>425062.10000000003</v>
      </c>
      <c r="BH150" s="242">
        <v>0</v>
      </c>
      <c r="BI150" s="242">
        <v>0</v>
      </c>
      <c r="BJ150" s="242">
        <v>0</v>
      </c>
      <c r="BK150" s="242">
        <v>0</v>
      </c>
      <c r="BL150" s="242">
        <v>0</v>
      </c>
      <c r="BM150" s="242">
        <v>538561.54</v>
      </c>
      <c r="BN150" s="242">
        <v>503059.86</v>
      </c>
      <c r="BO150" s="242">
        <v>-10986.51</v>
      </c>
      <c r="BP150" s="242">
        <v>-10986.51</v>
      </c>
      <c r="BQ150" s="242">
        <v>1381555.29</v>
      </c>
      <c r="BR150" s="242">
        <v>1381555.29</v>
      </c>
      <c r="BS150" s="242">
        <v>1909130.32</v>
      </c>
      <c r="BT150" s="242">
        <v>1873628.6400000001</v>
      </c>
      <c r="BU150" s="242">
        <v>0</v>
      </c>
      <c r="BV150" s="242">
        <v>0</v>
      </c>
      <c r="BW150" s="242">
        <v>449632.74</v>
      </c>
      <c r="BX150" s="242">
        <v>157806.33000000002</v>
      </c>
      <c r="BY150" s="242">
        <v>207969.24</v>
      </c>
      <c r="BZ150" s="242">
        <v>83857.17</v>
      </c>
      <c r="CA150" s="242">
        <v>161031.36000000002</v>
      </c>
      <c r="CB150" s="242">
        <v>150368.75</v>
      </c>
      <c r="CC150" s="242">
        <v>453087.39</v>
      </c>
      <c r="CD150" s="242">
        <v>463750</v>
      </c>
      <c r="CE150" s="242">
        <v>0</v>
      </c>
      <c r="CF150" s="242">
        <v>0</v>
      </c>
      <c r="CG150" s="242">
        <v>0</v>
      </c>
      <c r="CH150" s="242">
        <v>0</v>
      </c>
      <c r="CI150" s="242">
        <v>0</v>
      </c>
      <c r="CJ150" s="242">
        <v>4165000</v>
      </c>
      <c r="CK150" s="242">
        <v>0</v>
      </c>
      <c r="CL150" s="242">
        <v>0</v>
      </c>
      <c r="CM150" s="242">
        <v>0</v>
      </c>
      <c r="CN150" s="242">
        <v>0</v>
      </c>
      <c r="CO150" s="242">
        <v>0</v>
      </c>
      <c r="CP150" s="242">
        <v>0</v>
      </c>
      <c r="CQ150" s="242">
        <v>0</v>
      </c>
      <c r="CR150" s="242">
        <v>53513.450000000004</v>
      </c>
      <c r="CS150" s="242">
        <v>63261.72</v>
      </c>
      <c r="CT150" s="242">
        <v>246058.85</v>
      </c>
      <c r="CU150" s="242">
        <v>236310.58000000002</v>
      </c>
      <c r="CV150" s="242">
        <v>0</v>
      </c>
      <c r="CW150" s="242">
        <v>1920.81</v>
      </c>
      <c r="CX150" s="242">
        <v>1920.81</v>
      </c>
      <c r="CY150" s="242">
        <v>15000</v>
      </c>
      <c r="CZ150" s="242">
        <v>1110.8800000000001</v>
      </c>
      <c r="DA150" s="242">
        <v>13889.12</v>
      </c>
      <c r="DB150" s="242">
        <v>0</v>
      </c>
      <c r="DC150" s="242">
        <v>0</v>
      </c>
      <c r="DD150" s="242">
        <v>0</v>
      </c>
      <c r="DE150" s="242">
        <v>0</v>
      </c>
      <c r="DF150" s="242">
        <v>0</v>
      </c>
      <c r="DG150" s="242">
        <v>0</v>
      </c>
      <c r="DH150" s="242">
        <v>0</v>
      </c>
    </row>
    <row r="151" spans="1:112" x14ac:dyDescent="0.2">
      <c r="A151" s="242">
        <v>2541</v>
      </c>
      <c r="B151" s="242" t="s">
        <v>434</v>
      </c>
      <c r="C151" s="242">
        <v>3338.78</v>
      </c>
      <c r="D151" s="242">
        <v>1628423.11</v>
      </c>
      <c r="E151" s="242">
        <v>0</v>
      </c>
      <c r="F151" s="242">
        <v>4994.4000000000005</v>
      </c>
      <c r="G151" s="242">
        <v>23424.93</v>
      </c>
      <c r="H151" s="242">
        <v>8809.380000000001</v>
      </c>
      <c r="I151" s="242">
        <v>10765.48</v>
      </c>
      <c r="J151" s="242">
        <v>0</v>
      </c>
      <c r="K151" s="242">
        <v>271793.59999999998</v>
      </c>
      <c r="L151" s="242">
        <v>0</v>
      </c>
      <c r="M151" s="242">
        <v>1200</v>
      </c>
      <c r="N151" s="242">
        <v>0</v>
      </c>
      <c r="O151" s="242">
        <v>0</v>
      </c>
      <c r="P151" s="242">
        <v>7832.3600000000006</v>
      </c>
      <c r="Q151" s="242">
        <v>0</v>
      </c>
      <c r="R151" s="242">
        <v>0</v>
      </c>
      <c r="S151" s="242">
        <v>0</v>
      </c>
      <c r="T151" s="242">
        <v>0</v>
      </c>
      <c r="U151" s="242">
        <v>101141</v>
      </c>
      <c r="V151" s="242">
        <v>3333659</v>
      </c>
      <c r="W151" s="242">
        <v>4400</v>
      </c>
      <c r="X151" s="242">
        <v>0</v>
      </c>
      <c r="Y151" s="242">
        <v>172316.6</v>
      </c>
      <c r="Z151" s="242">
        <v>4924.1500000000005</v>
      </c>
      <c r="AA151" s="242">
        <v>126261</v>
      </c>
      <c r="AB151" s="242">
        <v>0</v>
      </c>
      <c r="AC151" s="242">
        <v>0</v>
      </c>
      <c r="AD151" s="242">
        <v>141272</v>
      </c>
      <c r="AE151" s="242">
        <v>385905.69</v>
      </c>
      <c r="AF151" s="242">
        <v>0</v>
      </c>
      <c r="AG151" s="242">
        <v>0</v>
      </c>
      <c r="AH151" s="242">
        <v>47621</v>
      </c>
      <c r="AI151" s="242">
        <v>0</v>
      </c>
      <c r="AJ151" s="242">
        <v>0</v>
      </c>
      <c r="AK151" s="242">
        <v>466.37</v>
      </c>
      <c r="AL151" s="242">
        <v>0</v>
      </c>
      <c r="AM151" s="242">
        <v>12394.7</v>
      </c>
      <c r="AN151" s="242">
        <v>27129.73</v>
      </c>
      <c r="AO151" s="242">
        <v>0</v>
      </c>
      <c r="AP151" s="242">
        <v>11760.29</v>
      </c>
      <c r="AQ151" s="242">
        <v>1863510.8900000001</v>
      </c>
      <c r="AR151" s="242">
        <v>819810.53</v>
      </c>
      <c r="AS151" s="242">
        <v>239801.05000000002</v>
      </c>
      <c r="AT151" s="242">
        <v>173465.7</v>
      </c>
      <c r="AU151" s="242">
        <v>148208.26</v>
      </c>
      <c r="AV151" s="242">
        <v>1513.21</v>
      </c>
      <c r="AW151" s="242">
        <v>176715.08000000002</v>
      </c>
      <c r="AX151" s="242">
        <v>208696.18</v>
      </c>
      <c r="AY151" s="242">
        <v>227387.96</v>
      </c>
      <c r="AZ151" s="242">
        <v>347913.9</v>
      </c>
      <c r="BA151" s="242">
        <v>1079917.54</v>
      </c>
      <c r="BB151" s="242">
        <v>220502.9</v>
      </c>
      <c r="BC151" s="242">
        <v>73025.070000000007</v>
      </c>
      <c r="BD151" s="242">
        <v>2000</v>
      </c>
      <c r="BE151" s="242">
        <v>101790.3</v>
      </c>
      <c r="BF151" s="242">
        <v>458768.8</v>
      </c>
      <c r="BG151" s="242">
        <v>150384.32000000001</v>
      </c>
      <c r="BH151" s="242">
        <v>1280.21</v>
      </c>
      <c r="BI151" s="242">
        <v>0</v>
      </c>
      <c r="BJ151" s="242">
        <v>0</v>
      </c>
      <c r="BK151" s="242">
        <v>0</v>
      </c>
      <c r="BL151" s="242">
        <v>0</v>
      </c>
      <c r="BM151" s="242">
        <v>0</v>
      </c>
      <c r="BN151" s="242">
        <v>0</v>
      </c>
      <c r="BO151" s="242">
        <v>1838685.65</v>
      </c>
      <c r="BP151" s="242">
        <v>1873827.32</v>
      </c>
      <c r="BQ151" s="242">
        <v>0</v>
      </c>
      <c r="BR151" s="242">
        <v>0</v>
      </c>
      <c r="BS151" s="242">
        <v>1838685.65</v>
      </c>
      <c r="BT151" s="242">
        <v>1873827.32</v>
      </c>
      <c r="BU151" s="242">
        <v>16890</v>
      </c>
      <c r="BV151" s="242">
        <v>755.85</v>
      </c>
      <c r="BW151" s="242">
        <v>842670.15</v>
      </c>
      <c r="BX151" s="242">
        <v>607218.48</v>
      </c>
      <c r="BY151" s="242">
        <v>168897.49</v>
      </c>
      <c r="BZ151" s="242">
        <v>82688.33</v>
      </c>
      <c r="CA151" s="242">
        <v>108641.14</v>
      </c>
      <c r="CB151" s="242">
        <v>102135.36</v>
      </c>
      <c r="CC151" s="242">
        <v>427469.22000000003</v>
      </c>
      <c r="CD151" s="242">
        <v>433975</v>
      </c>
      <c r="CE151" s="242">
        <v>0</v>
      </c>
      <c r="CF151" s="242">
        <v>0</v>
      </c>
      <c r="CG151" s="242">
        <v>0</v>
      </c>
      <c r="CH151" s="242">
        <v>0</v>
      </c>
      <c r="CI151" s="242">
        <v>0</v>
      </c>
      <c r="CJ151" s="242">
        <v>3005000</v>
      </c>
      <c r="CK151" s="242">
        <v>0</v>
      </c>
      <c r="CL151" s="242">
        <v>973337.07000000007</v>
      </c>
      <c r="CM151" s="242">
        <v>1501439.07</v>
      </c>
      <c r="CN151" s="242">
        <v>0</v>
      </c>
      <c r="CO151" s="242">
        <v>528102</v>
      </c>
      <c r="CP151" s="242">
        <v>0</v>
      </c>
      <c r="CQ151" s="242">
        <v>0</v>
      </c>
      <c r="CR151" s="242">
        <v>0</v>
      </c>
      <c r="CS151" s="242">
        <v>0</v>
      </c>
      <c r="CT151" s="242">
        <v>290001.39</v>
      </c>
      <c r="CU151" s="242">
        <v>290001.39</v>
      </c>
      <c r="CV151" s="242">
        <v>0</v>
      </c>
      <c r="CW151" s="242">
        <v>17767.86</v>
      </c>
      <c r="CX151" s="242">
        <v>19625.23</v>
      </c>
      <c r="CY151" s="242">
        <v>13814</v>
      </c>
      <c r="CZ151" s="242">
        <v>570</v>
      </c>
      <c r="DA151" s="242">
        <v>11386.630000000001</v>
      </c>
      <c r="DB151" s="242">
        <v>0</v>
      </c>
      <c r="DC151" s="242">
        <v>0</v>
      </c>
      <c r="DD151" s="242">
        <v>0</v>
      </c>
      <c r="DE151" s="242">
        <v>0</v>
      </c>
      <c r="DF151" s="242">
        <v>0</v>
      </c>
      <c r="DG151" s="242">
        <v>0</v>
      </c>
      <c r="DH151" s="242">
        <v>0</v>
      </c>
    </row>
    <row r="152" spans="1:112" x14ac:dyDescent="0.2">
      <c r="A152" s="242">
        <v>2562</v>
      </c>
      <c r="B152" s="242" t="s">
        <v>435</v>
      </c>
      <c r="C152" s="242">
        <v>0</v>
      </c>
      <c r="D152" s="242">
        <v>12352180.699999999</v>
      </c>
      <c r="E152" s="242">
        <v>138.22999999999999</v>
      </c>
      <c r="F152" s="242">
        <v>799.17000000000007</v>
      </c>
      <c r="G152" s="242">
        <v>70391.520000000004</v>
      </c>
      <c r="H152" s="242">
        <v>37688.22</v>
      </c>
      <c r="I152" s="242">
        <v>250229.59</v>
      </c>
      <c r="J152" s="242">
        <v>900</v>
      </c>
      <c r="K152" s="242">
        <v>856193.46</v>
      </c>
      <c r="L152" s="242">
        <v>0</v>
      </c>
      <c r="M152" s="242">
        <v>0</v>
      </c>
      <c r="N152" s="242">
        <v>120</v>
      </c>
      <c r="O152" s="242">
        <v>0</v>
      </c>
      <c r="P152" s="242">
        <v>0</v>
      </c>
      <c r="Q152" s="242">
        <v>0</v>
      </c>
      <c r="R152" s="242">
        <v>0</v>
      </c>
      <c r="S152" s="242">
        <v>0</v>
      </c>
      <c r="T152" s="242">
        <v>1134</v>
      </c>
      <c r="U152" s="242">
        <v>587036.16000000003</v>
      </c>
      <c r="V152" s="242">
        <v>26859107</v>
      </c>
      <c r="W152" s="242">
        <v>33230</v>
      </c>
      <c r="X152" s="242">
        <v>0</v>
      </c>
      <c r="Y152" s="242">
        <v>0</v>
      </c>
      <c r="Z152" s="242">
        <v>17487.189999999999</v>
      </c>
      <c r="AA152" s="242">
        <v>13937.45</v>
      </c>
      <c r="AB152" s="242">
        <v>26102.61</v>
      </c>
      <c r="AC152" s="242">
        <v>0</v>
      </c>
      <c r="AD152" s="242">
        <v>71485.009999999995</v>
      </c>
      <c r="AE152" s="242">
        <v>324668.91000000003</v>
      </c>
      <c r="AF152" s="242">
        <v>0</v>
      </c>
      <c r="AG152" s="242">
        <v>0</v>
      </c>
      <c r="AH152" s="242">
        <v>0</v>
      </c>
      <c r="AI152" s="242">
        <v>7199.83</v>
      </c>
      <c r="AJ152" s="242">
        <v>0</v>
      </c>
      <c r="AK152" s="242">
        <v>544.5</v>
      </c>
      <c r="AL152" s="242">
        <v>0</v>
      </c>
      <c r="AM152" s="242">
        <v>24827.39</v>
      </c>
      <c r="AN152" s="242">
        <v>95216.2</v>
      </c>
      <c r="AO152" s="242">
        <v>0</v>
      </c>
      <c r="AP152" s="242">
        <v>8775.23</v>
      </c>
      <c r="AQ152" s="242">
        <v>6836100.6600000001</v>
      </c>
      <c r="AR152" s="242">
        <v>9390433.5600000005</v>
      </c>
      <c r="AS152" s="242">
        <v>1088907.22</v>
      </c>
      <c r="AT152" s="242">
        <v>1204692.8700000001</v>
      </c>
      <c r="AU152" s="242">
        <v>579328.64</v>
      </c>
      <c r="AV152" s="242">
        <v>240406.85</v>
      </c>
      <c r="AW152" s="242">
        <v>1308734.68</v>
      </c>
      <c r="AX152" s="242">
        <v>2034659.37</v>
      </c>
      <c r="AY152" s="242">
        <v>646246.18000000005</v>
      </c>
      <c r="AZ152" s="242">
        <v>1992234.87</v>
      </c>
      <c r="BA152" s="242">
        <v>5924453.3499999996</v>
      </c>
      <c r="BB152" s="242">
        <v>2313304.39</v>
      </c>
      <c r="BC152" s="242">
        <v>312455.44</v>
      </c>
      <c r="BD152" s="242">
        <v>0</v>
      </c>
      <c r="BE152" s="242">
        <v>322421.97000000003</v>
      </c>
      <c r="BF152" s="242">
        <v>5178210.37</v>
      </c>
      <c r="BG152" s="242">
        <v>1797229.3</v>
      </c>
      <c r="BH152" s="242">
        <v>2000</v>
      </c>
      <c r="BI152" s="242">
        <v>0</v>
      </c>
      <c r="BJ152" s="242">
        <v>0</v>
      </c>
      <c r="BK152" s="242">
        <v>690664</v>
      </c>
      <c r="BL152" s="242">
        <v>799427.08000000007</v>
      </c>
      <c r="BM152" s="242">
        <v>322197</v>
      </c>
      <c r="BN152" s="242">
        <v>322197</v>
      </c>
      <c r="BO152" s="242">
        <v>6812624</v>
      </c>
      <c r="BP152" s="242">
        <v>6811124</v>
      </c>
      <c r="BQ152" s="242">
        <v>1641044.6</v>
      </c>
      <c r="BR152" s="242">
        <v>2001354.17</v>
      </c>
      <c r="BS152" s="242">
        <v>9466529.5999999996</v>
      </c>
      <c r="BT152" s="242">
        <v>9934102.25</v>
      </c>
      <c r="BU152" s="242">
        <v>415220.4</v>
      </c>
      <c r="BV152" s="242">
        <v>429606.91000000003</v>
      </c>
      <c r="BW152" s="242">
        <v>9352980.5700000003</v>
      </c>
      <c r="BX152" s="242">
        <v>7200543.5899999999</v>
      </c>
      <c r="BY152" s="242">
        <v>1505804.09</v>
      </c>
      <c r="BZ152" s="242">
        <v>632246.38</v>
      </c>
      <c r="CA152" s="242">
        <v>4083022.2</v>
      </c>
      <c r="CB152" s="242">
        <v>4213234.37</v>
      </c>
      <c r="CC152" s="242">
        <v>3341194.55</v>
      </c>
      <c r="CD152" s="242">
        <v>3210982.38</v>
      </c>
      <c r="CE152" s="242">
        <v>0</v>
      </c>
      <c r="CF152" s="242">
        <v>0</v>
      </c>
      <c r="CG152" s="242">
        <v>0</v>
      </c>
      <c r="CH152" s="242">
        <v>0</v>
      </c>
      <c r="CI152" s="242">
        <v>0</v>
      </c>
      <c r="CJ152" s="242">
        <v>24658000</v>
      </c>
      <c r="CK152" s="242">
        <v>0</v>
      </c>
      <c r="CL152" s="242">
        <v>0</v>
      </c>
      <c r="CM152" s="242">
        <v>0</v>
      </c>
      <c r="CN152" s="242">
        <v>0</v>
      </c>
      <c r="CO152" s="242">
        <v>0</v>
      </c>
      <c r="CP152" s="242">
        <v>0</v>
      </c>
      <c r="CQ152" s="242">
        <v>0</v>
      </c>
      <c r="CR152" s="242">
        <v>434452.92</v>
      </c>
      <c r="CS152" s="242">
        <v>431852.94</v>
      </c>
      <c r="CT152" s="242">
        <v>2416413.62</v>
      </c>
      <c r="CU152" s="242">
        <v>2419013.6</v>
      </c>
      <c r="CV152" s="242">
        <v>0</v>
      </c>
      <c r="CW152" s="242">
        <v>0</v>
      </c>
      <c r="CX152" s="242">
        <v>0</v>
      </c>
      <c r="CY152" s="242">
        <v>0</v>
      </c>
      <c r="CZ152" s="242">
        <v>0</v>
      </c>
      <c r="DA152" s="242">
        <v>0</v>
      </c>
      <c r="DB152" s="242">
        <v>0</v>
      </c>
      <c r="DC152" s="242">
        <v>0</v>
      </c>
      <c r="DD152" s="242">
        <v>0</v>
      </c>
      <c r="DE152" s="242">
        <v>0</v>
      </c>
      <c r="DF152" s="242">
        <v>0</v>
      </c>
      <c r="DG152" s="242">
        <v>0</v>
      </c>
      <c r="DH152" s="242">
        <v>0</v>
      </c>
    </row>
    <row r="153" spans="1:112" x14ac:dyDescent="0.2">
      <c r="A153" s="242">
        <v>2576</v>
      </c>
      <c r="B153" s="242" t="s">
        <v>436</v>
      </c>
      <c r="C153" s="242">
        <v>0</v>
      </c>
      <c r="D153" s="242">
        <v>3467405.29</v>
      </c>
      <c r="E153" s="242">
        <v>0</v>
      </c>
      <c r="F153" s="242">
        <v>3568.7400000000002</v>
      </c>
      <c r="G153" s="242">
        <v>17243.82</v>
      </c>
      <c r="H153" s="242">
        <v>575.85</v>
      </c>
      <c r="I153" s="242">
        <v>70997.87</v>
      </c>
      <c r="J153" s="242">
        <v>0</v>
      </c>
      <c r="K153" s="242">
        <v>143822.95000000001</v>
      </c>
      <c r="L153" s="242">
        <v>0</v>
      </c>
      <c r="M153" s="242">
        <v>0</v>
      </c>
      <c r="N153" s="242">
        <v>0</v>
      </c>
      <c r="O153" s="242">
        <v>0</v>
      </c>
      <c r="P153" s="242">
        <v>10921.02</v>
      </c>
      <c r="Q153" s="242">
        <v>0</v>
      </c>
      <c r="R153" s="242">
        <v>0</v>
      </c>
      <c r="S153" s="242">
        <v>0</v>
      </c>
      <c r="T153" s="242">
        <v>0</v>
      </c>
      <c r="U153" s="242">
        <v>116141</v>
      </c>
      <c r="V153" s="242">
        <v>4611167</v>
      </c>
      <c r="W153" s="242">
        <v>21442.94</v>
      </c>
      <c r="X153" s="242">
        <v>0</v>
      </c>
      <c r="Y153" s="242">
        <v>0</v>
      </c>
      <c r="Z153" s="242">
        <v>5656.93</v>
      </c>
      <c r="AA153" s="242">
        <v>20512</v>
      </c>
      <c r="AB153" s="242">
        <v>0</v>
      </c>
      <c r="AC153" s="242">
        <v>0</v>
      </c>
      <c r="AD153" s="242">
        <v>75990.650000000009</v>
      </c>
      <c r="AE153" s="242">
        <v>72483.09</v>
      </c>
      <c r="AF153" s="242">
        <v>0</v>
      </c>
      <c r="AG153" s="242">
        <v>0</v>
      </c>
      <c r="AH153" s="242">
        <v>42752</v>
      </c>
      <c r="AI153" s="242">
        <v>0</v>
      </c>
      <c r="AJ153" s="242">
        <v>0</v>
      </c>
      <c r="AK153" s="242">
        <v>100</v>
      </c>
      <c r="AL153" s="242">
        <v>0</v>
      </c>
      <c r="AM153" s="242">
        <v>5871.87</v>
      </c>
      <c r="AN153" s="242">
        <v>30051.45</v>
      </c>
      <c r="AO153" s="242">
        <v>0</v>
      </c>
      <c r="AP153" s="242">
        <v>1571.4</v>
      </c>
      <c r="AQ153" s="242">
        <v>1641695.7</v>
      </c>
      <c r="AR153" s="242">
        <v>1749031.57</v>
      </c>
      <c r="AS153" s="242">
        <v>287672.12</v>
      </c>
      <c r="AT153" s="242">
        <v>203167.55000000002</v>
      </c>
      <c r="AU153" s="242">
        <v>172135.65</v>
      </c>
      <c r="AV153" s="242">
        <v>0</v>
      </c>
      <c r="AW153" s="242">
        <v>205788.06</v>
      </c>
      <c r="AX153" s="242">
        <v>408076.23</v>
      </c>
      <c r="AY153" s="242">
        <v>166636.61000000002</v>
      </c>
      <c r="AZ153" s="242">
        <v>515048.31</v>
      </c>
      <c r="BA153" s="242">
        <v>1426009.04</v>
      </c>
      <c r="BB153" s="242">
        <v>2383.75</v>
      </c>
      <c r="BC153" s="242">
        <v>88058</v>
      </c>
      <c r="BD153" s="242">
        <v>0</v>
      </c>
      <c r="BE153" s="242">
        <v>196529.4</v>
      </c>
      <c r="BF153" s="242">
        <v>753801.17</v>
      </c>
      <c r="BG153" s="242">
        <v>880956</v>
      </c>
      <c r="BH153" s="242">
        <v>5835.08</v>
      </c>
      <c r="BI153" s="242">
        <v>0</v>
      </c>
      <c r="BJ153" s="242">
        <v>0</v>
      </c>
      <c r="BK153" s="242">
        <v>0</v>
      </c>
      <c r="BL153" s="242">
        <v>0</v>
      </c>
      <c r="BM153" s="242">
        <v>0</v>
      </c>
      <c r="BN153" s="242">
        <v>0</v>
      </c>
      <c r="BO153" s="242">
        <v>0</v>
      </c>
      <c r="BP153" s="242">
        <v>0</v>
      </c>
      <c r="BQ153" s="242">
        <v>1855149.16</v>
      </c>
      <c r="BR153" s="242">
        <v>1870600.79</v>
      </c>
      <c r="BS153" s="242">
        <v>1855149.16</v>
      </c>
      <c r="BT153" s="242">
        <v>1870600.79</v>
      </c>
      <c r="BU153" s="242">
        <v>0</v>
      </c>
      <c r="BV153" s="242">
        <v>0</v>
      </c>
      <c r="BW153" s="242">
        <v>1321522.83</v>
      </c>
      <c r="BX153" s="242">
        <v>940665.32000000007</v>
      </c>
      <c r="BY153" s="242">
        <v>352761.22000000003</v>
      </c>
      <c r="BZ153" s="242">
        <v>28096.29</v>
      </c>
      <c r="CA153" s="242">
        <v>215954.51</v>
      </c>
      <c r="CB153" s="242">
        <v>206769.58000000002</v>
      </c>
      <c r="CC153" s="242">
        <v>924465.57</v>
      </c>
      <c r="CD153" s="242">
        <v>843087.5</v>
      </c>
      <c r="CE153" s="242">
        <v>0</v>
      </c>
      <c r="CF153" s="242">
        <v>0</v>
      </c>
      <c r="CG153" s="242">
        <v>0</v>
      </c>
      <c r="CH153" s="242">
        <v>90563</v>
      </c>
      <c r="CI153" s="242">
        <v>0</v>
      </c>
      <c r="CJ153" s="242">
        <v>5050000</v>
      </c>
      <c r="CK153" s="242">
        <v>1949420.22</v>
      </c>
      <c r="CL153" s="242">
        <v>43275.270000000004</v>
      </c>
      <c r="CM153" s="242">
        <v>1647.33</v>
      </c>
      <c r="CN153" s="242">
        <v>34640.42</v>
      </c>
      <c r="CO153" s="242">
        <v>1873151.86</v>
      </c>
      <c r="CP153" s="242">
        <v>0</v>
      </c>
      <c r="CQ153" s="242">
        <v>0</v>
      </c>
      <c r="CR153" s="242">
        <v>8648.41</v>
      </c>
      <c r="CS153" s="242">
        <v>20408.439999999999</v>
      </c>
      <c r="CT153" s="242">
        <v>296182.61</v>
      </c>
      <c r="CU153" s="242">
        <v>284422.58</v>
      </c>
      <c r="CV153" s="242">
        <v>0</v>
      </c>
      <c r="CW153" s="242">
        <v>6960.04</v>
      </c>
      <c r="CX153" s="242">
        <v>11071.73</v>
      </c>
      <c r="CY153" s="242">
        <v>65146</v>
      </c>
      <c r="CZ153" s="242">
        <v>0</v>
      </c>
      <c r="DA153" s="242">
        <v>61034.31</v>
      </c>
      <c r="DB153" s="242">
        <v>0</v>
      </c>
      <c r="DC153" s="242">
        <v>0</v>
      </c>
      <c r="DD153" s="242">
        <v>0</v>
      </c>
      <c r="DE153" s="242">
        <v>0</v>
      </c>
      <c r="DF153" s="242">
        <v>0</v>
      </c>
      <c r="DG153" s="242">
        <v>0</v>
      </c>
      <c r="DH153" s="242">
        <v>0</v>
      </c>
    </row>
    <row r="154" spans="1:112" x14ac:dyDescent="0.2">
      <c r="A154" s="242">
        <v>2583</v>
      </c>
      <c r="B154" s="242" t="s">
        <v>437</v>
      </c>
      <c r="C154" s="242">
        <v>0</v>
      </c>
      <c r="D154" s="242">
        <v>13442807.859999999</v>
      </c>
      <c r="E154" s="242">
        <v>105</v>
      </c>
      <c r="F154" s="242">
        <v>3031.65</v>
      </c>
      <c r="G154" s="242">
        <v>42209.65</v>
      </c>
      <c r="H154" s="242">
        <v>14883.28</v>
      </c>
      <c r="I154" s="242">
        <v>202907.25</v>
      </c>
      <c r="J154" s="242">
        <v>0</v>
      </c>
      <c r="K154" s="242">
        <v>945586.38</v>
      </c>
      <c r="L154" s="242">
        <v>0</v>
      </c>
      <c r="M154" s="242">
        <v>0</v>
      </c>
      <c r="N154" s="242">
        <v>0</v>
      </c>
      <c r="O154" s="242">
        <v>0</v>
      </c>
      <c r="P154" s="242">
        <v>23643.84</v>
      </c>
      <c r="Q154" s="242">
        <v>0</v>
      </c>
      <c r="R154" s="242">
        <v>0</v>
      </c>
      <c r="S154" s="242">
        <v>0</v>
      </c>
      <c r="T154" s="242">
        <v>0</v>
      </c>
      <c r="U154" s="242">
        <v>536977.5</v>
      </c>
      <c r="V154" s="242">
        <v>18354515</v>
      </c>
      <c r="W154" s="242">
        <v>23611.13</v>
      </c>
      <c r="X154" s="242">
        <v>0</v>
      </c>
      <c r="Y154" s="242">
        <v>0</v>
      </c>
      <c r="Z154" s="242">
        <v>7507.08</v>
      </c>
      <c r="AA154" s="242">
        <v>235667</v>
      </c>
      <c r="AB154" s="242">
        <v>0</v>
      </c>
      <c r="AC154" s="242">
        <v>0</v>
      </c>
      <c r="AD154" s="242">
        <v>105713.14</v>
      </c>
      <c r="AE154" s="242">
        <v>123044.12</v>
      </c>
      <c r="AF154" s="242">
        <v>0</v>
      </c>
      <c r="AG154" s="242">
        <v>0</v>
      </c>
      <c r="AH154" s="242">
        <v>40106.300000000003</v>
      </c>
      <c r="AI154" s="242">
        <v>0</v>
      </c>
      <c r="AJ154" s="242">
        <v>0</v>
      </c>
      <c r="AK154" s="242">
        <v>4417</v>
      </c>
      <c r="AL154" s="242">
        <v>0</v>
      </c>
      <c r="AM154" s="242">
        <v>0</v>
      </c>
      <c r="AN154" s="242">
        <v>22720</v>
      </c>
      <c r="AO154" s="242">
        <v>0</v>
      </c>
      <c r="AP154" s="242">
        <v>0</v>
      </c>
      <c r="AQ154" s="242">
        <v>11498441.74</v>
      </c>
      <c r="AR154" s="242">
        <v>3973709.64</v>
      </c>
      <c r="AS154" s="242">
        <v>1349258.8800000001</v>
      </c>
      <c r="AT154" s="242">
        <v>917405.06</v>
      </c>
      <c r="AU154" s="242">
        <v>568106.62</v>
      </c>
      <c r="AV154" s="242">
        <v>264352</v>
      </c>
      <c r="AW154" s="242">
        <v>787696.48</v>
      </c>
      <c r="AX154" s="242">
        <v>1532577.56</v>
      </c>
      <c r="AY154" s="242">
        <v>486923.95</v>
      </c>
      <c r="AZ154" s="242">
        <v>2059069.05</v>
      </c>
      <c r="BA154" s="242">
        <v>5419554.2699999996</v>
      </c>
      <c r="BB154" s="242">
        <v>246221.62</v>
      </c>
      <c r="BC154" s="242">
        <v>268012.59999999998</v>
      </c>
      <c r="BD154" s="242">
        <v>1686.25</v>
      </c>
      <c r="BE154" s="242">
        <v>124665.38</v>
      </c>
      <c r="BF154" s="242">
        <v>2665189.4</v>
      </c>
      <c r="BG154" s="242">
        <v>1576188.73</v>
      </c>
      <c r="BH154" s="242">
        <v>2216.96</v>
      </c>
      <c r="BI154" s="242">
        <v>0</v>
      </c>
      <c r="BJ154" s="242">
        <v>0</v>
      </c>
      <c r="BK154" s="242">
        <v>67894.27</v>
      </c>
      <c r="BL154" s="242">
        <v>0</v>
      </c>
      <c r="BM154" s="242">
        <v>0</v>
      </c>
      <c r="BN154" s="242">
        <v>0</v>
      </c>
      <c r="BO154" s="242">
        <v>0</v>
      </c>
      <c r="BP154" s="242">
        <v>48569.98</v>
      </c>
      <c r="BQ154" s="242">
        <v>8685745.9399999995</v>
      </c>
      <c r="BR154" s="242">
        <v>9093247.2200000007</v>
      </c>
      <c r="BS154" s="242">
        <v>8753640.2100000009</v>
      </c>
      <c r="BT154" s="242">
        <v>9141817.1999999993</v>
      </c>
      <c r="BU154" s="242">
        <v>72474.350000000006</v>
      </c>
      <c r="BV154" s="242">
        <v>65239.14</v>
      </c>
      <c r="BW154" s="242">
        <v>4389290.87</v>
      </c>
      <c r="BX154" s="242">
        <v>3229710.84</v>
      </c>
      <c r="BY154" s="242">
        <v>918559.08000000007</v>
      </c>
      <c r="BZ154" s="242">
        <v>248256.16</v>
      </c>
      <c r="CA154" s="242">
        <v>702999.53</v>
      </c>
      <c r="CB154" s="242">
        <v>909431.67</v>
      </c>
      <c r="CC154" s="242">
        <v>9257293.0999999996</v>
      </c>
      <c r="CD154" s="242">
        <v>2690666.14</v>
      </c>
      <c r="CE154" s="242">
        <v>6360194.8200000003</v>
      </c>
      <c r="CF154" s="242">
        <v>0</v>
      </c>
      <c r="CG154" s="242">
        <v>0</v>
      </c>
      <c r="CH154" s="242">
        <v>0</v>
      </c>
      <c r="CI154" s="242">
        <v>0</v>
      </c>
      <c r="CJ154" s="242">
        <v>36235000</v>
      </c>
      <c r="CK154" s="242">
        <v>0</v>
      </c>
      <c r="CL154" s="242">
        <v>11823318.390000001</v>
      </c>
      <c r="CM154" s="242">
        <v>25813870.120000001</v>
      </c>
      <c r="CN154" s="242">
        <v>0</v>
      </c>
      <c r="CO154" s="242">
        <v>13990551.73</v>
      </c>
      <c r="CP154" s="242">
        <v>0</v>
      </c>
      <c r="CQ154" s="242">
        <v>0</v>
      </c>
      <c r="CR154" s="242">
        <v>153191.49</v>
      </c>
      <c r="CS154" s="242">
        <v>161221.55000000002</v>
      </c>
      <c r="CT154" s="242">
        <v>1422019</v>
      </c>
      <c r="CU154" s="242">
        <v>1413988.94</v>
      </c>
      <c r="CV154" s="242">
        <v>0</v>
      </c>
      <c r="CW154" s="242">
        <v>3769.9500000000003</v>
      </c>
      <c r="CX154" s="242">
        <v>4110.0200000000004</v>
      </c>
      <c r="CY154" s="242">
        <v>3486</v>
      </c>
      <c r="CZ154" s="242">
        <v>0</v>
      </c>
      <c r="DA154" s="242">
        <v>3145.9300000000003</v>
      </c>
      <c r="DB154" s="242">
        <v>0</v>
      </c>
      <c r="DC154" s="242">
        <v>0</v>
      </c>
      <c r="DD154" s="242">
        <v>0</v>
      </c>
      <c r="DE154" s="242">
        <v>0</v>
      </c>
      <c r="DF154" s="242">
        <v>0</v>
      </c>
      <c r="DG154" s="242">
        <v>0</v>
      </c>
      <c r="DH154" s="242">
        <v>0</v>
      </c>
    </row>
    <row r="155" spans="1:112" x14ac:dyDescent="0.2">
      <c r="A155" s="242">
        <v>2604</v>
      </c>
      <c r="B155" s="242" t="s">
        <v>438</v>
      </c>
      <c r="C155" s="242">
        <v>31894.880000000001</v>
      </c>
      <c r="D155" s="242">
        <v>16487478</v>
      </c>
      <c r="E155" s="242">
        <v>0</v>
      </c>
      <c r="F155" s="242">
        <v>70653.2</v>
      </c>
      <c r="G155" s="242">
        <v>90560.430000000008</v>
      </c>
      <c r="H155" s="242">
        <v>9636.7100000000009</v>
      </c>
      <c r="I155" s="242">
        <v>495055.45</v>
      </c>
      <c r="J155" s="242">
        <v>0</v>
      </c>
      <c r="K155" s="242">
        <v>2655552</v>
      </c>
      <c r="L155" s="242">
        <v>0</v>
      </c>
      <c r="M155" s="242">
        <v>0</v>
      </c>
      <c r="N155" s="242">
        <v>0</v>
      </c>
      <c r="O155" s="242">
        <v>0</v>
      </c>
      <c r="P155" s="242">
        <v>19538.68</v>
      </c>
      <c r="Q155" s="242">
        <v>0</v>
      </c>
      <c r="R155" s="242">
        <v>0</v>
      </c>
      <c r="S155" s="242">
        <v>0</v>
      </c>
      <c r="T155" s="242">
        <v>0</v>
      </c>
      <c r="U155" s="242">
        <v>782996.39</v>
      </c>
      <c r="V155" s="242">
        <v>34125582</v>
      </c>
      <c r="W155" s="242">
        <v>35040</v>
      </c>
      <c r="X155" s="242">
        <v>0</v>
      </c>
      <c r="Y155" s="242">
        <v>0</v>
      </c>
      <c r="Z155" s="242">
        <v>37411.360000000001</v>
      </c>
      <c r="AA155" s="242">
        <v>19931</v>
      </c>
      <c r="AB155" s="242">
        <v>0</v>
      </c>
      <c r="AC155" s="242">
        <v>0</v>
      </c>
      <c r="AD155" s="242">
        <v>88097.97</v>
      </c>
      <c r="AE155" s="242">
        <v>343437</v>
      </c>
      <c r="AF155" s="242">
        <v>0</v>
      </c>
      <c r="AG155" s="242">
        <v>0</v>
      </c>
      <c r="AH155" s="242">
        <v>123079.08</v>
      </c>
      <c r="AI155" s="242">
        <v>0</v>
      </c>
      <c r="AJ155" s="242">
        <v>0</v>
      </c>
      <c r="AK155" s="242">
        <v>12972.43</v>
      </c>
      <c r="AL155" s="242">
        <v>0</v>
      </c>
      <c r="AM155" s="242">
        <v>0</v>
      </c>
      <c r="AN155" s="242">
        <v>414073.46</v>
      </c>
      <c r="AO155" s="242">
        <v>0</v>
      </c>
      <c r="AP155" s="242">
        <v>0</v>
      </c>
      <c r="AQ155" s="242">
        <v>14403870.609999999</v>
      </c>
      <c r="AR155" s="242">
        <v>11011549.800000001</v>
      </c>
      <c r="AS155" s="242">
        <v>1663574.16</v>
      </c>
      <c r="AT155" s="242">
        <v>1476749.37</v>
      </c>
      <c r="AU155" s="242">
        <v>662600.20000000007</v>
      </c>
      <c r="AV155" s="242">
        <v>958469.6</v>
      </c>
      <c r="AW155" s="242">
        <v>1515954.23</v>
      </c>
      <c r="AX155" s="242">
        <v>3452059.26</v>
      </c>
      <c r="AY155" s="242">
        <v>763965.17</v>
      </c>
      <c r="AZ155" s="242">
        <v>2906749.74</v>
      </c>
      <c r="BA155" s="242">
        <v>8438758.6999999993</v>
      </c>
      <c r="BB155" s="242">
        <v>1752928.45</v>
      </c>
      <c r="BC155" s="242">
        <v>353033.05</v>
      </c>
      <c r="BD155" s="242">
        <v>0</v>
      </c>
      <c r="BE155" s="242">
        <v>0</v>
      </c>
      <c r="BF155" s="242">
        <v>4878346.5599999996</v>
      </c>
      <c r="BG155" s="242">
        <v>1143717.03</v>
      </c>
      <c r="BH155" s="242">
        <v>102.38</v>
      </c>
      <c r="BI155" s="242">
        <v>159183.06</v>
      </c>
      <c r="BJ155" s="242">
        <v>446038.75</v>
      </c>
      <c r="BK155" s="242">
        <v>164619.72</v>
      </c>
      <c r="BL155" s="242">
        <v>189358.42</v>
      </c>
      <c r="BM155" s="242">
        <v>10582303</v>
      </c>
      <c r="BN155" s="242">
        <v>10564788.279999999</v>
      </c>
      <c r="BO155" s="242">
        <v>6737308.1500000004</v>
      </c>
      <c r="BP155" s="242">
        <v>6903790.21</v>
      </c>
      <c r="BQ155" s="242">
        <v>0</v>
      </c>
      <c r="BR155" s="242">
        <v>0</v>
      </c>
      <c r="BS155" s="242">
        <v>17643413.93</v>
      </c>
      <c r="BT155" s="242">
        <v>18103975.66</v>
      </c>
      <c r="BU155" s="242">
        <v>823701.17</v>
      </c>
      <c r="BV155" s="242">
        <v>837662.47</v>
      </c>
      <c r="BW155" s="242">
        <v>8107530.4400000004</v>
      </c>
      <c r="BX155" s="242">
        <v>6113521.9000000004</v>
      </c>
      <c r="BY155" s="242">
        <v>1750983.02</v>
      </c>
      <c r="BZ155" s="242">
        <v>229064.22</v>
      </c>
      <c r="CA155" s="242">
        <v>1323628.73</v>
      </c>
      <c r="CB155" s="242">
        <v>1204818.3799999999</v>
      </c>
      <c r="CC155" s="242">
        <v>11017626.5</v>
      </c>
      <c r="CD155" s="242">
        <v>4578815.1500000004</v>
      </c>
      <c r="CE155" s="242">
        <v>6557621.7000000002</v>
      </c>
      <c r="CF155" s="242">
        <v>0</v>
      </c>
      <c r="CG155" s="242">
        <v>0</v>
      </c>
      <c r="CH155" s="242">
        <v>0</v>
      </c>
      <c r="CI155" s="242">
        <v>0</v>
      </c>
      <c r="CJ155" s="242">
        <v>26690000</v>
      </c>
      <c r="CK155" s="242">
        <v>0</v>
      </c>
      <c r="CL155" s="242">
        <v>0</v>
      </c>
      <c r="CM155" s="242">
        <v>0</v>
      </c>
      <c r="CN155" s="242">
        <v>0</v>
      </c>
      <c r="CO155" s="242">
        <v>0</v>
      </c>
      <c r="CP155" s="242">
        <v>0</v>
      </c>
      <c r="CQ155" s="242">
        <v>0</v>
      </c>
      <c r="CR155" s="242">
        <v>796175.81</v>
      </c>
      <c r="CS155" s="242">
        <v>863238.63</v>
      </c>
      <c r="CT155" s="242">
        <v>2494836.4900000002</v>
      </c>
      <c r="CU155" s="242">
        <v>2427773.67</v>
      </c>
      <c r="CV155" s="242">
        <v>0</v>
      </c>
      <c r="CW155" s="242">
        <v>294295.66000000003</v>
      </c>
      <c r="CX155" s="242">
        <v>337208.98</v>
      </c>
      <c r="CY155" s="242">
        <v>466691.75</v>
      </c>
      <c r="CZ155" s="242">
        <v>191078.59</v>
      </c>
      <c r="DA155" s="242">
        <v>232684.61000000002</v>
      </c>
      <c r="DB155" s="242">
        <v>15.23</v>
      </c>
      <c r="DC155" s="242">
        <v>0</v>
      </c>
      <c r="DD155" s="242">
        <v>0</v>
      </c>
      <c r="DE155" s="242">
        <v>25000</v>
      </c>
      <c r="DF155" s="242">
        <v>0</v>
      </c>
      <c r="DG155" s="242">
        <v>14450</v>
      </c>
      <c r="DH155" s="242">
        <v>10550</v>
      </c>
    </row>
    <row r="156" spans="1:112" x14ac:dyDescent="0.2">
      <c r="A156" s="242">
        <v>2605</v>
      </c>
      <c r="B156" s="242" t="s">
        <v>439</v>
      </c>
      <c r="C156" s="242">
        <v>4018.5</v>
      </c>
      <c r="D156" s="242">
        <v>3875461</v>
      </c>
      <c r="E156" s="242">
        <v>0</v>
      </c>
      <c r="F156" s="242">
        <v>9880.9500000000007</v>
      </c>
      <c r="G156" s="242">
        <v>46552.15</v>
      </c>
      <c r="H156" s="242">
        <v>3578</v>
      </c>
      <c r="I156" s="242">
        <v>60604.020000000004</v>
      </c>
      <c r="J156" s="242">
        <v>2183.12</v>
      </c>
      <c r="K156" s="242">
        <v>403755.18</v>
      </c>
      <c r="L156" s="242">
        <v>0</v>
      </c>
      <c r="M156" s="242">
        <v>0</v>
      </c>
      <c r="N156" s="242">
        <v>0</v>
      </c>
      <c r="O156" s="242">
        <v>0</v>
      </c>
      <c r="P156" s="242">
        <v>0</v>
      </c>
      <c r="Q156" s="242">
        <v>0</v>
      </c>
      <c r="R156" s="242">
        <v>0</v>
      </c>
      <c r="S156" s="242">
        <v>0</v>
      </c>
      <c r="T156" s="242">
        <v>910</v>
      </c>
      <c r="U156" s="242">
        <v>125664</v>
      </c>
      <c r="V156" s="242">
        <v>4681579</v>
      </c>
      <c r="W156" s="242">
        <v>6560</v>
      </c>
      <c r="X156" s="242">
        <v>0</v>
      </c>
      <c r="Y156" s="242">
        <v>0</v>
      </c>
      <c r="Z156" s="242">
        <v>0</v>
      </c>
      <c r="AA156" s="242">
        <v>5280</v>
      </c>
      <c r="AB156" s="242">
        <v>0</v>
      </c>
      <c r="AC156" s="242">
        <v>0</v>
      </c>
      <c r="AD156" s="242">
        <v>18380</v>
      </c>
      <c r="AE156" s="242">
        <v>90046.77</v>
      </c>
      <c r="AF156" s="242">
        <v>0</v>
      </c>
      <c r="AG156" s="242">
        <v>0</v>
      </c>
      <c r="AH156" s="242">
        <v>28282</v>
      </c>
      <c r="AI156" s="242">
        <v>2000</v>
      </c>
      <c r="AJ156" s="242">
        <v>0</v>
      </c>
      <c r="AK156" s="242">
        <v>2485</v>
      </c>
      <c r="AL156" s="242">
        <v>0</v>
      </c>
      <c r="AM156" s="242">
        <v>10.68</v>
      </c>
      <c r="AN156" s="242">
        <v>28013.46</v>
      </c>
      <c r="AO156" s="242">
        <v>0</v>
      </c>
      <c r="AP156" s="242">
        <v>3651.86</v>
      </c>
      <c r="AQ156" s="242">
        <v>2116860.0499999998</v>
      </c>
      <c r="AR156" s="242">
        <v>1497380.21</v>
      </c>
      <c r="AS156" s="242">
        <v>384828.99</v>
      </c>
      <c r="AT156" s="242">
        <v>276784.45</v>
      </c>
      <c r="AU156" s="242">
        <v>154630</v>
      </c>
      <c r="AV156" s="242">
        <v>5180.3100000000004</v>
      </c>
      <c r="AW156" s="242">
        <v>248685.45</v>
      </c>
      <c r="AX156" s="242">
        <v>313663.87</v>
      </c>
      <c r="AY156" s="242">
        <v>209754.08000000002</v>
      </c>
      <c r="AZ156" s="242">
        <v>658401.53</v>
      </c>
      <c r="BA156" s="242">
        <v>1700255.6300000001</v>
      </c>
      <c r="BB156" s="242">
        <v>271370.87</v>
      </c>
      <c r="BC156" s="242">
        <v>75514.350000000006</v>
      </c>
      <c r="BD156" s="242">
        <v>1243.3800000000001</v>
      </c>
      <c r="BE156" s="242">
        <v>74917.08</v>
      </c>
      <c r="BF156" s="242">
        <v>692066.47</v>
      </c>
      <c r="BG156" s="242">
        <v>589094.45000000007</v>
      </c>
      <c r="BH156" s="242">
        <v>30286.77</v>
      </c>
      <c r="BI156" s="242">
        <v>1892.13</v>
      </c>
      <c r="BJ156" s="242">
        <v>2612.0300000000002</v>
      </c>
      <c r="BK156" s="242">
        <v>0</v>
      </c>
      <c r="BL156" s="242">
        <v>0</v>
      </c>
      <c r="BM156" s="242">
        <v>180000</v>
      </c>
      <c r="BN156" s="242">
        <v>108255</v>
      </c>
      <c r="BO156" s="242">
        <v>0</v>
      </c>
      <c r="BP156" s="242">
        <v>0</v>
      </c>
      <c r="BQ156" s="242">
        <v>3277836.08</v>
      </c>
      <c r="BR156" s="242">
        <v>3446838.93</v>
      </c>
      <c r="BS156" s="242">
        <v>3459728.21</v>
      </c>
      <c r="BT156" s="242">
        <v>3557705.96</v>
      </c>
      <c r="BU156" s="242">
        <v>83127.22</v>
      </c>
      <c r="BV156" s="242">
        <v>91365.99</v>
      </c>
      <c r="BW156" s="242">
        <v>1422952.22</v>
      </c>
      <c r="BX156" s="242">
        <v>1193597.8600000001</v>
      </c>
      <c r="BY156" s="242">
        <v>187766.13</v>
      </c>
      <c r="BZ156" s="242">
        <v>33349.46</v>
      </c>
      <c r="CA156" s="242">
        <v>2532791.6399999997</v>
      </c>
      <c r="CB156" s="242">
        <v>2469793.58</v>
      </c>
      <c r="CC156" s="242">
        <v>644798.84</v>
      </c>
      <c r="CD156" s="242">
        <v>572430</v>
      </c>
      <c r="CE156" s="242">
        <v>67291.67</v>
      </c>
      <c r="CF156" s="242">
        <v>0</v>
      </c>
      <c r="CG156" s="242">
        <v>0</v>
      </c>
      <c r="CH156" s="242">
        <v>68075.23</v>
      </c>
      <c r="CI156" s="242">
        <v>0</v>
      </c>
      <c r="CJ156" s="242">
        <v>8528522.0500000007</v>
      </c>
      <c r="CK156" s="242">
        <v>58547.090000000004</v>
      </c>
      <c r="CL156" s="242">
        <v>0</v>
      </c>
      <c r="CM156" s="242">
        <v>27.37</v>
      </c>
      <c r="CN156" s="242">
        <v>23187.94</v>
      </c>
      <c r="CO156" s="242">
        <v>35386.520000000004</v>
      </c>
      <c r="CP156" s="242">
        <v>0</v>
      </c>
      <c r="CQ156" s="242">
        <v>0</v>
      </c>
      <c r="CR156" s="242">
        <v>51787.26</v>
      </c>
      <c r="CS156" s="242">
        <v>60076.639999999999</v>
      </c>
      <c r="CT156" s="242">
        <v>263204.16000000003</v>
      </c>
      <c r="CU156" s="242">
        <v>254914.78</v>
      </c>
      <c r="CV156" s="242">
        <v>0</v>
      </c>
      <c r="CW156" s="242">
        <v>0</v>
      </c>
      <c r="CX156" s="242">
        <v>0</v>
      </c>
      <c r="CY156" s="242">
        <v>0</v>
      </c>
      <c r="CZ156" s="242">
        <v>0</v>
      </c>
      <c r="DA156" s="242">
        <v>0</v>
      </c>
      <c r="DB156" s="242">
        <v>0</v>
      </c>
      <c r="DC156" s="242">
        <v>0</v>
      </c>
      <c r="DD156" s="242">
        <v>0</v>
      </c>
      <c r="DE156" s="242">
        <v>0</v>
      </c>
      <c r="DF156" s="242">
        <v>0</v>
      </c>
      <c r="DG156" s="242">
        <v>0</v>
      </c>
      <c r="DH156" s="242">
        <v>0</v>
      </c>
    </row>
    <row r="157" spans="1:112" x14ac:dyDescent="0.2">
      <c r="A157" s="242">
        <v>2611</v>
      </c>
      <c r="B157" s="242" t="s">
        <v>440</v>
      </c>
      <c r="C157" s="242">
        <v>0</v>
      </c>
      <c r="D157" s="242">
        <v>25546839.550000001</v>
      </c>
      <c r="E157" s="242">
        <v>3595.4900000000002</v>
      </c>
      <c r="F157" s="242">
        <v>344.25</v>
      </c>
      <c r="G157" s="242">
        <v>73467.900000000009</v>
      </c>
      <c r="H157" s="242">
        <v>12398.44</v>
      </c>
      <c r="I157" s="242">
        <v>285836.28999999998</v>
      </c>
      <c r="J157" s="242">
        <v>0</v>
      </c>
      <c r="K157" s="242">
        <v>168610</v>
      </c>
      <c r="L157" s="242">
        <v>0</v>
      </c>
      <c r="M157" s="242">
        <v>0</v>
      </c>
      <c r="N157" s="242">
        <v>0</v>
      </c>
      <c r="O157" s="242">
        <v>0</v>
      </c>
      <c r="P157" s="242">
        <v>2156.2800000000002</v>
      </c>
      <c r="Q157" s="242">
        <v>0</v>
      </c>
      <c r="R157" s="242">
        <v>0</v>
      </c>
      <c r="S157" s="242">
        <v>0</v>
      </c>
      <c r="T157" s="242">
        <v>116058</v>
      </c>
      <c r="U157" s="242">
        <v>796769</v>
      </c>
      <c r="V157" s="242">
        <v>27002681</v>
      </c>
      <c r="W157" s="242">
        <v>62855.32</v>
      </c>
      <c r="X157" s="242">
        <v>0</v>
      </c>
      <c r="Y157" s="242">
        <v>0</v>
      </c>
      <c r="Z157" s="242">
        <v>17207.89</v>
      </c>
      <c r="AA157" s="242">
        <v>62960.41</v>
      </c>
      <c r="AB157" s="242">
        <v>28235</v>
      </c>
      <c r="AC157" s="242">
        <v>0</v>
      </c>
      <c r="AD157" s="242">
        <v>69958.240000000005</v>
      </c>
      <c r="AE157" s="242">
        <v>175721.87</v>
      </c>
      <c r="AF157" s="242">
        <v>0</v>
      </c>
      <c r="AG157" s="242">
        <v>0</v>
      </c>
      <c r="AH157" s="242">
        <v>268489.49</v>
      </c>
      <c r="AI157" s="242">
        <v>0</v>
      </c>
      <c r="AJ157" s="242">
        <v>0</v>
      </c>
      <c r="AK157" s="242">
        <v>4746.25</v>
      </c>
      <c r="AL157" s="242">
        <v>0</v>
      </c>
      <c r="AM157" s="242">
        <v>0</v>
      </c>
      <c r="AN157" s="242">
        <v>29841.83</v>
      </c>
      <c r="AO157" s="242">
        <v>0</v>
      </c>
      <c r="AP157" s="242">
        <v>12973.300000000001</v>
      </c>
      <c r="AQ157" s="242">
        <v>9132454.0099999998</v>
      </c>
      <c r="AR157" s="242">
        <v>12593991.68</v>
      </c>
      <c r="AS157" s="242">
        <v>2251106.08</v>
      </c>
      <c r="AT157" s="242">
        <v>1647332.03</v>
      </c>
      <c r="AU157" s="242">
        <v>722961.64</v>
      </c>
      <c r="AV157" s="242">
        <v>257032.6</v>
      </c>
      <c r="AW157" s="242">
        <v>1598381.73</v>
      </c>
      <c r="AX157" s="242">
        <v>2212862.04</v>
      </c>
      <c r="AY157" s="242">
        <v>496889.52</v>
      </c>
      <c r="AZ157" s="242">
        <v>2611990.0299999998</v>
      </c>
      <c r="BA157" s="242">
        <v>9017986.9499999993</v>
      </c>
      <c r="BB157" s="242">
        <v>1256244.0900000001</v>
      </c>
      <c r="BC157" s="242">
        <v>337573.81</v>
      </c>
      <c r="BD157" s="242">
        <v>2475</v>
      </c>
      <c r="BE157" s="242">
        <v>992452.08000000007</v>
      </c>
      <c r="BF157" s="242">
        <v>6158933.4500000002</v>
      </c>
      <c r="BG157" s="242">
        <v>717592.58</v>
      </c>
      <c r="BH157" s="242">
        <v>2138.27</v>
      </c>
      <c r="BI157" s="242">
        <v>114740.12</v>
      </c>
      <c r="BJ157" s="242">
        <v>130129.16</v>
      </c>
      <c r="BK157" s="242">
        <v>0</v>
      </c>
      <c r="BL157" s="242">
        <v>0</v>
      </c>
      <c r="BM157" s="242">
        <v>5050000</v>
      </c>
      <c r="BN157" s="242">
        <v>6950000</v>
      </c>
      <c r="BO157" s="242">
        <v>0</v>
      </c>
      <c r="BP157" s="242">
        <v>0</v>
      </c>
      <c r="BQ157" s="242">
        <v>14091019.960000001</v>
      </c>
      <c r="BR157" s="242">
        <v>14906979.130000001</v>
      </c>
      <c r="BS157" s="242">
        <v>19255760.079999998</v>
      </c>
      <c r="BT157" s="242">
        <v>21987108.289999999</v>
      </c>
      <c r="BU157" s="242">
        <v>195086.86000000002</v>
      </c>
      <c r="BV157" s="242">
        <v>204909.03</v>
      </c>
      <c r="BW157" s="242">
        <v>9011636.4600000009</v>
      </c>
      <c r="BX157" s="242">
        <v>6198647.5700000003</v>
      </c>
      <c r="BY157" s="242">
        <v>2181114.83</v>
      </c>
      <c r="BZ157" s="242">
        <v>622051.89</v>
      </c>
      <c r="CA157" s="242">
        <v>2372986.5499999998</v>
      </c>
      <c r="CB157" s="242">
        <v>2502750.63</v>
      </c>
      <c r="CC157" s="242">
        <v>4316059.12</v>
      </c>
      <c r="CD157" s="242">
        <v>4186295.04</v>
      </c>
      <c r="CE157" s="242">
        <v>0</v>
      </c>
      <c r="CF157" s="242">
        <v>0</v>
      </c>
      <c r="CG157" s="242">
        <v>0</v>
      </c>
      <c r="CH157" s="242">
        <v>0</v>
      </c>
      <c r="CI157" s="242">
        <v>0</v>
      </c>
      <c r="CJ157" s="242">
        <v>22480000</v>
      </c>
      <c r="CK157" s="242">
        <v>0</v>
      </c>
      <c r="CL157" s="242">
        <v>0</v>
      </c>
      <c r="CM157" s="242">
        <v>0</v>
      </c>
      <c r="CN157" s="242">
        <v>0</v>
      </c>
      <c r="CO157" s="242">
        <v>0</v>
      </c>
      <c r="CP157" s="242">
        <v>0</v>
      </c>
      <c r="CQ157" s="242">
        <v>0</v>
      </c>
      <c r="CR157" s="242">
        <v>823764.57000000007</v>
      </c>
      <c r="CS157" s="242">
        <v>825095.46</v>
      </c>
      <c r="CT157" s="242">
        <v>2443142.5699999998</v>
      </c>
      <c r="CU157" s="242">
        <v>2441811.6800000002</v>
      </c>
      <c r="CV157" s="242">
        <v>0</v>
      </c>
      <c r="CW157" s="242">
        <v>1227327.19</v>
      </c>
      <c r="CX157" s="242">
        <v>1113522.0900000001</v>
      </c>
      <c r="CY157" s="242">
        <v>1278023.19</v>
      </c>
      <c r="CZ157" s="242">
        <v>161680.54</v>
      </c>
      <c r="DA157" s="242">
        <v>1230147.75</v>
      </c>
      <c r="DB157" s="242">
        <v>0</v>
      </c>
      <c r="DC157" s="242">
        <v>0</v>
      </c>
      <c r="DD157" s="242">
        <v>0</v>
      </c>
      <c r="DE157" s="242">
        <v>34446.93</v>
      </c>
      <c r="DF157" s="242">
        <v>10588.93</v>
      </c>
      <c r="DG157" s="242">
        <v>23858</v>
      </c>
      <c r="DH157" s="242">
        <v>0</v>
      </c>
    </row>
    <row r="158" spans="1:112" x14ac:dyDescent="0.2">
      <c r="A158" s="242">
        <v>2618</v>
      </c>
      <c r="B158" s="242" t="s">
        <v>441</v>
      </c>
      <c r="C158" s="242">
        <v>0</v>
      </c>
      <c r="D158" s="242">
        <v>3408858</v>
      </c>
      <c r="E158" s="242">
        <v>4633.4400000000005</v>
      </c>
      <c r="F158" s="242">
        <v>1376.33</v>
      </c>
      <c r="G158" s="242">
        <v>33576.74</v>
      </c>
      <c r="H158" s="242">
        <v>3177.33</v>
      </c>
      <c r="I158" s="242">
        <v>61395.15</v>
      </c>
      <c r="J158" s="242">
        <v>0</v>
      </c>
      <c r="K158" s="242">
        <v>19455</v>
      </c>
      <c r="L158" s="242">
        <v>0</v>
      </c>
      <c r="M158" s="242">
        <v>0</v>
      </c>
      <c r="N158" s="242">
        <v>0</v>
      </c>
      <c r="O158" s="242">
        <v>0</v>
      </c>
      <c r="P158" s="242">
        <v>8450.06</v>
      </c>
      <c r="Q158" s="242">
        <v>0</v>
      </c>
      <c r="R158" s="242">
        <v>0</v>
      </c>
      <c r="S158" s="242">
        <v>17601</v>
      </c>
      <c r="T158" s="242">
        <v>0</v>
      </c>
      <c r="U158" s="242">
        <v>213630</v>
      </c>
      <c r="V158" s="242">
        <v>2677427</v>
      </c>
      <c r="W158" s="242">
        <v>4400</v>
      </c>
      <c r="X158" s="242">
        <v>0</v>
      </c>
      <c r="Y158" s="242">
        <v>200698.16</v>
      </c>
      <c r="Z158" s="242">
        <v>34685.78</v>
      </c>
      <c r="AA158" s="242">
        <v>149007</v>
      </c>
      <c r="AB158" s="242">
        <v>0</v>
      </c>
      <c r="AC158" s="242">
        <v>0</v>
      </c>
      <c r="AD158" s="242">
        <v>41185</v>
      </c>
      <c r="AE158" s="242">
        <v>128813.8</v>
      </c>
      <c r="AF158" s="242">
        <v>0</v>
      </c>
      <c r="AG158" s="242">
        <v>0</v>
      </c>
      <c r="AH158" s="242">
        <v>0</v>
      </c>
      <c r="AI158" s="242">
        <v>23611</v>
      </c>
      <c r="AJ158" s="242">
        <v>0</v>
      </c>
      <c r="AK158" s="242">
        <v>14249</v>
      </c>
      <c r="AL158" s="242">
        <v>0</v>
      </c>
      <c r="AM158" s="242">
        <v>0</v>
      </c>
      <c r="AN158" s="242">
        <v>41020.379999999997</v>
      </c>
      <c r="AO158" s="242">
        <v>0</v>
      </c>
      <c r="AP158" s="242">
        <v>602.24</v>
      </c>
      <c r="AQ158" s="242">
        <v>1461627.14</v>
      </c>
      <c r="AR158" s="242">
        <v>1429296.28</v>
      </c>
      <c r="AS158" s="242">
        <v>153723.14000000001</v>
      </c>
      <c r="AT158" s="242">
        <v>154219.33000000002</v>
      </c>
      <c r="AU158" s="242">
        <v>107727.16</v>
      </c>
      <c r="AV158" s="242">
        <v>0</v>
      </c>
      <c r="AW158" s="242">
        <v>147182.71</v>
      </c>
      <c r="AX158" s="242">
        <v>183276.11000000002</v>
      </c>
      <c r="AY158" s="242">
        <v>316959.84000000003</v>
      </c>
      <c r="AZ158" s="242">
        <v>296651.73</v>
      </c>
      <c r="BA158" s="242">
        <v>1584336.16</v>
      </c>
      <c r="BB158" s="242">
        <v>196553.80000000002</v>
      </c>
      <c r="BC158" s="242">
        <v>59981.8</v>
      </c>
      <c r="BD158" s="242">
        <v>0</v>
      </c>
      <c r="BE158" s="242">
        <v>291936.76</v>
      </c>
      <c r="BF158" s="242">
        <v>673954.66</v>
      </c>
      <c r="BG158" s="242">
        <v>84120.35</v>
      </c>
      <c r="BH158" s="242">
        <v>0</v>
      </c>
      <c r="BI158" s="242">
        <v>0</v>
      </c>
      <c r="BJ158" s="242">
        <v>0</v>
      </c>
      <c r="BK158" s="242">
        <v>0</v>
      </c>
      <c r="BL158" s="242">
        <v>0</v>
      </c>
      <c r="BM158" s="242">
        <v>0</v>
      </c>
      <c r="BN158" s="242">
        <v>275000</v>
      </c>
      <c r="BO158" s="242">
        <v>0</v>
      </c>
      <c r="BP158" s="242">
        <v>0</v>
      </c>
      <c r="BQ158" s="242">
        <v>3449336.01</v>
      </c>
      <c r="BR158" s="242">
        <v>3120641.45</v>
      </c>
      <c r="BS158" s="242">
        <v>3449336.01</v>
      </c>
      <c r="BT158" s="242">
        <v>3395641.45</v>
      </c>
      <c r="BU158" s="242">
        <v>1319497.58</v>
      </c>
      <c r="BV158" s="242">
        <v>1267574.8999999999</v>
      </c>
      <c r="BW158" s="242">
        <v>1163497.3900000001</v>
      </c>
      <c r="BX158" s="242">
        <v>783772.65</v>
      </c>
      <c r="BY158" s="242">
        <v>427527.42</v>
      </c>
      <c r="BZ158" s="242">
        <v>4120</v>
      </c>
      <c r="CA158" s="242">
        <v>1839000</v>
      </c>
      <c r="CB158" s="242">
        <v>1884346.97</v>
      </c>
      <c r="CC158" s="242">
        <v>45346.97</v>
      </c>
      <c r="CD158" s="242">
        <v>0</v>
      </c>
      <c r="CE158" s="242">
        <v>0</v>
      </c>
      <c r="CF158" s="242">
        <v>0</v>
      </c>
      <c r="CG158" s="242">
        <v>0</v>
      </c>
      <c r="CH158" s="242">
        <v>0</v>
      </c>
      <c r="CI158" s="242">
        <v>0</v>
      </c>
      <c r="CJ158" s="242">
        <v>2260000</v>
      </c>
      <c r="CK158" s="242">
        <v>253145.65</v>
      </c>
      <c r="CL158" s="242">
        <v>253145.65</v>
      </c>
      <c r="CM158" s="242">
        <v>0</v>
      </c>
      <c r="CN158" s="242">
        <v>0</v>
      </c>
      <c r="CO158" s="242">
        <v>0</v>
      </c>
      <c r="CP158" s="242">
        <v>0</v>
      </c>
      <c r="CQ158" s="242">
        <v>0</v>
      </c>
      <c r="CR158" s="242">
        <v>109681.44</v>
      </c>
      <c r="CS158" s="242">
        <v>60402.07</v>
      </c>
      <c r="CT158" s="242">
        <v>302586.01</v>
      </c>
      <c r="CU158" s="242">
        <v>351865.38</v>
      </c>
      <c r="CV158" s="242">
        <v>0</v>
      </c>
      <c r="CW158" s="242">
        <v>110657.88</v>
      </c>
      <c r="CX158" s="242">
        <v>104578.81</v>
      </c>
      <c r="CY158" s="242">
        <v>116772.1</v>
      </c>
      <c r="CZ158" s="242">
        <v>2255.09</v>
      </c>
      <c r="DA158" s="242">
        <v>120596.08</v>
      </c>
      <c r="DB158" s="242">
        <v>0</v>
      </c>
      <c r="DC158" s="242">
        <v>0</v>
      </c>
      <c r="DD158" s="242">
        <v>0</v>
      </c>
      <c r="DE158" s="242">
        <v>0</v>
      </c>
      <c r="DF158" s="242">
        <v>0</v>
      </c>
      <c r="DG158" s="242">
        <v>0</v>
      </c>
      <c r="DH158" s="242">
        <v>0</v>
      </c>
    </row>
    <row r="159" spans="1:112" x14ac:dyDescent="0.2">
      <c r="A159" s="242">
        <v>2625</v>
      </c>
      <c r="B159" s="242" t="s">
        <v>442</v>
      </c>
      <c r="C159" s="242">
        <v>0</v>
      </c>
      <c r="D159" s="242">
        <v>2798947</v>
      </c>
      <c r="E159" s="242">
        <v>0</v>
      </c>
      <c r="F159" s="242">
        <v>2210.25</v>
      </c>
      <c r="G159" s="242">
        <v>8481.9500000000007</v>
      </c>
      <c r="H159" s="242">
        <v>7477.39</v>
      </c>
      <c r="I159" s="242">
        <v>35657</v>
      </c>
      <c r="J159" s="242">
        <v>0</v>
      </c>
      <c r="K159" s="242">
        <v>183827.63</v>
      </c>
      <c r="L159" s="242">
        <v>0</v>
      </c>
      <c r="M159" s="242">
        <v>0</v>
      </c>
      <c r="N159" s="242">
        <v>0</v>
      </c>
      <c r="O159" s="242">
        <v>0</v>
      </c>
      <c r="P159" s="242">
        <v>899.34</v>
      </c>
      <c r="Q159" s="242">
        <v>0</v>
      </c>
      <c r="R159" s="242">
        <v>0</v>
      </c>
      <c r="S159" s="242">
        <v>0</v>
      </c>
      <c r="T159" s="242">
        <v>0</v>
      </c>
      <c r="U159" s="242">
        <v>62894</v>
      </c>
      <c r="V159" s="242">
        <v>1399932</v>
      </c>
      <c r="W159" s="242">
        <v>16680</v>
      </c>
      <c r="X159" s="242">
        <v>0</v>
      </c>
      <c r="Y159" s="242">
        <v>0</v>
      </c>
      <c r="Z159" s="242">
        <v>0</v>
      </c>
      <c r="AA159" s="242">
        <v>105777</v>
      </c>
      <c r="AB159" s="242">
        <v>0</v>
      </c>
      <c r="AC159" s="242">
        <v>0</v>
      </c>
      <c r="AD159" s="242">
        <v>9851.130000000001</v>
      </c>
      <c r="AE159" s="242">
        <v>20274.61</v>
      </c>
      <c r="AF159" s="242">
        <v>0</v>
      </c>
      <c r="AG159" s="242">
        <v>0</v>
      </c>
      <c r="AH159" s="242">
        <v>0</v>
      </c>
      <c r="AI159" s="242">
        <v>27977</v>
      </c>
      <c r="AJ159" s="242">
        <v>0</v>
      </c>
      <c r="AK159" s="242">
        <v>0</v>
      </c>
      <c r="AL159" s="242">
        <v>0</v>
      </c>
      <c r="AM159" s="242">
        <v>0</v>
      </c>
      <c r="AN159" s="242">
        <v>9405.2199999999993</v>
      </c>
      <c r="AO159" s="242">
        <v>14335.92</v>
      </c>
      <c r="AP159" s="242">
        <v>4720.09</v>
      </c>
      <c r="AQ159" s="242">
        <v>1132464.6599999999</v>
      </c>
      <c r="AR159" s="242">
        <v>704584.99</v>
      </c>
      <c r="AS159" s="242">
        <v>161333.66</v>
      </c>
      <c r="AT159" s="242">
        <v>122972.07</v>
      </c>
      <c r="AU159" s="242">
        <v>118991.22</v>
      </c>
      <c r="AV159" s="242">
        <v>0</v>
      </c>
      <c r="AW159" s="242">
        <v>113749.79000000001</v>
      </c>
      <c r="AX159" s="242">
        <v>88191.400000000009</v>
      </c>
      <c r="AY159" s="242">
        <v>187079.01</v>
      </c>
      <c r="AZ159" s="242">
        <v>262565.91000000003</v>
      </c>
      <c r="BA159" s="242">
        <v>785500.02</v>
      </c>
      <c r="BB159" s="242">
        <v>135517.06</v>
      </c>
      <c r="BC159" s="242">
        <v>32589</v>
      </c>
      <c r="BD159" s="242">
        <v>3267.2400000000002</v>
      </c>
      <c r="BE159" s="242">
        <v>99786.62</v>
      </c>
      <c r="BF159" s="242">
        <v>410725.06</v>
      </c>
      <c r="BG159" s="242">
        <v>365254.85000000003</v>
      </c>
      <c r="BH159" s="242">
        <v>0</v>
      </c>
      <c r="BI159" s="242">
        <v>0</v>
      </c>
      <c r="BJ159" s="242">
        <v>0</v>
      </c>
      <c r="BK159" s="242">
        <v>0</v>
      </c>
      <c r="BL159" s="242">
        <v>0</v>
      </c>
      <c r="BM159" s="242">
        <v>0</v>
      </c>
      <c r="BN159" s="242">
        <v>0</v>
      </c>
      <c r="BO159" s="242">
        <v>1296481.8</v>
      </c>
      <c r="BP159" s="242">
        <v>1281256.77</v>
      </c>
      <c r="BQ159" s="242">
        <v>0</v>
      </c>
      <c r="BR159" s="242">
        <v>0</v>
      </c>
      <c r="BS159" s="242">
        <v>1296481.8</v>
      </c>
      <c r="BT159" s="242">
        <v>1281256.77</v>
      </c>
      <c r="BU159" s="242">
        <v>0</v>
      </c>
      <c r="BV159" s="242">
        <v>0</v>
      </c>
      <c r="BW159" s="242">
        <v>646005.70000000007</v>
      </c>
      <c r="BX159" s="242">
        <v>436550.14</v>
      </c>
      <c r="BY159" s="242">
        <v>209455.56</v>
      </c>
      <c r="BZ159" s="242">
        <v>0</v>
      </c>
      <c r="CA159" s="242">
        <v>3880.91</v>
      </c>
      <c r="CB159" s="242">
        <v>3881.35</v>
      </c>
      <c r="CC159" s="242">
        <v>23321</v>
      </c>
      <c r="CD159" s="242">
        <v>0</v>
      </c>
      <c r="CE159" s="242">
        <v>0</v>
      </c>
      <c r="CF159" s="242">
        <v>0</v>
      </c>
      <c r="CG159" s="242">
        <v>0</v>
      </c>
      <c r="CH159" s="242">
        <v>23320.560000000001</v>
      </c>
      <c r="CI159" s="242">
        <v>0</v>
      </c>
      <c r="CJ159" s="242">
        <v>195635.44</v>
      </c>
      <c r="CK159" s="242">
        <v>62853.520000000004</v>
      </c>
      <c r="CL159" s="242">
        <v>57945.130000000005</v>
      </c>
      <c r="CM159" s="242">
        <v>272.54000000000002</v>
      </c>
      <c r="CN159" s="242">
        <v>0</v>
      </c>
      <c r="CO159" s="242">
        <v>5180.93</v>
      </c>
      <c r="CP159" s="242">
        <v>0</v>
      </c>
      <c r="CQ159" s="242">
        <v>0</v>
      </c>
      <c r="CR159" s="242">
        <v>66920.55</v>
      </c>
      <c r="CS159" s="242">
        <v>67434.19</v>
      </c>
      <c r="CT159" s="242">
        <v>178424.85</v>
      </c>
      <c r="CU159" s="242">
        <v>177911.21</v>
      </c>
      <c r="CV159" s="242">
        <v>0</v>
      </c>
      <c r="CW159" s="242">
        <v>69597.02</v>
      </c>
      <c r="CX159" s="242">
        <v>43783.31</v>
      </c>
      <c r="CY159" s="242">
        <v>272086.75</v>
      </c>
      <c r="CZ159" s="242">
        <v>121500</v>
      </c>
      <c r="DA159" s="242">
        <v>176400.46</v>
      </c>
      <c r="DB159" s="242">
        <v>0</v>
      </c>
      <c r="DC159" s="242">
        <v>0</v>
      </c>
      <c r="DD159" s="242">
        <v>0</v>
      </c>
      <c r="DE159" s="242">
        <v>0</v>
      </c>
      <c r="DF159" s="242">
        <v>0</v>
      </c>
      <c r="DG159" s="242">
        <v>0</v>
      </c>
      <c r="DH159" s="242">
        <v>0</v>
      </c>
    </row>
    <row r="160" spans="1:112" x14ac:dyDescent="0.2">
      <c r="A160" s="242">
        <v>2632</v>
      </c>
      <c r="B160" s="242" t="s">
        <v>443</v>
      </c>
      <c r="C160" s="242">
        <v>0</v>
      </c>
      <c r="D160" s="242">
        <v>1314196</v>
      </c>
      <c r="E160" s="242">
        <v>0</v>
      </c>
      <c r="F160" s="242">
        <v>468.73</v>
      </c>
      <c r="G160" s="242">
        <v>40167.440000000002</v>
      </c>
      <c r="H160" s="242">
        <v>4169.26</v>
      </c>
      <c r="I160" s="242">
        <v>3296.9900000000002</v>
      </c>
      <c r="J160" s="242">
        <v>0</v>
      </c>
      <c r="K160" s="242">
        <v>139367.24</v>
      </c>
      <c r="L160" s="242">
        <v>0</v>
      </c>
      <c r="M160" s="242">
        <v>0</v>
      </c>
      <c r="N160" s="242">
        <v>0</v>
      </c>
      <c r="O160" s="242">
        <v>651</v>
      </c>
      <c r="P160" s="242">
        <v>11874.39</v>
      </c>
      <c r="Q160" s="242">
        <v>0</v>
      </c>
      <c r="R160" s="242">
        <v>0</v>
      </c>
      <c r="S160" s="242">
        <v>0</v>
      </c>
      <c r="T160" s="242">
        <v>0</v>
      </c>
      <c r="U160" s="242">
        <v>73637.5</v>
      </c>
      <c r="V160" s="242">
        <v>2509860</v>
      </c>
      <c r="W160" s="242">
        <v>3360</v>
      </c>
      <c r="X160" s="242">
        <v>0</v>
      </c>
      <c r="Y160" s="242">
        <v>101362.71</v>
      </c>
      <c r="Z160" s="242">
        <v>3826.56</v>
      </c>
      <c r="AA160" s="242">
        <v>89454</v>
      </c>
      <c r="AB160" s="242">
        <v>0</v>
      </c>
      <c r="AC160" s="242">
        <v>0</v>
      </c>
      <c r="AD160" s="242">
        <v>17859</v>
      </c>
      <c r="AE160" s="242">
        <v>61841</v>
      </c>
      <c r="AF160" s="242">
        <v>0</v>
      </c>
      <c r="AG160" s="242">
        <v>0</v>
      </c>
      <c r="AH160" s="242">
        <v>6423</v>
      </c>
      <c r="AI160" s="242">
        <v>27517.06</v>
      </c>
      <c r="AJ160" s="242">
        <v>0</v>
      </c>
      <c r="AK160" s="242">
        <v>200</v>
      </c>
      <c r="AL160" s="242">
        <v>36292.68</v>
      </c>
      <c r="AM160" s="242">
        <v>8038.63</v>
      </c>
      <c r="AN160" s="242">
        <v>19914.16</v>
      </c>
      <c r="AO160" s="242">
        <v>0</v>
      </c>
      <c r="AP160" s="242">
        <v>4083.61</v>
      </c>
      <c r="AQ160" s="242">
        <v>756456.89</v>
      </c>
      <c r="AR160" s="242">
        <v>813063.09</v>
      </c>
      <c r="AS160" s="242">
        <v>191354.67</v>
      </c>
      <c r="AT160" s="242">
        <v>120205.78</v>
      </c>
      <c r="AU160" s="242">
        <v>167086.68</v>
      </c>
      <c r="AV160" s="242">
        <v>17175.29</v>
      </c>
      <c r="AW160" s="242">
        <v>88758.2</v>
      </c>
      <c r="AX160" s="242">
        <v>162501.31</v>
      </c>
      <c r="AY160" s="242">
        <v>99746.05</v>
      </c>
      <c r="AZ160" s="242">
        <v>310426.73</v>
      </c>
      <c r="BA160" s="242">
        <v>766763.53</v>
      </c>
      <c r="BB160" s="242">
        <v>124629.42</v>
      </c>
      <c r="BC160" s="242">
        <v>50384.200000000004</v>
      </c>
      <c r="BD160" s="242">
        <v>23813.7</v>
      </c>
      <c r="BE160" s="242">
        <v>70725.540000000008</v>
      </c>
      <c r="BF160" s="242">
        <v>445506.96</v>
      </c>
      <c r="BG160" s="242">
        <v>180709.56</v>
      </c>
      <c r="BH160" s="242">
        <v>68361.3</v>
      </c>
      <c r="BI160" s="242">
        <v>0</v>
      </c>
      <c r="BJ160" s="242">
        <v>0</v>
      </c>
      <c r="BK160" s="242">
        <v>0</v>
      </c>
      <c r="BL160" s="242">
        <v>0</v>
      </c>
      <c r="BM160" s="242">
        <v>50000</v>
      </c>
      <c r="BN160" s="242">
        <v>50000</v>
      </c>
      <c r="BO160" s="242">
        <v>0</v>
      </c>
      <c r="BP160" s="242">
        <v>0</v>
      </c>
      <c r="BQ160" s="242">
        <v>692482.76</v>
      </c>
      <c r="BR160" s="242">
        <v>712674.82000000007</v>
      </c>
      <c r="BS160" s="242">
        <v>742482.76</v>
      </c>
      <c r="BT160" s="242">
        <v>762674.82000000007</v>
      </c>
      <c r="BU160" s="242">
        <v>0</v>
      </c>
      <c r="BV160" s="242">
        <v>0</v>
      </c>
      <c r="BW160" s="242">
        <v>779179.48</v>
      </c>
      <c r="BX160" s="242">
        <v>536304.09</v>
      </c>
      <c r="BY160" s="242">
        <v>187829.69</v>
      </c>
      <c r="BZ160" s="242">
        <v>55045.700000000004</v>
      </c>
      <c r="CA160" s="242">
        <v>37289.880000000005</v>
      </c>
      <c r="CB160" s="242">
        <v>37350.559999999998</v>
      </c>
      <c r="CC160" s="242">
        <v>707605.69000000006</v>
      </c>
      <c r="CD160" s="242">
        <v>647000</v>
      </c>
      <c r="CE160" s="242">
        <v>0</v>
      </c>
      <c r="CF160" s="242">
        <v>0</v>
      </c>
      <c r="CG160" s="242">
        <v>0</v>
      </c>
      <c r="CH160" s="242">
        <v>60545.01</v>
      </c>
      <c r="CI160" s="242">
        <v>0</v>
      </c>
      <c r="CJ160" s="242">
        <v>1505341.2</v>
      </c>
      <c r="CK160" s="242">
        <v>0</v>
      </c>
      <c r="CL160" s="242">
        <v>0</v>
      </c>
      <c r="CM160" s="242">
        <v>0</v>
      </c>
      <c r="CN160" s="242">
        <v>0</v>
      </c>
      <c r="CO160" s="242">
        <v>0</v>
      </c>
      <c r="CP160" s="242">
        <v>0</v>
      </c>
      <c r="CQ160" s="242">
        <v>0</v>
      </c>
      <c r="CR160" s="242">
        <v>49519.42</v>
      </c>
      <c r="CS160" s="242">
        <v>58460.480000000003</v>
      </c>
      <c r="CT160" s="242">
        <v>181302.74</v>
      </c>
      <c r="CU160" s="242">
        <v>172361.68</v>
      </c>
      <c r="CV160" s="242">
        <v>0</v>
      </c>
      <c r="CW160" s="242">
        <v>0</v>
      </c>
      <c r="CX160" s="242">
        <v>0</v>
      </c>
      <c r="CY160" s="242">
        <v>0</v>
      </c>
      <c r="CZ160" s="242">
        <v>0</v>
      </c>
      <c r="DA160" s="242">
        <v>0</v>
      </c>
      <c r="DB160" s="242">
        <v>0</v>
      </c>
      <c r="DC160" s="242">
        <v>0</v>
      </c>
      <c r="DD160" s="242">
        <v>0</v>
      </c>
      <c r="DE160" s="242">
        <v>0</v>
      </c>
      <c r="DF160" s="242">
        <v>0</v>
      </c>
      <c r="DG160" s="242">
        <v>0</v>
      </c>
      <c r="DH160" s="242">
        <v>0</v>
      </c>
    </row>
    <row r="161" spans="1:112" x14ac:dyDescent="0.2">
      <c r="A161" s="242">
        <v>2639</v>
      </c>
      <c r="B161" s="242" t="s">
        <v>444</v>
      </c>
      <c r="C161" s="242">
        <v>4681.72</v>
      </c>
      <c r="D161" s="242">
        <v>3395597</v>
      </c>
      <c r="E161" s="242">
        <v>0</v>
      </c>
      <c r="F161" s="242">
        <v>14385.27</v>
      </c>
      <c r="G161" s="242">
        <v>16381.01</v>
      </c>
      <c r="H161" s="242">
        <v>10034.77</v>
      </c>
      <c r="I161" s="242">
        <v>1740.04</v>
      </c>
      <c r="J161" s="242">
        <v>0</v>
      </c>
      <c r="K161" s="242">
        <v>351139</v>
      </c>
      <c r="L161" s="242">
        <v>0</v>
      </c>
      <c r="M161" s="242">
        <v>9282.5</v>
      </c>
      <c r="N161" s="242">
        <v>0</v>
      </c>
      <c r="O161" s="242">
        <v>0</v>
      </c>
      <c r="P161" s="242">
        <v>0</v>
      </c>
      <c r="Q161" s="242">
        <v>0</v>
      </c>
      <c r="R161" s="242">
        <v>0</v>
      </c>
      <c r="S161" s="242">
        <v>0</v>
      </c>
      <c r="T161" s="242">
        <v>0</v>
      </c>
      <c r="U161" s="242">
        <v>110499</v>
      </c>
      <c r="V161" s="242">
        <v>3407510</v>
      </c>
      <c r="W161" s="242">
        <v>5120</v>
      </c>
      <c r="X161" s="242">
        <v>0</v>
      </c>
      <c r="Y161" s="242">
        <v>0</v>
      </c>
      <c r="Z161" s="242">
        <v>48085.93</v>
      </c>
      <c r="AA161" s="242">
        <v>174016</v>
      </c>
      <c r="AB161" s="242">
        <v>0</v>
      </c>
      <c r="AC161" s="242">
        <v>0</v>
      </c>
      <c r="AD161" s="242">
        <v>22477</v>
      </c>
      <c r="AE161" s="242">
        <v>118088.76000000001</v>
      </c>
      <c r="AF161" s="242">
        <v>0</v>
      </c>
      <c r="AG161" s="242">
        <v>0</v>
      </c>
      <c r="AH161" s="242">
        <v>44260</v>
      </c>
      <c r="AI161" s="242">
        <v>0</v>
      </c>
      <c r="AJ161" s="242">
        <v>0</v>
      </c>
      <c r="AK161" s="242">
        <v>0</v>
      </c>
      <c r="AL161" s="242">
        <v>84370</v>
      </c>
      <c r="AM161" s="242">
        <v>0</v>
      </c>
      <c r="AN161" s="242">
        <v>0</v>
      </c>
      <c r="AO161" s="242">
        <v>0</v>
      </c>
      <c r="AP161" s="242">
        <v>21000</v>
      </c>
      <c r="AQ161" s="242">
        <v>1742903.77</v>
      </c>
      <c r="AR161" s="242">
        <v>1502371.44</v>
      </c>
      <c r="AS161" s="242">
        <v>254340.03</v>
      </c>
      <c r="AT161" s="242">
        <v>186049.96</v>
      </c>
      <c r="AU161" s="242">
        <v>210183.73</v>
      </c>
      <c r="AV161" s="242">
        <v>35645.160000000003</v>
      </c>
      <c r="AW161" s="242">
        <v>293243.5</v>
      </c>
      <c r="AX161" s="242">
        <v>208456.1</v>
      </c>
      <c r="AY161" s="242">
        <v>377848.65</v>
      </c>
      <c r="AZ161" s="242">
        <v>235463.95</v>
      </c>
      <c r="BA161" s="242">
        <v>1635774.2</v>
      </c>
      <c r="BB161" s="242">
        <v>365291.02</v>
      </c>
      <c r="BC161" s="242">
        <v>49955</v>
      </c>
      <c r="BD161" s="242">
        <v>363</v>
      </c>
      <c r="BE161" s="242">
        <v>0</v>
      </c>
      <c r="BF161" s="242">
        <v>526579.39</v>
      </c>
      <c r="BG161" s="242">
        <v>251967.62</v>
      </c>
      <c r="BH161" s="242">
        <v>0</v>
      </c>
      <c r="BI161" s="242">
        <v>0</v>
      </c>
      <c r="BJ161" s="242">
        <v>0</v>
      </c>
      <c r="BK161" s="242">
        <v>0</v>
      </c>
      <c r="BL161" s="242">
        <v>0</v>
      </c>
      <c r="BM161" s="242">
        <v>0</v>
      </c>
      <c r="BN161" s="242">
        <v>0</v>
      </c>
      <c r="BO161" s="242">
        <v>2511749.7799999998</v>
      </c>
      <c r="BP161" s="242">
        <v>2473981.2600000002</v>
      </c>
      <c r="BQ161" s="242">
        <v>0</v>
      </c>
      <c r="BR161" s="242">
        <v>0</v>
      </c>
      <c r="BS161" s="242">
        <v>2511749.7799999998</v>
      </c>
      <c r="BT161" s="242">
        <v>2473981.2600000002</v>
      </c>
      <c r="BU161" s="242">
        <v>1467031.77</v>
      </c>
      <c r="BV161" s="242">
        <v>1436157.89</v>
      </c>
      <c r="BW161" s="242">
        <v>917837.29</v>
      </c>
      <c r="BX161" s="242">
        <v>464766.13</v>
      </c>
      <c r="BY161" s="242">
        <v>167072.64000000001</v>
      </c>
      <c r="BZ161" s="242">
        <v>316872.40000000002</v>
      </c>
      <c r="CA161" s="242">
        <v>42387.090000000004</v>
      </c>
      <c r="CB161" s="242">
        <v>41537.43</v>
      </c>
      <c r="CC161" s="242">
        <v>570152.84</v>
      </c>
      <c r="CD161" s="242">
        <v>571002.5</v>
      </c>
      <c r="CE161" s="242">
        <v>0</v>
      </c>
      <c r="CF161" s="242">
        <v>0</v>
      </c>
      <c r="CG161" s="242">
        <v>0</v>
      </c>
      <c r="CH161" s="242">
        <v>0</v>
      </c>
      <c r="CI161" s="242">
        <v>0</v>
      </c>
      <c r="CJ161" s="242">
        <v>3401395</v>
      </c>
      <c r="CK161" s="242">
        <v>0</v>
      </c>
      <c r="CL161" s="242">
        <v>0</v>
      </c>
      <c r="CM161" s="242">
        <v>0</v>
      </c>
      <c r="CN161" s="242">
        <v>0</v>
      </c>
      <c r="CO161" s="242">
        <v>0</v>
      </c>
      <c r="CP161" s="242">
        <v>0</v>
      </c>
      <c r="CQ161" s="242">
        <v>0</v>
      </c>
      <c r="CR161" s="242">
        <v>96168.25</v>
      </c>
      <c r="CS161" s="242">
        <v>105340.27</v>
      </c>
      <c r="CT161" s="242">
        <v>357916.05</v>
      </c>
      <c r="CU161" s="242">
        <v>348744.03</v>
      </c>
      <c r="CV161" s="242">
        <v>0</v>
      </c>
      <c r="CW161" s="242">
        <v>8014.1</v>
      </c>
      <c r="CX161" s="242">
        <v>6349.55</v>
      </c>
      <c r="CY161" s="242">
        <v>290337.26</v>
      </c>
      <c r="CZ161" s="242">
        <v>2058.85</v>
      </c>
      <c r="DA161" s="242">
        <v>289942.96000000002</v>
      </c>
      <c r="DB161" s="242">
        <v>0</v>
      </c>
      <c r="DC161" s="242">
        <v>0</v>
      </c>
      <c r="DD161" s="242">
        <v>0</v>
      </c>
      <c r="DE161" s="242">
        <v>0</v>
      </c>
      <c r="DF161" s="242">
        <v>0</v>
      </c>
      <c r="DG161" s="242">
        <v>0</v>
      </c>
      <c r="DH161" s="242">
        <v>0</v>
      </c>
    </row>
    <row r="162" spans="1:112" x14ac:dyDescent="0.2">
      <c r="A162" s="242">
        <v>2646</v>
      </c>
      <c r="B162" s="242" t="s">
        <v>445</v>
      </c>
      <c r="C162" s="242">
        <v>1332.66</v>
      </c>
      <c r="D162" s="242">
        <v>2688981</v>
      </c>
      <c r="E162" s="242">
        <v>1510.17</v>
      </c>
      <c r="F162" s="242">
        <v>34539.29</v>
      </c>
      <c r="G162" s="242">
        <v>21160.100000000002</v>
      </c>
      <c r="H162" s="242">
        <v>4812.74</v>
      </c>
      <c r="I162" s="242">
        <v>89479.02</v>
      </c>
      <c r="J162" s="242">
        <v>0</v>
      </c>
      <c r="K162" s="242">
        <v>178072</v>
      </c>
      <c r="L162" s="242">
        <v>0</v>
      </c>
      <c r="M162" s="242">
        <v>921.41</v>
      </c>
      <c r="N162" s="242">
        <v>0</v>
      </c>
      <c r="O162" s="242">
        <v>0</v>
      </c>
      <c r="P162" s="242">
        <v>0</v>
      </c>
      <c r="Q162" s="242">
        <v>0</v>
      </c>
      <c r="R162" s="242">
        <v>0</v>
      </c>
      <c r="S162" s="242">
        <v>0</v>
      </c>
      <c r="T162" s="242">
        <v>5755.14</v>
      </c>
      <c r="U162" s="242">
        <v>122125.5</v>
      </c>
      <c r="V162" s="242">
        <v>5301399</v>
      </c>
      <c r="W162" s="242">
        <v>5302.07</v>
      </c>
      <c r="X162" s="242">
        <v>0</v>
      </c>
      <c r="Y162" s="242">
        <v>0</v>
      </c>
      <c r="Z162" s="242">
        <v>1859.81</v>
      </c>
      <c r="AA162" s="242">
        <v>5775</v>
      </c>
      <c r="AB162" s="242">
        <v>0</v>
      </c>
      <c r="AC162" s="242">
        <v>0</v>
      </c>
      <c r="AD162" s="242">
        <v>30711.81</v>
      </c>
      <c r="AE162" s="242">
        <v>157256.97</v>
      </c>
      <c r="AF162" s="242">
        <v>0</v>
      </c>
      <c r="AG162" s="242">
        <v>0</v>
      </c>
      <c r="AH162" s="242">
        <v>13779</v>
      </c>
      <c r="AI162" s="242">
        <v>0</v>
      </c>
      <c r="AJ162" s="242">
        <v>0</v>
      </c>
      <c r="AK162" s="242">
        <v>1584.82</v>
      </c>
      <c r="AL162" s="242">
        <v>0</v>
      </c>
      <c r="AM162" s="242">
        <v>19559.150000000001</v>
      </c>
      <c r="AN162" s="242">
        <v>30843.52</v>
      </c>
      <c r="AO162" s="242">
        <v>0</v>
      </c>
      <c r="AP162" s="242">
        <v>45</v>
      </c>
      <c r="AQ162" s="242">
        <v>2222238.7000000002</v>
      </c>
      <c r="AR162" s="242">
        <v>1016578.47</v>
      </c>
      <c r="AS162" s="242">
        <v>234651.29</v>
      </c>
      <c r="AT162" s="242">
        <v>282866.99</v>
      </c>
      <c r="AU162" s="242">
        <v>185649.92000000001</v>
      </c>
      <c r="AV162" s="242">
        <v>0</v>
      </c>
      <c r="AW162" s="242">
        <v>183327.6</v>
      </c>
      <c r="AX162" s="242">
        <v>424304.8</v>
      </c>
      <c r="AY162" s="242">
        <v>250072.93</v>
      </c>
      <c r="AZ162" s="242">
        <v>415772.77</v>
      </c>
      <c r="BA162" s="242">
        <v>1937293.85</v>
      </c>
      <c r="BB162" s="242">
        <v>20036.28</v>
      </c>
      <c r="BC162" s="242">
        <v>117497.63</v>
      </c>
      <c r="BD162" s="242">
        <v>0</v>
      </c>
      <c r="BE162" s="242">
        <v>205829.59</v>
      </c>
      <c r="BF162" s="242">
        <v>1112816.1200000001</v>
      </c>
      <c r="BG162" s="242">
        <v>266834.41000000003</v>
      </c>
      <c r="BH162" s="242">
        <v>3220.2200000000003</v>
      </c>
      <c r="BI162" s="242">
        <v>22456.15</v>
      </c>
      <c r="BJ162" s="242">
        <v>61519.08</v>
      </c>
      <c r="BK162" s="242">
        <v>0</v>
      </c>
      <c r="BL162" s="242">
        <v>0</v>
      </c>
      <c r="BM162" s="242">
        <v>0</v>
      </c>
      <c r="BN162" s="242">
        <v>0</v>
      </c>
      <c r="BO162" s="242">
        <v>0</v>
      </c>
      <c r="BP162" s="242">
        <v>0</v>
      </c>
      <c r="BQ162" s="242">
        <v>2089769.16</v>
      </c>
      <c r="BR162" s="242">
        <v>1888519.84</v>
      </c>
      <c r="BS162" s="242">
        <v>2112225.31</v>
      </c>
      <c r="BT162" s="242">
        <v>1950038.92</v>
      </c>
      <c r="BU162" s="242">
        <v>12142.48</v>
      </c>
      <c r="BV162" s="242">
        <v>26570.9</v>
      </c>
      <c r="BW162" s="242">
        <v>1648429.42</v>
      </c>
      <c r="BX162" s="242">
        <v>1184573.3400000001</v>
      </c>
      <c r="BY162" s="242">
        <v>376699.86</v>
      </c>
      <c r="BZ162" s="242">
        <v>72727.8</v>
      </c>
      <c r="CA162" s="242">
        <v>0</v>
      </c>
      <c r="CB162" s="242">
        <v>82.67</v>
      </c>
      <c r="CC162" s="242">
        <v>169555</v>
      </c>
      <c r="CD162" s="242">
        <v>169472.33000000002</v>
      </c>
      <c r="CE162" s="242">
        <v>0</v>
      </c>
      <c r="CF162" s="242">
        <v>0</v>
      </c>
      <c r="CG162" s="242">
        <v>0</v>
      </c>
      <c r="CH162" s="242">
        <v>0</v>
      </c>
      <c r="CI162" s="242">
        <v>0</v>
      </c>
      <c r="CJ162" s="242">
        <v>1345000</v>
      </c>
      <c r="CK162" s="242">
        <v>0</v>
      </c>
      <c r="CL162" s="242">
        <v>1500929</v>
      </c>
      <c r="CM162" s="242">
        <v>1500929</v>
      </c>
      <c r="CN162" s="242">
        <v>0</v>
      </c>
      <c r="CO162" s="242">
        <v>0</v>
      </c>
      <c r="CP162" s="242">
        <v>0</v>
      </c>
      <c r="CQ162" s="242">
        <v>0</v>
      </c>
      <c r="CR162" s="242">
        <v>0</v>
      </c>
      <c r="CS162" s="242">
        <v>0</v>
      </c>
      <c r="CT162" s="242">
        <v>380138.77</v>
      </c>
      <c r="CU162" s="242">
        <v>380138.77</v>
      </c>
      <c r="CV162" s="242">
        <v>0</v>
      </c>
      <c r="CW162" s="242">
        <v>18554.439999999999</v>
      </c>
      <c r="CX162" s="242">
        <v>22855.15</v>
      </c>
      <c r="CY162" s="242">
        <v>23380.5</v>
      </c>
      <c r="CZ162" s="242">
        <v>7344.49</v>
      </c>
      <c r="DA162" s="242">
        <v>11735.300000000001</v>
      </c>
      <c r="DB162" s="242">
        <v>0</v>
      </c>
      <c r="DC162" s="242">
        <v>0</v>
      </c>
      <c r="DD162" s="242">
        <v>0</v>
      </c>
      <c r="DE162" s="242">
        <v>30814.52</v>
      </c>
      <c r="DF162" s="242">
        <v>21200.010000000002</v>
      </c>
      <c r="DG162" s="242">
        <v>8281.85</v>
      </c>
      <c r="DH162" s="242">
        <v>1332.66</v>
      </c>
    </row>
    <row r="163" spans="1:112" x14ac:dyDescent="0.2">
      <c r="A163" s="242">
        <v>2660</v>
      </c>
      <c r="B163" s="242" t="s">
        <v>446</v>
      </c>
      <c r="C163" s="242">
        <v>0</v>
      </c>
      <c r="D163" s="242">
        <v>1159165.29</v>
      </c>
      <c r="E163" s="242">
        <v>0</v>
      </c>
      <c r="F163" s="242">
        <v>4043.89</v>
      </c>
      <c r="G163" s="242">
        <v>36106.080000000002</v>
      </c>
      <c r="H163" s="242">
        <v>985.48</v>
      </c>
      <c r="I163" s="242">
        <v>19838.89</v>
      </c>
      <c r="J163" s="242">
        <v>0</v>
      </c>
      <c r="K163" s="242">
        <v>505506.13</v>
      </c>
      <c r="L163" s="242">
        <v>0</v>
      </c>
      <c r="M163" s="242">
        <v>0</v>
      </c>
      <c r="N163" s="242">
        <v>0</v>
      </c>
      <c r="O163" s="242">
        <v>0</v>
      </c>
      <c r="P163" s="242">
        <v>2882.37</v>
      </c>
      <c r="Q163" s="242">
        <v>0</v>
      </c>
      <c r="R163" s="242">
        <v>0</v>
      </c>
      <c r="S163" s="242">
        <v>0</v>
      </c>
      <c r="T163" s="242">
        <v>466.31</v>
      </c>
      <c r="U163" s="242">
        <v>65380.5</v>
      </c>
      <c r="V163" s="242">
        <v>2429888</v>
      </c>
      <c r="W163" s="242">
        <v>3280</v>
      </c>
      <c r="X163" s="242">
        <v>0</v>
      </c>
      <c r="Y163" s="242">
        <v>0</v>
      </c>
      <c r="Z163" s="242">
        <v>3303.34</v>
      </c>
      <c r="AA163" s="242">
        <v>80518</v>
      </c>
      <c r="AB163" s="242">
        <v>0</v>
      </c>
      <c r="AC163" s="242">
        <v>0</v>
      </c>
      <c r="AD163" s="242">
        <v>14290</v>
      </c>
      <c r="AE163" s="242">
        <v>68102</v>
      </c>
      <c r="AF163" s="242">
        <v>0</v>
      </c>
      <c r="AG163" s="242">
        <v>0</v>
      </c>
      <c r="AH163" s="242">
        <v>30627.33</v>
      </c>
      <c r="AI163" s="242">
        <v>57341.98</v>
      </c>
      <c r="AJ163" s="242">
        <v>0</v>
      </c>
      <c r="AK163" s="242">
        <v>7134.6500000000005</v>
      </c>
      <c r="AL163" s="242">
        <v>0</v>
      </c>
      <c r="AM163" s="242">
        <v>2410.1</v>
      </c>
      <c r="AN163" s="242">
        <v>152</v>
      </c>
      <c r="AO163" s="242">
        <v>0</v>
      </c>
      <c r="AP163" s="242">
        <v>3564.6800000000003</v>
      </c>
      <c r="AQ163" s="242">
        <v>936069.14</v>
      </c>
      <c r="AR163" s="242">
        <v>876114.20000000007</v>
      </c>
      <c r="AS163" s="242">
        <v>200972.79</v>
      </c>
      <c r="AT163" s="242">
        <v>131556.63</v>
      </c>
      <c r="AU163" s="242">
        <v>169481.4</v>
      </c>
      <c r="AV163" s="242">
        <v>0</v>
      </c>
      <c r="AW163" s="242">
        <v>78318.16</v>
      </c>
      <c r="AX163" s="242">
        <v>239418.95</v>
      </c>
      <c r="AY163" s="242">
        <v>176131.78</v>
      </c>
      <c r="AZ163" s="242">
        <v>183986.37</v>
      </c>
      <c r="BA163" s="242">
        <v>1286507.8999999999</v>
      </c>
      <c r="BB163" s="242">
        <v>15223.11</v>
      </c>
      <c r="BC163" s="242">
        <v>42553.23</v>
      </c>
      <c r="BD163" s="242">
        <v>0</v>
      </c>
      <c r="BE163" s="242">
        <v>13586.74</v>
      </c>
      <c r="BF163" s="242">
        <v>319109.14</v>
      </c>
      <c r="BG163" s="242">
        <v>241909.17</v>
      </c>
      <c r="BH163" s="242">
        <v>0</v>
      </c>
      <c r="BI163" s="242">
        <v>0</v>
      </c>
      <c r="BJ163" s="242">
        <v>0</v>
      </c>
      <c r="BK163" s="242">
        <v>0</v>
      </c>
      <c r="BL163" s="242">
        <v>0</v>
      </c>
      <c r="BM163" s="242">
        <v>0</v>
      </c>
      <c r="BN163" s="242">
        <v>0</v>
      </c>
      <c r="BO163" s="242">
        <v>2164142.7799999998</v>
      </c>
      <c r="BP163" s="242">
        <v>1748191.09</v>
      </c>
      <c r="BQ163" s="242">
        <v>0</v>
      </c>
      <c r="BR163" s="242">
        <v>0</v>
      </c>
      <c r="BS163" s="242">
        <v>2164142.7799999998</v>
      </c>
      <c r="BT163" s="242">
        <v>1748191.09</v>
      </c>
      <c r="BU163" s="242">
        <v>12768.28</v>
      </c>
      <c r="BV163" s="242">
        <v>8711.1</v>
      </c>
      <c r="BW163" s="242">
        <v>527438.44999999995</v>
      </c>
      <c r="BX163" s="242">
        <v>459439.9</v>
      </c>
      <c r="BY163" s="242">
        <v>72055.73</v>
      </c>
      <c r="BZ163" s="242">
        <v>0</v>
      </c>
      <c r="CA163" s="242">
        <v>11478.5</v>
      </c>
      <c r="CB163" s="242">
        <v>66879.89</v>
      </c>
      <c r="CC163" s="242">
        <v>272226.39</v>
      </c>
      <c r="CD163" s="242">
        <v>216825</v>
      </c>
      <c r="CE163" s="242">
        <v>0</v>
      </c>
      <c r="CF163" s="242">
        <v>0</v>
      </c>
      <c r="CG163" s="242">
        <v>0</v>
      </c>
      <c r="CH163" s="242">
        <v>0</v>
      </c>
      <c r="CI163" s="242">
        <v>0</v>
      </c>
      <c r="CJ163" s="242">
        <v>3970000</v>
      </c>
      <c r="CK163" s="242">
        <v>0</v>
      </c>
      <c r="CL163" s="242">
        <v>2265049.0499999998</v>
      </c>
      <c r="CM163" s="242">
        <v>3972088.05</v>
      </c>
      <c r="CN163" s="242">
        <v>0</v>
      </c>
      <c r="CO163" s="242">
        <v>1707039</v>
      </c>
      <c r="CP163" s="242">
        <v>0</v>
      </c>
      <c r="CQ163" s="242">
        <v>0</v>
      </c>
      <c r="CR163" s="242">
        <v>38449.93</v>
      </c>
      <c r="CS163" s="242">
        <v>49767.090000000004</v>
      </c>
      <c r="CT163" s="242">
        <v>167750.83000000002</v>
      </c>
      <c r="CU163" s="242">
        <v>156433.67000000001</v>
      </c>
      <c r="CV163" s="242">
        <v>0</v>
      </c>
      <c r="CW163" s="242">
        <v>0</v>
      </c>
      <c r="CX163" s="242">
        <v>0</v>
      </c>
      <c r="CY163" s="242">
        <v>0</v>
      </c>
      <c r="CZ163" s="242">
        <v>0</v>
      </c>
      <c r="DA163" s="242">
        <v>0</v>
      </c>
      <c r="DB163" s="242">
        <v>0</v>
      </c>
      <c r="DC163" s="242">
        <v>0</v>
      </c>
      <c r="DD163" s="242">
        <v>0</v>
      </c>
      <c r="DE163" s="242">
        <v>0</v>
      </c>
      <c r="DF163" s="242">
        <v>0</v>
      </c>
      <c r="DG163" s="242">
        <v>0</v>
      </c>
      <c r="DH163" s="242">
        <v>0</v>
      </c>
    </row>
    <row r="164" spans="1:112" x14ac:dyDescent="0.2">
      <c r="A164" s="242">
        <v>2695</v>
      </c>
      <c r="B164" s="242" t="s">
        <v>447</v>
      </c>
      <c r="C164" s="242">
        <v>36236.129999999997</v>
      </c>
      <c r="D164" s="242">
        <v>26750246.07</v>
      </c>
      <c r="E164" s="242">
        <v>15025</v>
      </c>
      <c r="F164" s="242">
        <v>0</v>
      </c>
      <c r="G164" s="242">
        <v>122312.3</v>
      </c>
      <c r="H164" s="242">
        <v>12198.25</v>
      </c>
      <c r="I164" s="242">
        <v>788413.58000000007</v>
      </c>
      <c r="J164" s="242">
        <v>13939.36</v>
      </c>
      <c r="K164" s="242">
        <v>2654867.92</v>
      </c>
      <c r="L164" s="242">
        <v>0</v>
      </c>
      <c r="M164" s="242">
        <v>0</v>
      </c>
      <c r="N164" s="242">
        <v>0</v>
      </c>
      <c r="O164" s="242">
        <v>0</v>
      </c>
      <c r="P164" s="242">
        <v>0</v>
      </c>
      <c r="Q164" s="242">
        <v>0</v>
      </c>
      <c r="R164" s="242">
        <v>0</v>
      </c>
      <c r="S164" s="242">
        <v>0</v>
      </c>
      <c r="T164" s="242">
        <v>0</v>
      </c>
      <c r="U164" s="242">
        <v>1122746.06</v>
      </c>
      <c r="V164" s="242">
        <v>66118027</v>
      </c>
      <c r="W164" s="242">
        <v>69840</v>
      </c>
      <c r="X164" s="242">
        <v>339622</v>
      </c>
      <c r="Y164" s="242">
        <v>703457.18</v>
      </c>
      <c r="Z164" s="242">
        <v>1790.01</v>
      </c>
      <c r="AA164" s="242">
        <v>162019</v>
      </c>
      <c r="AB164" s="242">
        <v>95534</v>
      </c>
      <c r="AC164" s="242">
        <v>0</v>
      </c>
      <c r="AD164" s="242">
        <v>1823240.37</v>
      </c>
      <c r="AE164" s="242">
        <v>2407124.8199999998</v>
      </c>
      <c r="AF164" s="242">
        <v>0</v>
      </c>
      <c r="AG164" s="242">
        <v>0</v>
      </c>
      <c r="AH164" s="242">
        <v>531281</v>
      </c>
      <c r="AI164" s="242">
        <v>407004.52</v>
      </c>
      <c r="AJ164" s="242">
        <v>0</v>
      </c>
      <c r="AK164" s="242">
        <v>52335</v>
      </c>
      <c r="AL164" s="242">
        <v>0</v>
      </c>
      <c r="AM164" s="242">
        <v>0</v>
      </c>
      <c r="AN164" s="242">
        <v>399373.27</v>
      </c>
      <c r="AO164" s="242">
        <v>0</v>
      </c>
      <c r="AP164" s="242">
        <v>66930.25</v>
      </c>
      <c r="AQ164" s="242">
        <v>25529194.390000001</v>
      </c>
      <c r="AR164" s="242">
        <v>20101421.75</v>
      </c>
      <c r="AS164" s="242">
        <v>3315240.03</v>
      </c>
      <c r="AT164" s="242">
        <v>3246727.81</v>
      </c>
      <c r="AU164" s="242">
        <v>1260042.02</v>
      </c>
      <c r="AV164" s="242">
        <v>2207828.11</v>
      </c>
      <c r="AW164" s="242">
        <v>4556649.4800000004</v>
      </c>
      <c r="AX164" s="242">
        <v>3258785.27</v>
      </c>
      <c r="AY164" s="242">
        <v>933082.46</v>
      </c>
      <c r="AZ164" s="242">
        <v>4714718.5199999996</v>
      </c>
      <c r="BA164" s="242">
        <v>14604220.060000001</v>
      </c>
      <c r="BB164" s="242">
        <v>6067606.5800000001</v>
      </c>
      <c r="BC164" s="242">
        <v>885089.92</v>
      </c>
      <c r="BD164" s="242">
        <v>4.6000000000000005</v>
      </c>
      <c r="BE164" s="242">
        <v>53882.340000000004</v>
      </c>
      <c r="BF164" s="242">
        <v>12142621.73</v>
      </c>
      <c r="BG164" s="242">
        <v>3911227.14</v>
      </c>
      <c r="BH164" s="242">
        <v>43018.82</v>
      </c>
      <c r="BI164" s="242">
        <v>86031.41</v>
      </c>
      <c r="BJ164" s="242">
        <v>90122.180000000008</v>
      </c>
      <c r="BK164" s="242">
        <v>4449734.78</v>
      </c>
      <c r="BL164" s="242">
        <v>0</v>
      </c>
      <c r="BM164" s="242">
        <v>0</v>
      </c>
      <c r="BN164" s="242">
        <v>2271336.63</v>
      </c>
      <c r="BO164" s="242">
        <v>5087715.43</v>
      </c>
      <c r="BP164" s="242">
        <v>2799147.79</v>
      </c>
      <c r="BQ164" s="242">
        <v>13757866.58</v>
      </c>
      <c r="BR164" s="242">
        <v>16082943.66</v>
      </c>
      <c r="BS164" s="242">
        <v>23381348.199999999</v>
      </c>
      <c r="BT164" s="242">
        <v>21243550.260000002</v>
      </c>
      <c r="BU164" s="242">
        <v>34748.239999999998</v>
      </c>
      <c r="BV164" s="242">
        <v>58930.35</v>
      </c>
      <c r="BW164" s="242">
        <v>18659058.460000001</v>
      </c>
      <c r="BX164" s="242">
        <v>14113888.039999999</v>
      </c>
      <c r="BY164" s="242">
        <v>4361797.76</v>
      </c>
      <c r="BZ164" s="242">
        <v>159190.55000000002</v>
      </c>
      <c r="CA164" s="242">
        <v>1757626.03</v>
      </c>
      <c r="CB164" s="242">
        <v>1621629.51</v>
      </c>
      <c r="CC164" s="242">
        <v>15710561.02</v>
      </c>
      <c r="CD164" s="242">
        <v>8020284.8399999999</v>
      </c>
      <c r="CE164" s="242">
        <v>6555595.2000000002</v>
      </c>
      <c r="CF164" s="242">
        <v>0</v>
      </c>
      <c r="CG164" s="242">
        <v>0</v>
      </c>
      <c r="CH164" s="242">
        <v>1270677.5</v>
      </c>
      <c r="CI164" s="242">
        <v>0</v>
      </c>
      <c r="CJ164" s="242">
        <v>78260000</v>
      </c>
      <c r="CK164" s="242">
        <v>0</v>
      </c>
      <c r="CL164" s="242">
        <v>0</v>
      </c>
      <c r="CM164" s="242">
        <v>0</v>
      </c>
      <c r="CN164" s="242">
        <v>0</v>
      </c>
      <c r="CO164" s="242">
        <v>0</v>
      </c>
      <c r="CP164" s="242">
        <v>0</v>
      </c>
      <c r="CQ164" s="242">
        <v>0</v>
      </c>
      <c r="CR164" s="242">
        <v>961747.22</v>
      </c>
      <c r="CS164" s="242">
        <v>1026982.36</v>
      </c>
      <c r="CT164" s="242">
        <v>4788538.6399999997</v>
      </c>
      <c r="CU164" s="242">
        <v>4723303.5</v>
      </c>
      <c r="CV164" s="242">
        <v>0</v>
      </c>
      <c r="CW164" s="242">
        <v>0</v>
      </c>
      <c r="CX164" s="242">
        <v>0</v>
      </c>
      <c r="CY164" s="242">
        <v>0</v>
      </c>
      <c r="CZ164" s="242">
        <v>0</v>
      </c>
      <c r="DA164" s="242">
        <v>0</v>
      </c>
      <c r="DB164" s="242">
        <v>0</v>
      </c>
      <c r="DC164" s="242">
        <v>0</v>
      </c>
      <c r="DD164" s="242">
        <v>0</v>
      </c>
      <c r="DE164" s="242">
        <v>0</v>
      </c>
      <c r="DF164" s="242">
        <v>0</v>
      </c>
      <c r="DG164" s="242">
        <v>0</v>
      </c>
      <c r="DH164" s="242">
        <v>0</v>
      </c>
    </row>
    <row r="165" spans="1:112" x14ac:dyDescent="0.2">
      <c r="A165" s="242">
        <v>2702</v>
      </c>
      <c r="B165" s="242" t="s">
        <v>448</v>
      </c>
      <c r="C165" s="242">
        <v>479.07</v>
      </c>
      <c r="D165" s="242">
        <v>7257284.7300000004</v>
      </c>
      <c r="E165" s="242">
        <v>0</v>
      </c>
      <c r="F165" s="242">
        <v>0</v>
      </c>
      <c r="G165" s="242">
        <v>21709</v>
      </c>
      <c r="H165" s="242">
        <v>1508.69</v>
      </c>
      <c r="I165" s="242">
        <v>126052.47</v>
      </c>
      <c r="J165" s="242">
        <v>8734</v>
      </c>
      <c r="K165" s="242">
        <v>690710.09</v>
      </c>
      <c r="L165" s="242">
        <v>0</v>
      </c>
      <c r="M165" s="242">
        <v>0</v>
      </c>
      <c r="N165" s="242">
        <v>0</v>
      </c>
      <c r="O165" s="242">
        <v>0</v>
      </c>
      <c r="P165" s="242">
        <v>0</v>
      </c>
      <c r="Q165" s="242">
        <v>0</v>
      </c>
      <c r="R165" s="242">
        <v>0</v>
      </c>
      <c r="S165" s="242">
        <v>0</v>
      </c>
      <c r="T165" s="242">
        <v>3165</v>
      </c>
      <c r="U165" s="242">
        <v>270664</v>
      </c>
      <c r="V165" s="242">
        <v>11683143</v>
      </c>
      <c r="W165" s="242">
        <v>13856.53</v>
      </c>
      <c r="X165" s="242">
        <v>5363</v>
      </c>
      <c r="Y165" s="242">
        <v>0</v>
      </c>
      <c r="Z165" s="242">
        <v>47201.29</v>
      </c>
      <c r="AA165" s="242">
        <v>16719</v>
      </c>
      <c r="AB165" s="242">
        <v>0</v>
      </c>
      <c r="AC165" s="242">
        <v>0</v>
      </c>
      <c r="AD165" s="242">
        <v>170498.18</v>
      </c>
      <c r="AE165" s="242">
        <v>283756</v>
      </c>
      <c r="AF165" s="242">
        <v>0</v>
      </c>
      <c r="AG165" s="242">
        <v>0</v>
      </c>
      <c r="AH165" s="242">
        <v>108721.5</v>
      </c>
      <c r="AI165" s="242">
        <v>0</v>
      </c>
      <c r="AJ165" s="242">
        <v>0</v>
      </c>
      <c r="AK165" s="242">
        <v>40475.950000000004</v>
      </c>
      <c r="AL165" s="242">
        <v>0</v>
      </c>
      <c r="AM165" s="242">
        <v>0</v>
      </c>
      <c r="AN165" s="242">
        <v>67087.570000000007</v>
      </c>
      <c r="AO165" s="242">
        <v>0</v>
      </c>
      <c r="AP165" s="242">
        <v>9045.5</v>
      </c>
      <c r="AQ165" s="242">
        <v>4413711.5599999996</v>
      </c>
      <c r="AR165" s="242">
        <v>4194812.43</v>
      </c>
      <c r="AS165" s="242">
        <v>865541.92</v>
      </c>
      <c r="AT165" s="242">
        <v>675771.4</v>
      </c>
      <c r="AU165" s="242">
        <v>327925.77</v>
      </c>
      <c r="AV165" s="242">
        <v>44063.85</v>
      </c>
      <c r="AW165" s="242">
        <v>500056.89</v>
      </c>
      <c r="AX165" s="242">
        <v>785790.86</v>
      </c>
      <c r="AY165" s="242">
        <v>369686.13</v>
      </c>
      <c r="AZ165" s="242">
        <v>1275087.19</v>
      </c>
      <c r="BA165" s="242">
        <v>3312925.53</v>
      </c>
      <c r="BB165" s="242">
        <v>371072.34</v>
      </c>
      <c r="BC165" s="242">
        <v>188428.66</v>
      </c>
      <c r="BD165" s="242">
        <v>2139.02</v>
      </c>
      <c r="BE165" s="242">
        <v>67249.73</v>
      </c>
      <c r="BF165" s="242">
        <v>1959140.09</v>
      </c>
      <c r="BG165" s="242">
        <v>1103927.06</v>
      </c>
      <c r="BH165" s="242">
        <v>6728.89</v>
      </c>
      <c r="BI165" s="242">
        <v>30806.639999999999</v>
      </c>
      <c r="BJ165" s="242">
        <v>34726.879999999997</v>
      </c>
      <c r="BK165" s="242">
        <v>0</v>
      </c>
      <c r="BL165" s="242">
        <v>0</v>
      </c>
      <c r="BM165" s="242">
        <v>0</v>
      </c>
      <c r="BN165" s="242">
        <v>0</v>
      </c>
      <c r="BO165" s="242">
        <v>0</v>
      </c>
      <c r="BP165" s="242">
        <v>0</v>
      </c>
      <c r="BQ165" s="242">
        <v>2976995.21</v>
      </c>
      <c r="BR165" s="242">
        <v>3335190.22</v>
      </c>
      <c r="BS165" s="242">
        <v>3007801.85</v>
      </c>
      <c r="BT165" s="242">
        <v>3369917.1</v>
      </c>
      <c r="BU165" s="242">
        <v>59908.2</v>
      </c>
      <c r="BV165" s="242">
        <v>60106.17</v>
      </c>
      <c r="BW165" s="242">
        <v>3427749.3099999996</v>
      </c>
      <c r="BX165" s="242">
        <v>2455436.75</v>
      </c>
      <c r="BY165" s="242">
        <v>913646.43</v>
      </c>
      <c r="BZ165" s="242">
        <v>58468.160000000003</v>
      </c>
      <c r="CA165" s="242">
        <v>555076.94000000006</v>
      </c>
      <c r="CB165" s="242">
        <v>604821.19999999995</v>
      </c>
      <c r="CC165" s="242">
        <v>15177880.559999999</v>
      </c>
      <c r="CD165" s="242">
        <v>3338423.66</v>
      </c>
      <c r="CE165" s="242">
        <v>11614998.09</v>
      </c>
      <c r="CF165" s="242">
        <v>0</v>
      </c>
      <c r="CG165" s="242">
        <v>0</v>
      </c>
      <c r="CH165" s="242">
        <v>174714.55000000002</v>
      </c>
      <c r="CI165" s="242">
        <v>0</v>
      </c>
      <c r="CJ165" s="242">
        <v>38760000</v>
      </c>
      <c r="CK165" s="242">
        <v>199257.34</v>
      </c>
      <c r="CL165" s="242">
        <v>0</v>
      </c>
      <c r="CM165" s="242">
        <v>6093.71</v>
      </c>
      <c r="CN165" s="242">
        <v>1951</v>
      </c>
      <c r="CO165" s="242">
        <v>203400.05000000002</v>
      </c>
      <c r="CP165" s="242">
        <v>0</v>
      </c>
      <c r="CQ165" s="242">
        <v>0</v>
      </c>
      <c r="CR165" s="242">
        <v>157556.11000000002</v>
      </c>
      <c r="CS165" s="242">
        <v>208589.41</v>
      </c>
      <c r="CT165" s="242">
        <v>1026049.57</v>
      </c>
      <c r="CU165" s="242">
        <v>975016.27</v>
      </c>
      <c r="CV165" s="242">
        <v>0</v>
      </c>
      <c r="CW165" s="242">
        <v>72271.08</v>
      </c>
      <c r="CX165" s="242">
        <v>88059.32</v>
      </c>
      <c r="CY165" s="242">
        <v>65291.86</v>
      </c>
      <c r="CZ165" s="242">
        <v>25023.190000000002</v>
      </c>
      <c r="DA165" s="242">
        <v>24480.43</v>
      </c>
      <c r="DB165" s="242">
        <v>0</v>
      </c>
      <c r="DC165" s="242">
        <v>0</v>
      </c>
      <c r="DD165" s="242">
        <v>0</v>
      </c>
      <c r="DE165" s="242">
        <v>48107.97</v>
      </c>
      <c r="DF165" s="242">
        <v>15969.23</v>
      </c>
      <c r="DG165" s="242">
        <v>11169.67</v>
      </c>
      <c r="DH165" s="242">
        <v>20969.07</v>
      </c>
    </row>
    <row r="166" spans="1:112" x14ac:dyDescent="0.2">
      <c r="A166" s="242">
        <v>2730</v>
      </c>
      <c r="B166" s="242" t="s">
        <v>449</v>
      </c>
      <c r="C166" s="242">
        <v>0</v>
      </c>
      <c r="D166" s="242">
        <v>3479996.82</v>
      </c>
      <c r="E166" s="242">
        <v>1046.5</v>
      </c>
      <c r="F166" s="242">
        <v>13165.51</v>
      </c>
      <c r="G166" s="242">
        <v>26850.58</v>
      </c>
      <c r="H166" s="242">
        <v>1387.4</v>
      </c>
      <c r="I166" s="242">
        <v>35268.22</v>
      </c>
      <c r="J166" s="242">
        <v>0</v>
      </c>
      <c r="K166" s="242">
        <v>248881.85</v>
      </c>
      <c r="L166" s="242">
        <v>0</v>
      </c>
      <c r="M166" s="242">
        <v>0</v>
      </c>
      <c r="N166" s="242">
        <v>0</v>
      </c>
      <c r="O166" s="242">
        <v>0</v>
      </c>
      <c r="P166" s="242">
        <v>0</v>
      </c>
      <c r="Q166" s="242">
        <v>0</v>
      </c>
      <c r="R166" s="242">
        <v>0</v>
      </c>
      <c r="S166" s="242">
        <v>0</v>
      </c>
      <c r="T166" s="242">
        <v>0</v>
      </c>
      <c r="U166" s="242">
        <v>92861</v>
      </c>
      <c r="V166" s="242">
        <v>3658808</v>
      </c>
      <c r="W166" s="242">
        <v>4960</v>
      </c>
      <c r="X166" s="242">
        <v>0</v>
      </c>
      <c r="Y166" s="242">
        <v>0</v>
      </c>
      <c r="Z166" s="242">
        <v>0</v>
      </c>
      <c r="AA166" s="242">
        <v>2371</v>
      </c>
      <c r="AB166" s="242">
        <v>46900</v>
      </c>
      <c r="AC166" s="242">
        <v>0</v>
      </c>
      <c r="AD166" s="242">
        <v>120192.19</v>
      </c>
      <c r="AE166" s="242">
        <v>125234.82</v>
      </c>
      <c r="AF166" s="242">
        <v>0</v>
      </c>
      <c r="AG166" s="242">
        <v>0</v>
      </c>
      <c r="AH166" s="242">
        <v>0</v>
      </c>
      <c r="AI166" s="242">
        <v>155</v>
      </c>
      <c r="AJ166" s="242">
        <v>0</v>
      </c>
      <c r="AK166" s="242">
        <v>2300</v>
      </c>
      <c r="AL166" s="242">
        <v>0</v>
      </c>
      <c r="AM166" s="242">
        <v>17247.39</v>
      </c>
      <c r="AN166" s="242">
        <v>0</v>
      </c>
      <c r="AO166" s="242">
        <v>0</v>
      </c>
      <c r="AP166" s="242">
        <v>5730.6</v>
      </c>
      <c r="AQ166" s="242">
        <v>1778686.61</v>
      </c>
      <c r="AR166" s="242">
        <v>1559494.79</v>
      </c>
      <c r="AS166" s="242">
        <v>452030.75</v>
      </c>
      <c r="AT166" s="242">
        <v>111851.35</v>
      </c>
      <c r="AU166" s="242">
        <v>173890.69</v>
      </c>
      <c r="AV166" s="242">
        <v>23206.54</v>
      </c>
      <c r="AW166" s="242">
        <v>104352.73</v>
      </c>
      <c r="AX166" s="242">
        <v>398492.8</v>
      </c>
      <c r="AY166" s="242">
        <v>278084.03999999998</v>
      </c>
      <c r="AZ166" s="242">
        <v>289304.35000000003</v>
      </c>
      <c r="BA166" s="242">
        <v>1111359.24</v>
      </c>
      <c r="BB166" s="242">
        <v>88240.08</v>
      </c>
      <c r="BC166" s="242">
        <v>138807</v>
      </c>
      <c r="BD166" s="242">
        <v>0</v>
      </c>
      <c r="BE166" s="242">
        <v>38002.720000000001</v>
      </c>
      <c r="BF166" s="242">
        <v>733529.49</v>
      </c>
      <c r="BG166" s="242">
        <v>722573.06</v>
      </c>
      <c r="BH166" s="242">
        <v>56442.91</v>
      </c>
      <c r="BI166" s="242">
        <v>0</v>
      </c>
      <c r="BJ166" s="242">
        <v>0</v>
      </c>
      <c r="BK166" s="242">
        <v>0</v>
      </c>
      <c r="BL166" s="242">
        <v>0</v>
      </c>
      <c r="BM166" s="242">
        <v>0</v>
      </c>
      <c r="BN166" s="242">
        <v>0</v>
      </c>
      <c r="BO166" s="242">
        <v>0</v>
      </c>
      <c r="BP166" s="242">
        <v>0</v>
      </c>
      <c r="BQ166" s="242">
        <v>2150962.2799999998</v>
      </c>
      <c r="BR166" s="242">
        <v>1975970.01</v>
      </c>
      <c r="BS166" s="242">
        <v>2150962.2799999998</v>
      </c>
      <c r="BT166" s="242">
        <v>1975970.01</v>
      </c>
      <c r="BU166" s="242">
        <v>9362.3000000000011</v>
      </c>
      <c r="BV166" s="242">
        <v>13613.94</v>
      </c>
      <c r="BW166" s="242">
        <v>1141996.5299999998</v>
      </c>
      <c r="BX166" s="242">
        <v>787500.82000000007</v>
      </c>
      <c r="BY166" s="242">
        <v>259395.92</v>
      </c>
      <c r="BZ166" s="242">
        <v>90848.150000000009</v>
      </c>
      <c r="CA166" s="242">
        <v>1.1000000000000001</v>
      </c>
      <c r="CB166" s="242">
        <v>10111874.23</v>
      </c>
      <c r="CC166" s="242">
        <v>10455225.5</v>
      </c>
      <c r="CD166" s="242">
        <v>0</v>
      </c>
      <c r="CE166" s="242">
        <v>247362.82</v>
      </c>
      <c r="CF166" s="242">
        <v>0</v>
      </c>
      <c r="CG166" s="242">
        <v>0</v>
      </c>
      <c r="CH166" s="242">
        <v>95989.55</v>
      </c>
      <c r="CI166" s="242">
        <v>0</v>
      </c>
      <c r="CJ166" s="242">
        <v>20000000</v>
      </c>
      <c r="CK166" s="242">
        <v>0</v>
      </c>
      <c r="CL166" s="242">
        <v>9806927.1999999993</v>
      </c>
      <c r="CM166" s="242">
        <v>10000000</v>
      </c>
      <c r="CN166" s="242">
        <v>0</v>
      </c>
      <c r="CO166" s="242">
        <v>193072.80000000002</v>
      </c>
      <c r="CP166" s="242">
        <v>0</v>
      </c>
      <c r="CQ166" s="242">
        <v>0</v>
      </c>
      <c r="CR166" s="242">
        <v>0</v>
      </c>
      <c r="CS166" s="242">
        <v>0</v>
      </c>
      <c r="CT166" s="242">
        <v>266968.98</v>
      </c>
      <c r="CU166" s="242">
        <v>266968.98</v>
      </c>
      <c r="CV166" s="242">
        <v>0</v>
      </c>
      <c r="CW166" s="242">
        <v>91416.900000000009</v>
      </c>
      <c r="CX166" s="242">
        <v>102423.19</v>
      </c>
      <c r="CY166" s="242">
        <v>46245.91</v>
      </c>
      <c r="CZ166" s="242">
        <v>0</v>
      </c>
      <c r="DA166" s="242">
        <v>35239.620000000003</v>
      </c>
      <c r="DB166" s="242">
        <v>0</v>
      </c>
      <c r="DC166" s="242">
        <v>0</v>
      </c>
      <c r="DD166" s="242">
        <v>0</v>
      </c>
      <c r="DE166" s="242">
        <v>0</v>
      </c>
      <c r="DF166" s="242">
        <v>0</v>
      </c>
      <c r="DG166" s="242">
        <v>0</v>
      </c>
      <c r="DH166" s="242">
        <v>0</v>
      </c>
    </row>
    <row r="167" spans="1:112" x14ac:dyDescent="0.2">
      <c r="A167" s="242">
        <v>2737</v>
      </c>
      <c r="B167" s="242" t="s">
        <v>450</v>
      </c>
      <c r="C167" s="242">
        <v>0</v>
      </c>
      <c r="D167" s="242">
        <v>825102</v>
      </c>
      <c r="E167" s="242">
        <v>2793.85</v>
      </c>
      <c r="F167" s="242">
        <v>6.3</v>
      </c>
      <c r="G167" s="242">
        <v>9106.01</v>
      </c>
      <c r="H167" s="242">
        <v>334.87</v>
      </c>
      <c r="I167" s="242">
        <v>36058.93</v>
      </c>
      <c r="J167" s="242">
        <v>0</v>
      </c>
      <c r="K167" s="242">
        <v>483385.36</v>
      </c>
      <c r="L167" s="242">
        <v>0</v>
      </c>
      <c r="M167" s="242">
        <v>0</v>
      </c>
      <c r="N167" s="242">
        <v>0</v>
      </c>
      <c r="O167" s="242">
        <v>0</v>
      </c>
      <c r="P167" s="242">
        <v>0</v>
      </c>
      <c r="Q167" s="242">
        <v>0</v>
      </c>
      <c r="R167" s="242">
        <v>0</v>
      </c>
      <c r="S167" s="242">
        <v>0</v>
      </c>
      <c r="T167" s="242">
        <v>7500</v>
      </c>
      <c r="U167" s="242">
        <v>35746</v>
      </c>
      <c r="V167" s="242">
        <v>1758429</v>
      </c>
      <c r="W167" s="242">
        <v>2720</v>
      </c>
      <c r="X167" s="242">
        <v>0</v>
      </c>
      <c r="Y167" s="242">
        <v>0</v>
      </c>
      <c r="Z167" s="242">
        <v>0</v>
      </c>
      <c r="AA167" s="242">
        <v>65105</v>
      </c>
      <c r="AB167" s="242">
        <v>0</v>
      </c>
      <c r="AC167" s="242">
        <v>0</v>
      </c>
      <c r="AD167" s="242">
        <v>10728</v>
      </c>
      <c r="AE167" s="242">
        <v>45707</v>
      </c>
      <c r="AF167" s="242">
        <v>0</v>
      </c>
      <c r="AG167" s="242">
        <v>0</v>
      </c>
      <c r="AH167" s="242">
        <v>0</v>
      </c>
      <c r="AI167" s="242">
        <v>34791</v>
      </c>
      <c r="AJ167" s="242">
        <v>0</v>
      </c>
      <c r="AK167" s="242">
        <v>4800</v>
      </c>
      <c r="AL167" s="242">
        <v>0</v>
      </c>
      <c r="AM167" s="242">
        <v>4591</v>
      </c>
      <c r="AN167" s="242">
        <v>6082.25</v>
      </c>
      <c r="AO167" s="242">
        <v>0</v>
      </c>
      <c r="AP167" s="242">
        <v>2495.88</v>
      </c>
      <c r="AQ167" s="242">
        <v>576075.43000000005</v>
      </c>
      <c r="AR167" s="242">
        <v>824384.73</v>
      </c>
      <c r="AS167" s="242">
        <v>213292.13</v>
      </c>
      <c r="AT167" s="242">
        <v>83748.91</v>
      </c>
      <c r="AU167" s="242">
        <v>79933.61</v>
      </c>
      <c r="AV167" s="242">
        <v>0</v>
      </c>
      <c r="AW167" s="242">
        <v>68690.31</v>
      </c>
      <c r="AX167" s="242">
        <v>94693.42</v>
      </c>
      <c r="AY167" s="242">
        <v>171117.07</v>
      </c>
      <c r="AZ167" s="242">
        <v>85220.01</v>
      </c>
      <c r="BA167" s="242">
        <v>616593.27</v>
      </c>
      <c r="BB167" s="242">
        <v>130319.09</v>
      </c>
      <c r="BC167" s="242">
        <v>40674</v>
      </c>
      <c r="BD167" s="242">
        <v>447.77</v>
      </c>
      <c r="BE167" s="242">
        <v>8709.89</v>
      </c>
      <c r="BF167" s="242">
        <v>251423.74</v>
      </c>
      <c r="BG167" s="242">
        <v>173186</v>
      </c>
      <c r="BH167" s="242">
        <v>0</v>
      </c>
      <c r="BI167" s="242">
        <v>0</v>
      </c>
      <c r="BJ167" s="242">
        <v>0</v>
      </c>
      <c r="BK167" s="242">
        <v>0</v>
      </c>
      <c r="BL167" s="242">
        <v>0</v>
      </c>
      <c r="BM167" s="242">
        <v>0</v>
      </c>
      <c r="BN167" s="242">
        <v>0</v>
      </c>
      <c r="BO167" s="242">
        <v>0</v>
      </c>
      <c r="BP167" s="242">
        <v>0</v>
      </c>
      <c r="BQ167" s="242">
        <v>717651.06</v>
      </c>
      <c r="BR167" s="242">
        <v>634624.13</v>
      </c>
      <c r="BS167" s="242">
        <v>717651.06</v>
      </c>
      <c r="BT167" s="242">
        <v>634624.13</v>
      </c>
      <c r="BU167" s="242">
        <v>0</v>
      </c>
      <c r="BV167" s="242">
        <v>0</v>
      </c>
      <c r="BW167" s="242">
        <v>416205.33</v>
      </c>
      <c r="BX167" s="242">
        <v>303569.05</v>
      </c>
      <c r="BY167" s="242">
        <v>53086.28</v>
      </c>
      <c r="BZ167" s="242">
        <v>59550</v>
      </c>
      <c r="CA167" s="242">
        <v>27713.730000000003</v>
      </c>
      <c r="CB167" s="242">
        <v>23888.99</v>
      </c>
      <c r="CC167" s="242">
        <v>469889.66000000003</v>
      </c>
      <c r="CD167" s="242">
        <v>471670.15</v>
      </c>
      <c r="CE167" s="242">
        <v>0</v>
      </c>
      <c r="CF167" s="242">
        <v>0</v>
      </c>
      <c r="CG167" s="242">
        <v>0</v>
      </c>
      <c r="CH167" s="242">
        <v>2044.25</v>
      </c>
      <c r="CI167" s="242">
        <v>0</v>
      </c>
      <c r="CJ167" s="242">
        <v>1895587.2</v>
      </c>
      <c r="CK167" s="242">
        <v>0</v>
      </c>
      <c r="CL167" s="242">
        <v>0</v>
      </c>
      <c r="CM167" s="242">
        <v>150000</v>
      </c>
      <c r="CN167" s="242">
        <v>0</v>
      </c>
      <c r="CO167" s="242">
        <v>150000</v>
      </c>
      <c r="CP167" s="242">
        <v>0</v>
      </c>
      <c r="CQ167" s="242">
        <v>0</v>
      </c>
      <c r="CR167" s="242">
        <v>6381.09</v>
      </c>
      <c r="CS167" s="242">
        <v>7969.97</v>
      </c>
      <c r="CT167" s="242">
        <v>161566.93</v>
      </c>
      <c r="CU167" s="242">
        <v>159978.05000000002</v>
      </c>
      <c r="CV167" s="242">
        <v>0</v>
      </c>
      <c r="CW167" s="242">
        <v>4610.3500000000004</v>
      </c>
      <c r="CX167" s="242">
        <v>6030.91</v>
      </c>
      <c r="CY167" s="242">
        <v>22749.7</v>
      </c>
      <c r="CZ167" s="242">
        <v>0</v>
      </c>
      <c r="DA167" s="242">
        <v>21329.14</v>
      </c>
      <c r="DB167" s="242">
        <v>0</v>
      </c>
      <c r="DC167" s="242">
        <v>0</v>
      </c>
      <c r="DD167" s="242">
        <v>0</v>
      </c>
      <c r="DE167" s="242">
        <v>0</v>
      </c>
      <c r="DF167" s="242">
        <v>0</v>
      </c>
      <c r="DG167" s="242">
        <v>0</v>
      </c>
      <c r="DH167" s="242">
        <v>0</v>
      </c>
    </row>
    <row r="168" spans="1:112" x14ac:dyDescent="0.2">
      <c r="A168" s="242">
        <v>2758</v>
      </c>
      <c r="B168" s="242" t="s">
        <v>451</v>
      </c>
      <c r="C168" s="242">
        <v>0.16</v>
      </c>
      <c r="D168" s="242">
        <v>13992762</v>
      </c>
      <c r="E168" s="242">
        <v>20153.16</v>
      </c>
      <c r="F168" s="242">
        <v>33074.25</v>
      </c>
      <c r="G168" s="242">
        <v>66564.06</v>
      </c>
      <c r="H168" s="242">
        <v>3550.96</v>
      </c>
      <c r="I168" s="242">
        <v>1168423.95</v>
      </c>
      <c r="J168" s="242">
        <v>0</v>
      </c>
      <c r="K168" s="242">
        <v>594790.04</v>
      </c>
      <c r="L168" s="242">
        <v>0</v>
      </c>
      <c r="M168" s="242">
        <v>0</v>
      </c>
      <c r="N168" s="242">
        <v>0</v>
      </c>
      <c r="O168" s="242">
        <v>0</v>
      </c>
      <c r="P168" s="242">
        <v>29673.38</v>
      </c>
      <c r="Q168" s="242">
        <v>0</v>
      </c>
      <c r="R168" s="242">
        <v>0</v>
      </c>
      <c r="S168" s="242">
        <v>0</v>
      </c>
      <c r="T168" s="242">
        <v>0</v>
      </c>
      <c r="U168" s="242">
        <v>539005.69000000006</v>
      </c>
      <c r="V168" s="242">
        <v>25328795</v>
      </c>
      <c r="W168" s="242">
        <v>45720</v>
      </c>
      <c r="X168" s="242">
        <v>0</v>
      </c>
      <c r="Y168" s="242">
        <v>0</v>
      </c>
      <c r="Z168" s="242">
        <v>13361</v>
      </c>
      <c r="AA168" s="242">
        <v>30788</v>
      </c>
      <c r="AB168" s="242">
        <v>0</v>
      </c>
      <c r="AC168" s="242">
        <v>0</v>
      </c>
      <c r="AD168" s="242">
        <v>238281.73</v>
      </c>
      <c r="AE168" s="242">
        <v>363406.36</v>
      </c>
      <c r="AF168" s="242">
        <v>0</v>
      </c>
      <c r="AG168" s="242">
        <v>0</v>
      </c>
      <c r="AH168" s="242">
        <v>0</v>
      </c>
      <c r="AI168" s="242">
        <v>0</v>
      </c>
      <c r="AJ168" s="242">
        <v>0</v>
      </c>
      <c r="AK168" s="242">
        <v>0</v>
      </c>
      <c r="AL168" s="242">
        <v>0</v>
      </c>
      <c r="AM168" s="242">
        <v>49998.68</v>
      </c>
      <c r="AN168" s="242">
        <v>19320.05</v>
      </c>
      <c r="AO168" s="242">
        <v>0</v>
      </c>
      <c r="AP168" s="242">
        <v>0</v>
      </c>
      <c r="AQ168" s="242">
        <v>7495005.8099999996</v>
      </c>
      <c r="AR168" s="242">
        <v>8964394.5099999998</v>
      </c>
      <c r="AS168" s="242">
        <v>849873.43</v>
      </c>
      <c r="AT168" s="242">
        <v>1060583.6499999999</v>
      </c>
      <c r="AU168" s="242">
        <v>478581.16000000003</v>
      </c>
      <c r="AV168" s="242">
        <v>45353.770000000004</v>
      </c>
      <c r="AW168" s="242">
        <v>1379208.52</v>
      </c>
      <c r="AX168" s="242">
        <v>1198662.3500000001</v>
      </c>
      <c r="AY168" s="242">
        <v>633123.99</v>
      </c>
      <c r="AZ168" s="242">
        <v>1718656.02</v>
      </c>
      <c r="BA168" s="242">
        <v>6857383.5</v>
      </c>
      <c r="BB168" s="242">
        <v>2076259.01</v>
      </c>
      <c r="BC168" s="242">
        <v>233899.17</v>
      </c>
      <c r="BD168" s="242">
        <v>0</v>
      </c>
      <c r="BE168" s="242">
        <v>1634323.58</v>
      </c>
      <c r="BF168" s="242">
        <v>4664976.62</v>
      </c>
      <c r="BG168" s="242">
        <v>3680762.96</v>
      </c>
      <c r="BH168" s="242">
        <v>13199.6</v>
      </c>
      <c r="BI168" s="242">
        <v>309108.43</v>
      </c>
      <c r="BJ168" s="242">
        <v>402993</v>
      </c>
      <c r="BK168" s="242">
        <v>0</v>
      </c>
      <c r="BL168" s="242">
        <v>369213.28</v>
      </c>
      <c r="BM168" s="242">
        <v>4010967.67</v>
      </c>
      <c r="BN168" s="242">
        <v>4845045.57</v>
      </c>
      <c r="BO168" s="242">
        <v>7113995.3600000003</v>
      </c>
      <c r="BP168" s="242">
        <v>15749.86</v>
      </c>
      <c r="BQ168" s="242">
        <v>-5354490.57</v>
      </c>
      <c r="BR168" s="242">
        <v>0</v>
      </c>
      <c r="BS168" s="242">
        <v>6079580.8899999997</v>
      </c>
      <c r="BT168" s="242">
        <v>5633001.71</v>
      </c>
      <c r="BU168" s="242">
        <v>0</v>
      </c>
      <c r="BV168" s="242">
        <v>0</v>
      </c>
      <c r="BW168" s="242">
        <v>7132458.3300000001</v>
      </c>
      <c r="BX168" s="242">
        <v>4802030.2300000004</v>
      </c>
      <c r="BY168" s="242">
        <v>1780725.78</v>
      </c>
      <c r="BZ168" s="242">
        <v>549702.32000000007</v>
      </c>
      <c r="CA168" s="242">
        <v>219085.25</v>
      </c>
      <c r="CB168" s="242">
        <v>322359.25</v>
      </c>
      <c r="CC168" s="242">
        <v>3062948</v>
      </c>
      <c r="CD168" s="242">
        <v>2631650</v>
      </c>
      <c r="CE168" s="242">
        <v>0</v>
      </c>
      <c r="CF168" s="242">
        <v>0</v>
      </c>
      <c r="CG168" s="242">
        <v>0</v>
      </c>
      <c r="CH168" s="242">
        <v>328023.84000000003</v>
      </c>
      <c r="CI168" s="242">
        <v>0.16</v>
      </c>
      <c r="CJ168" s="242">
        <v>11296122.6</v>
      </c>
      <c r="CK168" s="242">
        <v>-1849819</v>
      </c>
      <c r="CL168" s="242">
        <v>0</v>
      </c>
      <c r="CM168" s="242">
        <v>2000000</v>
      </c>
      <c r="CN168" s="242">
        <v>0</v>
      </c>
      <c r="CO168" s="242">
        <v>150181</v>
      </c>
      <c r="CP168" s="242">
        <v>0</v>
      </c>
      <c r="CQ168" s="242">
        <v>0</v>
      </c>
      <c r="CR168" s="242">
        <v>16792.48</v>
      </c>
      <c r="CS168" s="242">
        <v>3950.31</v>
      </c>
      <c r="CT168" s="242">
        <v>1299543.3999999999</v>
      </c>
      <c r="CU168" s="242">
        <v>1312385.57</v>
      </c>
      <c r="CV168" s="242">
        <v>0</v>
      </c>
      <c r="CW168" s="242">
        <v>544.82000000000005</v>
      </c>
      <c r="CX168" s="242">
        <v>0</v>
      </c>
      <c r="CY168" s="242">
        <v>79373.11</v>
      </c>
      <c r="CZ168" s="242">
        <v>79917.930000000008</v>
      </c>
      <c r="DA168" s="242">
        <v>0</v>
      </c>
      <c r="DB168" s="242">
        <v>0</v>
      </c>
      <c r="DC168" s="242">
        <v>0</v>
      </c>
      <c r="DD168" s="242">
        <v>0</v>
      </c>
      <c r="DE168" s="242">
        <v>0</v>
      </c>
      <c r="DF168" s="242">
        <v>0</v>
      </c>
      <c r="DG168" s="242">
        <v>0</v>
      </c>
      <c r="DH168" s="242">
        <v>0</v>
      </c>
    </row>
    <row r="169" spans="1:112" x14ac:dyDescent="0.2">
      <c r="A169" s="242">
        <v>2793</v>
      </c>
      <c r="B169" s="242" t="s">
        <v>452</v>
      </c>
      <c r="C169" s="242">
        <v>100956.15000000001</v>
      </c>
      <c r="D169" s="242">
        <v>75900984.409999996</v>
      </c>
      <c r="E169" s="242">
        <v>0</v>
      </c>
      <c r="F169" s="242">
        <v>138305.5</v>
      </c>
      <c r="G169" s="242">
        <v>183879.56</v>
      </c>
      <c r="H169" s="242">
        <v>28665.68</v>
      </c>
      <c r="I169" s="242">
        <v>1710429.09</v>
      </c>
      <c r="J169" s="242">
        <v>0</v>
      </c>
      <c r="K169" s="242">
        <v>341003</v>
      </c>
      <c r="L169" s="242">
        <v>0</v>
      </c>
      <c r="M169" s="242">
        <v>0</v>
      </c>
      <c r="N169" s="242">
        <v>0</v>
      </c>
      <c r="O169" s="242">
        <v>0</v>
      </c>
      <c r="P169" s="242">
        <v>0</v>
      </c>
      <c r="Q169" s="242">
        <v>0</v>
      </c>
      <c r="R169" s="242">
        <v>0</v>
      </c>
      <c r="S169" s="242">
        <v>0</v>
      </c>
      <c r="T169" s="242">
        <v>17117.34</v>
      </c>
      <c r="U169" s="242">
        <v>2800755.41</v>
      </c>
      <c r="V169" s="242">
        <v>147807996</v>
      </c>
      <c r="W169" s="242">
        <v>483482.04000000004</v>
      </c>
      <c r="X169" s="242">
        <v>191853</v>
      </c>
      <c r="Y169" s="242">
        <v>0</v>
      </c>
      <c r="Z169" s="242">
        <v>40137.270000000004</v>
      </c>
      <c r="AA169" s="242">
        <v>365669</v>
      </c>
      <c r="AB169" s="242">
        <v>232396.12</v>
      </c>
      <c r="AC169" s="242">
        <v>0</v>
      </c>
      <c r="AD169" s="242">
        <v>2271890.67</v>
      </c>
      <c r="AE169" s="242">
        <v>6073848.0300000003</v>
      </c>
      <c r="AF169" s="242">
        <v>0</v>
      </c>
      <c r="AG169" s="242">
        <v>0</v>
      </c>
      <c r="AH169" s="242">
        <v>4052092.97</v>
      </c>
      <c r="AI169" s="242">
        <v>125775.6</v>
      </c>
      <c r="AJ169" s="242">
        <v>0</v>
      </c>
      <c r="AK169" s="242">
        <v>101255.6</v>
      </c>
      <c r="AL169" s="242">
        <v>0</v>
      </c>
      <c r="AM169" s="242">
        <v>999.15</v>
      </c>
      <c r="AN169" s="242">
        <v>854143.39</v>
      </c>
      <c r="AO169" s="242">
        <v>0</v>
      </c>
      <c r="AP169" s="242">
        <v>10117</v>
      </c>
      <c r="AQ169" s="242">
        <v>68631003.129999995</v>
      </c>
      <c r="AR169" s="242">
        <v>38318181.82</v>
      </c>
      <c r="AS169" s="242">
        <v>4775708.5599999996</v>
      </c>
      <c r="AT169" s="242">
        <v>4601035.1100000003</v>
      </c>
      <c r="AU169" s="242">
        <v>2520644.2999999998</v>
      </c>
      <c r="AV169" s="242">
        <v>762867.51</v>
      </c>
      <c r="AW169" s="242">
        <v>10562333.550000001</v>
      </c>
      <c r="AX169" s="242">
        <v>13300003.5</v>
      </c>
      <c r="AY169" s="242">
        <v>1487123.8800000001</v>
      </c>
      <c r="AZ169" s="242">
        <v>13548805.869999999</v>
      </c>
      <c r="BA169" s="242">
        <v>33462936.34</v>
      </c>
      <c r="BB169" s="242">
        <v>7192583.1500000004</v>
      </c>
      <c r="BC169" s="242">
        <v>653038.07999999996</v>
      </c>
      <c r="BD169" s="242">
        <v>307340.02</v>
      </c>
      <c r="BE169" s="242">
        <v>0</v>
      </c>
      <c r="BF169" s="242">
        <v>31286266.280000001</v>
      </c>
      <c r="BG169" s="242">
        <v>2586577.2200000002</v>
      </c>
      <c r="BH169" s="242">
        <v>141147.76999999999</v>
      </c>
      <c r="BI169" s="242">
        <v>4174425.51</v>
      </c>
      <c r="BJ169" s="242">
        <v>335324.92</v>
      </c>
      <c r="BK169" s="242">
        <v>0</v>
      </c>
      <c r="BL169" s="242">
        <v>0</v>
      </c>
      <c r="BM169" s="242">
        <v>0</v>
      </c>
      <c r="BN169" s="242">
        <v>0</v>
      </c>
      <c r="BO169" s="242">
        <v>0</v>
      </c>
      <c r="BP169" s="242">
        <v>1223802.93</v>
      </c>
      <c r="BQ169" s="242">
        <v>22935049.800000001</v>
      </c>
      <c r="BR169" s="242">
        <v>35246503.350000001</v>
      </c>
      <c r="BS169" s="242">
        <v>27109475.309999999</v>
      </c>
      <c r="BT169" s="242">
        <v>36805631.200000003</v>
      </c>
      <c r="BU169" s="242">
        <v>0</v>
      </c>
      <c r="BV169" s="242">
        <v>0</v>
      </c>
      <c r="BW169" s="242">
        <v>46952443.119999997</v>
      </c>
      <c r="BX169" s="242">
        <v>36215269.159999996</v>
      </c>
      <c r="BY169" s="242">
        <v>10490634.73</v>
      </c>
      <c r="BZ169" s="242">
        <v>246539.23</v>
      </c>
      <c r="CA169" s="242">
        <v>950971</v>
      </c>
      <c r="CB169" s="242">
        <v>3278974.01</v>
      </c>
      <c r="CC169" s="242">
        <v>26387108.960000001</v>
      </c>
      <c r="CD169" s="242">
        <v>14729119.199999999</v>
      </c>
      <c r="CE169" s="242">
        <v>6616811.75</v>
      </c>
      <c r="CF169" s="242">
        <v>0</v>
      </c>
      <c r="CG169" s="242">
        <v>331000</v>
      </c>
      <c r="CH169" s="242">
        <v>2382175</v>
      </c>
      <c r="CI169" s="242">
        <v>0</v>
      </c>
      <c r="CJ169" s="242">
        <v>111455000</v>
      </c>
      <c r="CK169" s="242">
        <v>0</v>
      </c>
      <c r="CL169" s="242">
        <v>13490260.199999999</v>
      </c>
      <c r="CM169" s="242">
        <v>16699168.560000001</v>
      </c>
      <c r="CN169" s="242">
        <v>0</v>
      </c>
      <c r="CO169" s="242">
        <v>3208908.36</v>
      </c>
      <c r="CP169" s="242">
        <v>0</v>
      </c>
      <c r="CQ169" s="242">
        <v>0</v>
      </c>
      <c r="CR169" s="242">
        <v>1646432.07</v>
      </c>
      <c r="CS169" s="242">
        <v>2763872.25</v>
      </c>
      <c r="CT169" s="242">
        <v>8300239.0999999996</v>
      </c>
      <c r="CU169" s="242">
        <v>7182798.9199999999</v>
      </c>
      <c r="CV169" s="242">
        <v>0</v>
      </c>
      <c r="CW169" s="242">
        <v>1564678.96</v>
      </c>
      <c r="CX169" s="242">
        <v>2033024.77</v>
      </c>
      <c r="CY169" s="242">
        <v>1584522.61</v>
      </c>
      <c r="CZ169" s="242">
        <v>417386.78</v>
      </c>
      <c r="DA169" s="242">
        <v>698790.02</v>
      </c>
      <c r="DB169" s="242">
        <v>0</v>
      </c>
      <c r="DC169" s="242">
        <v>0</v>
      </c>
      <c r="DD169" s="242">
        <v>0</v>
      </c>
      <c r="DE169" s="242">
        <v>0</v>
      </c>
      <c r="DF169" s="242">
        <v>0</v>
      </c>
      <c r="DG169" s="242">
        <v>0</v>
      </c>
      <c r="DH169" s="242">
        <v>0</v>
      </c>
    </row>
    <row r="170" spans="1:112" x14ac:dyDescent="0.2">
      <c r="A170" s="242">
        <v>1376</v>
      </c>
      <c r="B170" s="242" t="s">
        <v>453</v>
      </c>
      <c r="C170" s="242">
        <v>0</v>
      </c>
      <c r="D170" s="242">
        <v>31959769</v>
      </c>
      <c r="E170" s="242">
        <v>3891</v>
      </c>
      <c r="F170" s="242">
        <v>0</v>
      </c>
      <c r="G170" s="242">
        <v>115007.35</v>
      </c>
      <c r="H170" s="242">
        <v>10354.130000000001</v>
      </c>
      <c r="I170" s="242">
        <v>548743.07000000007</v>
      </c>
      <c r="J170" s="242">
        <v>0</v>
      </c>
      <c r="K170" s="242">
        <v>2465189</v>
      </c>
      <c r="L170" s="242">
        <v>0</v>
      </c>
      <c r="M170" s="242">
        <v>0</v>
      </c>
      <c r="N170" s="242">
        <v>0</v>
      </c>
      <c r="O170" s="242">
        <v>0</v>
      </c>
      <c r="P170" s="242">
        <v>0</v>
      </c>
      <c r="Q170" s="242">
        <v>0</v>
      </c>
      <c r="R170" s="242">
        <v>0</v>
      </c>
      <c r="S170" s="242">
        <v>0</v>
      </c>
      <c r="T170" s="242">
        <v>0</v>
      </c>
      <c r="U170" s="242">
        <v>551340.5</v>
      </c>
      <c r="V170" s="242">
        <v>8607985</v>
      </c>
      <c r="W170" s="242">
        <v>51977.81</v>
      </c>
      <c r="X170" s="242">
        <v>0</v>
      </c>
      <c r="Y170" s="242">
        <v>0</v>
      </c>
      <c r="Z170" s="242">
        <v>66567.210000000006</v>
      </c>
      <c r="AA170" s="242">
        <v>62415</v>
      </c>
      <c r="AB170" s="242">
        <v>0</v>
      </c>
      <c r="AC170" s="242">
        <v>0</v>
      </c>
      <c r="AD170" s="242">
        <v>510768.81</v>
      </c>
      <c r="AE170" s="242">
        <v>180472.32000000001</v>
      </c>
      <c r="AF170" s="242">
        <v>0</v>
      </c>
      <c r="AG170" s="242">
        <v>0</v>
      </c>
      <c r="AH170" s="242">
        <v>39697</v>
      </c>
      <c r="AI170" s="242">
        <v>0</v>
      </c>
      <c r="AJ170" s="242">
        <v>0</v>
      </c>
      <c r="AK170" s="242">
        <v>0</v>
      </c>
      <c r="AL170" s="242">
        <v>0</v>
      </c>
      <c r="AM170" s="242">
        <v>17945</v>
      </c>
      <c r="AN170" s="242">
        <v>21593.57</v>
      </c>
      <c r="AO170" s="242">
        <v>0</v>
      </c>
      <c r="AP170" s="242">
        <v>18782.27</v>
      </c>
      <c r="AQ170" s="242">
        <v>6951894.4800000004</v>
      </c>
      <c r="AR170" s="242">
        <v>11149870.43</v>
      </c>
      <c r="AS170" s="242">
        <v>652577.32000000007</v>
      </c>
      <c r="AT170" s="242">
        <v>958635.25</v>
      </c>
      <c r="AU170" s="242">
        <v>449742.67</v>
      </c>
      <c r="AV170" s="242">
        <v>76920.84</v>
      </c>
      <c r="AW170" s="242">
        <v>1156999.44</v>
      </c>
      <c r="AX170" s="242">
        <v>1719648.66</v>
      </c>
      <c r="AY170" s="242">
        <v>510345.83</v>
      </c>
      <c r="AZ170" s="242">
        <v>1920055.71</v>
      </c>
      <c r="BA170" s="242">
        <v>7638064.0999999996</v>
      </c>
      <c r="BB170" s="242">
        <v>2102870.7799999998</v>
      </c>
      <c r="BC170" s="242">
        <v>345326.63</v>
      </c>
      <c r="BD170" s="242">
        <v>35963.870000000003</v>
      </c>
      <c r="BE170" s="242">
        <v>712431.6</v>
      </c>
      <c r="BF170" s="242">
        <v>4343727.0599999996</v>
      </c>
      <c r="BG170" s="242">
        <v>1008953.14</v>
      </c>
      <c r="BH170" s="242">
        <v>6181.2300000000005</v>
      </c>
      <c r="BI170" s="242">
        <v>561379.95000000007</v>
      </c>
      <c r="BJ170" s="242">
        <v>585751.80000000005</v>
      </c>
      <c r="BK170" s="242">
        <v>0</v>
      </c>
      <c r="BL170" s="242">
        <v>0</v>
      </c>
      <c r="BM170" s="242">
        <v>132428</v>
      </c>
      <c r="BN170" s="242">
        <v>4682498.96</v>
      </c>
      <c r="BO170" s="242">
        <v>0</v>
      </c>
      <c r="BP170" s="242">
        <v>0</v>
      </c>
      <c r="BQ170" s="242">
        <v>9509669.2400000002</v>
      </c>
      <c r="BR170" s="242">
        <v>8427515.4299999997</v>
      </c>
      <c r="BS170" s="242">
        <v>10203477.189999999</v>
      </c>
      <c r="BT170" s="242">
        <v>13695766.189999999</v>
      </c>
      <c r="BU170" s="242">
        <v>219735.11000000002</v>
      </c>
      <c r="BV170" s="242">
        <v>213062.73</v>
      </c>
      <c r="BW170" s="242">
        <v>6923115.6399999997</v>
      </c>
      <c r="BX170" s="242">
        <v>4703382.29</v>
      </c>
      <c r="BY170" s="242">
        <v>1807398.48</v>
      </c>
      <c r="BZ170" s="242">
        <v>419007.25</v>
      </c>
      <c r="CA170" s="242">
        <v>373491.66000000003</v>
      </c>
      <c r="CB170" s="242">
        <v>339639.32</v>
      </c>
      <c r="CC170" s="242">
        <v>2579153.56</v>
      </c>
      <c r="CD170" s="242">
        <v>2613005.9</v>
      </c>
      <c r="CE170" s="242">
        <v>0</v>
      </c>
      <c r="CF170" s="242">
        <v>0</v>
      </c>
      <c r="CG170" s="242">
        <v>0</v>
      </c>
      <c r="CH170" s="242">
        <v>0</v>
      </c>
      <c r="CI170" s="242">
        <v>0</v>
      </c>
      <c r="CJ170" s="242">
        <v>13374999.73</v>
      </c>
      <c r="CK170" s="242">
        <v>661563.88</v>
      </c>
      <c r="CL170" s="242">
        <v>10106933.49</v>
      </c>
      <c r="CM170" s="242">
        <v>10194971.239999998</v>
      </c>
      <c r="CN170" s="242">
        <v>0</v>
      </c>
      <c r="CO170" s="242">
        <v>749601.63</v>
      </c>
      <c r="CP170" s="242">
        <v>0</v>
      </c>
      <c r="CQ170" s="242">
        <v>0</v>
      </c>
      <c r="CR170" s="242">
        <v>244447.4</v>
      </c>
      <c r="CS170" s="242">
        <v>239436.29</v>
      </c>
      <c r="CT170" s="242">
        <v>1487048.11</v>
      </c>
      <c r="CU170" s="242">
        <v>1492059.22</v>
      </c>
      <c r="CV170" s="242">
        <v>0</v>
      </c>
      <c r="CW170" s="242">
        <v>181625.91</v>
      </c>
      <c r="CX170" s="242">
        <v>163282.1</v>
      </c>
      <c r="CY170" s="242">
        <v>373733.55</v>
      </c>
      <c r="CZ170" s="242">
        <v>46694.83</v>
      </c>
      <c r="DA170" s="242">
        <v>345382.53</v>
      </c>
      <c r="DB170" s="242">
        <v>0</v>
      </c>
      <c r="DC170" s="242">
        <v>0</v>
      </c>
      <c r="DD170" s="242">
        <v>0</v>
      </c>
      <c r="DE170" s="242">
        <v>0</v>
      </c>
      <c r="DF170" s="242">
        <v>0</v>
      </c>
      <c r="DG170" s="242">
        <v>0</v>
      </c>
      <c r="DH170" s="242">
        <v>0</v>
      </c>
    </row>
    <row r="171" spans="1:112" x14ac:dyDescent="0.2">
      <c r="A171" s="242">
        <v>2800</v>
      </c>
      <c r="B171" s="242" t="s">
        <v>454</v>
      </c>
      <c r="C171" s="242">
        <v>0</v>
      </c>
      <c r="D171" s="242">
        <v>10327918.039999999</v>
      </c>
      <c r="E171" s="242">
        <v>3224</v>
      </c>
      <c r="F171" s="242">
        <v>2260.5500000000002</v>
      </c>
      <c r="G171" s="242">
        <v>30282.21</v>
      </c>
      <c r="H171" s="242">
        <v>2688.68</v>
      </c>
      <c r="I171" s="242">
        <v>125312.52</v>
      </c>
      <c r="J171" s="242">
        <v>0</v>
      </c>
      <c r="K171" s="242">
        <v>643746.38</v>
      </c>
      <c r="L171" s="242">
        <v>0</v>
      </c>
      <c r="M171" s="242">
        <v>0</v>
      </c>
      <c r="N171" s="242">
        <v>0</v>
      </c>
      <c r="O171" s="242">
        <v>0</v>
      </c>
      <c r="P171" s="242">
        <v>8355.06</v>
      </c>
      <c r="Q171" s="242">
        <v>0</v>
      </c>
      <c r="R171" s="242">
        <v>0</v>
      </c>
      <c r="S171" s="242">
        <v>0</v>
      </c>
      <c r="T171" s="242">
        <v>0</v>
      </c>
      <c r="U171" s="242">
        <v>289488.5</v>
      </c>
      <c r="V171" s="242">
        <v>7668363</v>
      </c>
      <c r="W171" s="242">
        <v>30935.4</v>
      </c>
      <c r="X171" s="242">
        <v>0</v>
      </c>
      <c r="Y171" s="242">
        <v>0</v>
      </c>
      <c r="Z171" s="242">
        <v>33260.800000000003</v>
      </c>
      <c r="AA171" s="242">
        <v>11883</v>
      </c>
      <c r="AB171" s="242">
        <v>0</v>
      </c>
      <c r="AC171" s="242">
        <v>0</v>
      </c>
      <c r="AD171" s="242">
        <v>48285.16</v>
      </c>
      <c r="AE171" s="242">
        <v>130798.36</v>
      </c>
      <c r="AF171" s="242">
        <v>0</v>
      </c>
      <c r="AG171" s="242">
        <v>0</v>
      </c>
      <c r="AH171" s="242">
        <v>38973</v>
      </c>
      <c r="AI171" s="242">
        <v>0</v>
      </c>
      <c r="AJ171" s="242">
        <v>0</v>
      </c>
      <c r="AK171" s="242">
        <v>215.01</v>
      </c>
      <c r="AL171" s="242">
        <v>0</v>
      </c>
      <c r="AM171" s="242">
        <v>64459.200000000004</v>
      </c>
      <c r="AN171" s="242">
        <v>80954.52</v>
      </c>
      <c r="AO171" s="242">
        <v>0</v>
      </c>
      <c r="AP171" s="242">
        <v>5921.01</v>
      </c>
      <c r="AQ171" s="242">
        <v>3664763.66</v>
      </c>
      <c r="AR171" s="242">
        <v>3708793.27</v>
      </c>
      <c r="AS171" s="242">
        <v>719744.61</v>
      </c>
      <c r="AT171" s="242">
        <v>534955.46</v>
      </c>
      <c r="AU171" s="242">
        <v>337554.57</v>
      </c>
      <c r="AV171" s="242">
        <v>149475.91</v>
      </c>
      <c r="AW171" s="242">
        <v>419020.5</v>
      </c>
      <c r="AX171" s="242">
        <v>683792.58</v>
      </c>
      <c r="AY171" s="242">
        <v>526668.89</v>
      </c>
      <c r="AZ171" s="242">
        <v>935726</v>
      </c>
      <c r="BA171" s="242">
        <v>3304138.37</v>
      </c>
      <c r="BB171" s="242">
        <v>723364.99</v>
      </c>
      <c r="BC171" s="242">
        <v>376612.25</v>
      </c>
      <c r="BD171" s="242">
        <v>24919.440000000002</v>
      </c>
      <c r="BE171" s="242">
        <v>400507.74</v>
      </c>
      <c r="BF171" s="242">
        <v>1591828.94</v>
      </c>
      <c r="BG171" s="242">
        <v>1046586.91</v>
      </c>
      <c r="BH171" s="242">
        <v>10000.27</v>
      </c>
      <c r="BI171" s="242">
        <v>69719.87</v>
      </c>
      <c r="BJ171" s="242">
        <v>215980.42</v>
      </c>
      <c r="BK171" s="242">
        <v>0</v>
      </c>
      <c r="BL171" s="242">
        <v>0</v>
      </c>
      <c r="BM171" s="242">
        <v>0</v>
      </c>
      <c r="BN171" s="242">
        <v>0</v>
      </c>
      <c r="BO171" s="242">
        <v>0</v>
      </c>
      <c r="BP171" s="242">
        <v>0</v>
      </c>
      <c r="BQ171" s="242">
        <v>2975725.86</v>
      </c>
      <c r="BR171" s="242">
        <v>3218335.35</v>
      </c>
      <c r="BS171" s="242">
        <v>3045445.73</v>
      </c>
      <c r="BT171" s="242">
        <v>3434315.77</v>
      </c>
      <c r="BU171" s="242">
        <v>36411.72</v>
      </c>
      <c r="BV171" s="242">
        <v>50630.5</v>
      </c>
      <c r="BW171" s="242">
        <v>2781044.4000000004</v>
      </c>
      <c r="BX171" s="242">
        <v>1932648.46</v>
      </c>
      <c r="BY171" s="242">
        <v>611600.07999999996</v>
      </c>
      <c r="BZ171" s="242">
        <v>222577.08000000002</v>
      </c>
      <c r="CA171" s="242">
        <v>211317.63</v>
      </c>
      <c r="CB171" s="242">
        <v>192393</v>
      </c>
      <c r="CC171" s="242">
        <v>1388687.87</v>
      </c>
      <c r="CD171" s="242">
        <v>1216225</v>
      </c>
      <c r="CE171" s="242">
        <v>0</v>
      </c>
      <c r="CF171" s="242">
        <v>0</v>
      </c>
      <c r="CG171" s="242">
        <v>0</v>
      </c>
      <c r="CH171" s="242">
        <v>191387.5</v>
      </c>
      <c r="CI171" s="242">
        <v>0</v>
      </c>
      <c r="CJ171" s="242">
        <v>6800000</v>
      </c>
      <c r="CK171" s="242">
        <v>0</v>
      </c>
      <c r="CL171" s="242">
        <v>0</v>
      </c>
      <c r="CM171" s="242">
        <v>0</v>
      </c>
      <c r="CN171" s="242">
        <v>0</v>
      </c>
      <c r="CO171" s="242">
        <v>0</v>
      </c>
      <c r="CP171" s="242">
        <v>0</v>
      </c>
      <c r="CQ171" s="242">
        <v>0</v>
      </c>
      <c r="CR171" s="242">
        <v>82324.75</v>
      </c>
      <c r="CS171" s="242">
        <v>90691.16</v>
      </c>
      <c r="CT171" s="242">
        <v>726751.53</v>
      </c>
      <c r="CU171" s="242">
        <v>718385.12</v>
      </c>
      <c r="CV171" s="242">
        <v>0</v>
      </c>
      <c r="CW171" s="242">
        <v>-6621.1500000000005</v>
      </c>
      <c r="CX171" s="242">
        <v>9775.74</v>
      </c>
      <c r="CY171" s="242">
        <v>61312.01</v>
      </c>
      <c r="CZ171" s="242">
        <v>17461.16</v>
      </c>
      <c r="DA171" s="242">
        <v>27453.96</v>
      </c>
      <c r="DB171" s="242">
        <v>0</v>
      </c>
      <c r="DC171" s="242">
        <v>0</v>
      </c>
      <c r="DD171" s="242">
        <v>0</v>
      </c>
      <c r="DE171" s="242">
        <v>0</v>
      </c>
      <c r="DF171" s="242">
        <v>0</v>
      </c>
      <c r="DG171" s="242">
        <v>0</v>
      </c>
      <c r="DH171" s="242">
        <v>0</v>
      </c>
    </row>
    <row r="172" spans="1:112" x14ac:dyDescent="0.2">
      <c r="A172" s="242">
        <v>2814</v>
      </c>
      <c r="B172" s="242" t="s">
        <v>455</v>
      </c>
      <c r="C172" s="242">
        <v>0</v>
      </c>
      <c r="D172" s="242">
        <v>3613790.38</v>
      </c>
      <c r="E172" s="242">
        <v>470</v>
      </c>
      <c r="F172" s="242">
        <v>786</v>
      </c>
      <c r="G172" s="242">
        <v>31874.34</v>
      </c>
      <c r="H172" s="242">
        <v>1946.13</v>
      </c>
      <c r="I172" s="242">
        <v>141481.64000000001</v>
      </c>
      <c r="J172" s="242">
        <v>0</v>
      </c>
      <c r="K172" s="242">
        <v>291471.64</v>
      </c>
      <c r="L172" s="242">
        <v>0</v>
      </c>
      <c r="M172" s="242">
        <v>0</v>
      </c>
      <c r="N172" s="242">
        <v>0</v>
      </c>
      <c r="O172" s="242">
        <v>0</v>
      </c>
      <c r="P172" s="242">
        <v>14361.050000000001</v>
      </c>
      <c r="Q172" s="242">
        <v>0</v>
      </c>
      <c r="R172" s="242">
        <v>0</v>
      </c>
      <c r="S172" s="242">
        <v>0</v>
      </c>
      <c r="T172" s="242">
        <v>0</v>
      </c>
      <c r="U172" s="242">
        <v>170389.9</v>
      </c>
      <c r="V172" s="242">
        <v>5196673</v>
      </c>
      <c r="W172" s="242">
        <v>12462.07</v>
      </c>
      <c r="X172" s="242">
        <v>0</v>
      </c>
      <c r="Y172" s="242">
        <v>0</v>
      </c>
      <c r="Z172" s="242">
        <v>26181.63</v>
      </c>
      <c r="AA172" s="242">
        <v>10397</v>
      </c>
      <c r="AB172" s="242">
        <v>0</v>
      </c>
      <c r="AC172" s="242">
        <v>0</v>
      </c>
      <c r="AD172" s="242">
        <v>42262</v>
      </c>
      <c r="AE172" s="242">
        <v>145675.76999999999</v>
      </c>
      <c r="AF172" s="242">
        <v>0</v>
      </c>
      <c r="AG172" s="242">
        <v>0</v>
      </c>
      <c r="AH172" s="242">
        <v>123191.06</v>
      </c>
      <c r="AI172" s="242">
        <v>0</v>
      </c>
      <c r="AJ172" s="242">
        <v>0</v>
      </c>
      <c r="AK172" s="242">
        <v>0</v>
      </c>
      <c r="AL172" s="242">
        <v>0</v>
      </c>
      <c r="AM172" s="242">
        <v>0</v>
      </c>
      <c r="AN172" s="242">
        <v>70068.960000000006</v>
      </c>
      <c r="AO172" s="242">
        <v>0</v>
      </c>
      <c r="AP172" s="242">
        <v>5982.81</v>
      </c>
      <c r="AQ172" s="242">
        <v>3515336.13</v>
      </c>
      <c r="AR172" s="242">
        <v>30459.03</v>
      </c>
      <c r="AS172" s="242">
        <v>300844.55</v>
      </c>
      <c r="AT172" s="242">
        <v>243738.27000000002</v>
      </c>
      <c r="AU172" s="242">
        <v>205337</v>
      </c>
      <c r="AV172" s="242">
        <v>63252.12</v>
      </c>
      <c r="AW172" s="242">
        <v>242140.95</v>
      </c>
      <c r="AX172" s="242">
        <v>329093.84000000003</v>
      </c>
      <c r="AY172" s="242">
        <v>227346.04</v>
      </c>
      <c r="AZ172" s="242">
        <v>582659.80000000005</v>
      </c>
      <c r="BA172" s="242">
        <v>1908574.28</v>
      </c>
      <c r="BB172" s="242">
        <v>700381.57000000007</v>
      </c>
      <c r="BC172" s="242">
        <v>90699.99</v>
      </c>
      <c r="BD172" s="242">
        <v>27.53</v>
      </c>
      <c r="BE172" s="242">
        <v>173691.03</v>
      </c>
      <c r="BF172" s="242">
        <v>1033997.91</v>
      </c>
      <c r="BG172" s="242">
        <v>339441.86</v>
      </c>
      <c r="BH172" s="242">
        <v>0</v>
      </c>
      <c r="BI172" s="242">
        <v>0</v>
      </c>
      <c r="BJ172" s="242">
        <v>0</v>
      </c>
      <c r="BK172" s="242">
        <v>0</v>
      </c>
      <c r="BL172" s="242">
        <v>0</v>
      </c>
      <c r="BM172" s="242">
        <v>0</v>
      </c>
      <c r="BN172" s="242">
        <v>0</v>
      </c>
      <c r="BO172" s="242">
        <v>0</v>
      </c>
      <c r="BP172" s="242">
        <v>0</v>
      </c>
      <c r="BQ172" s="242">
        <v>2970057.7</v>
      </c>
      <c r="BR172" s="242">
        <v>2882501.18</v>
      </c>
      <c r="BS172" s="242">
        <v>2970057.7</v>
      </c>
      <c r="BT172" s="242">
        <v>2882501.18</v>
      </c>
      <c r="BU172" s="242">
        <v>16584.43</v>
      </c>
      <c r="BV172" s="242">
        <v>16584.43</v>
      </c>
      <c r="BW172" s="242">
        <v>1625425.2</v>
      </c>
      <c r="BX172" s="242">
        <v>1257649.03</v>
      </c>
      <c r="BY172" s="242">
        <v>305623.07</v>
      </c>
      <c r="BZ172" s="242">
        <v>62153.1</v>
      </c>
      <c r="CA172" s="242">
        <v>116562.1</v>
      </c>
      <c r="CB172" s="242">
        <v>103499.08</v>
      </c>
      <c r="CC172" s="242">
        <v>1084384.6399999999</v>
      </c>
      <c r="CD172" s="242">
        <v>973907.66</v>
      </c>
      <c r="CE172" s="242">
        <v>0</v>
      </c>
      <c r="CF172" s="242">
        <v>0</v>
      </c>
      <c r="CG172" s="242">
        <v>0</v>
      </c>
      <c r="CH172" s="242">
        <v>123540</v>
      </c>
      <c r="CI172" s="242">
        <v>0</v>
      </c>
      <c r="CJ172" s="242">
        <v>2728503.9</v>
      </c>
      <c r="CK172" s="242">
        <v>0</v>
      </c>
      <c r="CL172" s="242">
        <v>0</v>
      </c>
      <c r="CM172" s="242">
        <v>0</v>
      </c>
      <c r="CN172" s="242">
        <v>0</v>
      </c>
      <c r="CO172" s="242">
        <v>0</v>
      </c>
      <c r="CP172" s="242">
        <v>0</v>
      </c>
      <c r="CQ172" s="242">
        <v>0</v>
      </c>
      <c r="CR172" s="242">
        <v>25563.62</v>
      </c>
      <c r="CS172" s="242">
        <v>19741.330000000002</v>
      </c>
      <c r="CT172" s="242">
        <v>496774.09</v>
      </c>
      <c r="CU172" s="242">
        <v>502596.38</v>
      </c>
      <c r="CV172" s="242">
        <v>0</v>
      </c>
      <c r="CW172" s="242">
        <v>0</v>
      </c>
      <c r="CX172" s="242">
        <v>0</v>
      </c>
      <c r="CY172" s="242">
        <v>0</v>
      </c>
      <c r="CZ172" s="242">
        <v>0</v>
      </c>
      <c r="DA172" s="242">
        <v>0</v>
      </c>
      <c r="DB172" s="242">
        <v>0</v>
      </c>
      <c r="DC172" s="242">
        <v>0</v>
      </c>
      <c r="DD172" s="242">
        <v>0</v>
      </c>
      <c r="DE172" s="242">
        <v>55228.800000000003</v>
      </c>
      <c r="DF172" s="242">
        <v>55072.42</v>
      </c>
      <c r="DG172" s="242">
        <v>156.38</v>
      </c>
      <c r="DH172" s="242">
        <v>0</v>
      </c>
    </row>
    <row r="173" spans="1:112" x14ac:dyDescent="0.2">
      <c r="A173" s="242">
        <v>5960</v>
      </c>
      <c r="B173" s="242" t="s">
        <v>456</v>
      </c>
      <c r="C173" s="242">
        <v>5046.26</v>
      </c>
      <c r="D173" s="242">
        <v>1540528.1300000001</v>
      </c>
      <c r="E173" s="242">
        <v>0</v>
      </c>
      <c r="F173" s="242">
        <v>838.57</v>
      </c>
      <c r="G173" s="242">
        <v>23609.61</v>
      </c>
      <c r="H173" s="242">
        <v>2181.39</v>
      </c>
      <c r="I173" s="242">
        <v>5911</v>
      </c>
      <c r="J173" s="242">
        <v>290.67</v>
      </c>
      <c r="K173" s="242">
        <v>443418.60000000003</v>
      </c>
      <c r="L173" s="242">
        <v>0</v>
      </c>
      <c r="M173" s="242">
        <v>0</v>
      </c>
      <c r="N173" s="242">
        <v>0</v>
      </c>
      <c r="O173" s="242">
        <v>0</v>
      </c>
      <c r="P173" s="242">
        <v>490.66</v>
      </c>
      <c r="Q173" s="242">
        <v>0</v>
      </c>
      <c r="R173" s="242">
        <v>0</v>
      </c>
      <c r="S173" s="242">
        <v>0</v>
      </c>
      <c r="T173" s="242">
        <v>0</v>
      </c>
      <c r="U173" s="242">
        <v>86262.5</v>
      </c>
      <c r="V173" s="242">
        <v>2773424</v>
      </c>
      <c r="W173" s="242">
        <v>4080</v>
      </c>
      <c r="X173" s="242">
        <v>0</v>
      </c>
      <c r="Y173" s="242">
        <v>168262.09</v>
      </c>
      <c r="Z173" s="242">
        <v>6562.03</v>
      </c>
      <c r="AA173" s="242">
        <v>113295</v>
      </c>
      <c r="AB173" s="242">
        <v>0</v>
      </c>
      <c r="AC173" s="242">
        <v>0</v>
      </c>
      <c r="AD173" s="242">
        <v>90612.790000000008</v>
      </c>
      <c r="AE173" s="242">
        <v>164971.73000000001</v>
      </c>
      <c r="AF173" s="242">
        <v>0</v>
      </c>
      <c r="AG173" s="242">
        <v>0</v>
      </c>
      <c r="AH173" s="242">
        <v>8618</v>
      </c>
      <c r="AI173" s="242">
        <v>16988.63</v>
      </c>
      <c r="AJ173" s="242">
        <v>0</v>
      </c>
      <c r="AK173" s="242">
        <v>1000</v>
      </c>
      <c r="AL173" s="242">
        <v>0</v>
      </c>
      <c r="AM173" s="242">
        <v>3708.55</v>
      </c>
      <c r="AN173" s="242">
        <v>15982.41</v>
      </c>
      <c r="AO173" s="242">
        <v>0</v>
      </c>
      <c r="AP173" s="242">
        <v>1576.93</v>
      </c>
      <c r="AQ173" s="242">
        <v>1089832.96</v>
      </c>
      <c r="AR173" s="242">
        <v>1020368.36</v>
      </c>
      <c r="AS173" s="242">
        <v>210884.49</v>
      </c>
      <c r="AT173" s="242">
        <v>137532.73000000001</v>
      </c>
      <c r="AU173" s="242">
        <v>120638.87</v>
      </c>
      <c r="AV173" s="242">
        <v>1349.15</v>
      </c>
      <c r="AW173" s="242">
        <v>98648.95</v>
      </c>
      <c r="AX173" s="242">
        <v>221265.51</v>
      </c>
      <c r="AY173" s="242">
        <v>254645.59</v>
      </c>
      <c r="AZ173" s="242">
        <v>214294.5</v>
      </c>
      <c r="BA173" s="242">
        <v>1356787.61</v>
      </c>
      <c r="BB173" s="242">
        <v>152409.78</v>
      </c>
      <c r="BC173" s="242">
        <v>56420.700000000004</v>
      </c>
      <c r="BD173" s="242">
        <v>15983.6</v>
      </c>
      <c r="BE173" s="242">
        <v>10604.6</v>
      </c>
      <c r="BF173" s="242">
        <v>427982.53</v>
      </c>
      <c r="BG173" s="242">
        <v>180104.4</v>
      </c>
      <c r="BH173" s="242">
        <v>7737.71</v>
      </c>
      <c r="BI173" s="242">
        <v>0</v>
      </c>
      <c r="BJ173" s="242">
        <v>0</v>
      </c>
      <c r="BK173" s="242">
        <v>0</v>
      </c>
      <c r="BL173" s="242">
        <v>0</v>
      </c>
      <c r="BM173" s="242">
        <v>0</v>
      </c>
      <c r="BN173" s="242">
        <v>0</v>
      </c>
      <c r="BO173" s="242">
        <v>1752605.02</v>
      </c>
      <c r="BP173" s="242">
        <v>1652772.53</v>
      </c>
      <c r="BQ173" s="242">
        <v>0</v>
      </c>
      <c r="BR173" s="242">
        <v>0</v>
      </c>
      <c r="BS173" s="242">
        <v>1752605.02</v>
      </c>
      <c r="BT173" s="242">
        <v>1652772.53</v>
      </c>
      <c r="BU173" s="242">
        <v>240876.36000000002</v>
      </c>
      <c r="BV173" s="242">
        <v>288865.89</v>
      </c>
      <c r="BW173" s="242">
        <v>869398.94</v>
      </c>
      <c r="BX173" s="242">
        <v>579908.25</v>
      </c>
      <c r="BY173" s="242">
        <v>209018.23999999999</v>
      </c>
      <c r="BZ173" s="242">
        <v>32482.920000000002</v>
      </c>
      <c r="CA173" s="242">
        <v>42087.13</v>
      </c>
      <c r="CB173" s="242">
        <v>34247.35</v>
      </c>
      <c r="CC173" s="242">
        <v>450954.36</v>
      </c>
      <c r="CD173" s="242">
        <v>427578.94</v>
      </c>
      <c r="CE173" s="242">
        <v>500</v>
      </c>
      <c r="CF173" s="242">
        <v>0</v>
      </c>
      <c r="CG173" s="242">
        <v>0</v>
      </c>
      <c r="CH173" s="242">
        <v>30715.200000000001</v>
      </c>
      <c r="CI173" s="242">
        <v>0</v>
      </c>
      <c r="CJ173" s="242">
        <v>1302000</v>
      </c>
      <c r="CK173" s="242">
        <v>0</v>
      </c>
      <c r="CL173" s="242">
        <v>0</v>
      </c>
      <c r="CM173" s="242">
        <v>0</v>
      </c>
      <c r="CN173" s="242">
        <v>0</v>
      </c>
      <c r="CO173" s="242">
        <v>0</v>
      </c>
      <c r="CP173" s="242">
        <v>0</v>
      </c>
      <c r="CQ173" s="242">
        <v>0</v>
      </c>
      <c r="CR173" s="242">
        <v>74517</v>
      </c>
      <c r="CS173" s="242">
        <v>62881.35</v>
      </c>
      <c r="CT173" s="242">
        <v>320112.66000000003</v>
      </c>
      <c r="CU173" s="242">
        <v>331514.47000000003</v>
      </c>
      <c r="CV173" s="242">
        <v>233.84</v>
      </c>
      <c r="CW173" s="242">
        <v>1145.0899999999999</v>
      </c>
      <c r="CX173" s="242">
        <v>1145.0899999999999</v>
      </c>
      <c r="CY173" s="242">
        <v>0</v>
      </c>
      <c r="CZ173" s="242">
        <v>0</v>
      </c>
      <c r="DA173" s="242">
        <v>0</v>
      </c>
      <c r="DB173" s="242">
        <v>0</v>
      </c>
      <c r="DC173" s="242">
        <v>0</v>
      </c>
      <c r="DD173" s="242">
        <v>0</v>
      </c>
      <c r="DE173" s="242">
        <v>0</v>
      </c>
      <c r="DF173" s="242">
        <v>0</v>
      </c>
      <c r="DG173" s="242">
        <v>0</v>
      </c>
      <c r="DH173" s="242">
        <v>0</v>
      </c>
    </row>
    <row r="174" spans="1:112" x14ac:dyDescent="0.2">
      <c r="A174" s="242">
        <v>2828</v>
      </c>
      <c r="B174" s="242" t="s">
        <v>457</v>
      </c>
      <c r="C174" s="242">
        <v>0</v>
      </c>
      <c r="D174" s="242">
        <v>5127021.97</v>
      </c>
      <c r="E174" s="242">
        <v>9534.86</v>
      </c>
      <c r="F174" s="242">
        <v>14603.210000000001</v>
      </c>
      <c r="G174" s="242">
        <v>31502.32</v>
      </c>
      <c r="H174" s="242">
        <v>3581.9</v>
      </c>
      <c r="I174" s="242">
        <v>117367.11</v>
      </c>
      <c r="J174" s="242">
        <v>10649.67</v>
      </c>
      <c r="K174" s="242">
        <v>782422.23</v>
      </c>
      <c r="L174" s="242">
        <v>0</v>
      </c>
      <c r="M174" s="242">
        <v>0</v>
      </c>
      <c r="N174" s="242">
        <v>0</v>
      </c>
      <c r="O174" s="242">
        <v>0</v>
      </c>
      <c r="P174" s="242">
        <v>0</v>
      </c>
      <c r="Q174" s="242">
        <v>0</v>
      </c>
      <c r="R174" s="242">
        <v>0</v>
      </c>
      <c r="S174" s="242">
        <v>0</v>
      </c>
      <c r="T174" s="242">
        <v>0</v>
      </c>
      <c r="U174" s="242">
        <v>202973.5</v>
      </c>
      <c r="V174" s="242">
        <v>7474475</v>
      </c>
      <c r="W174" s="242">
        <v>15045.98</v>
      </c>
      <c r="X174" s="242">
        <v>0</v>
      </c>
      <c r="Y174" s="242">
        <v>0</v>
      </c>
      <c r="Z174" s="242">
        <v>2904.21</v>
      </c>
      <c r="AA174" s="242">
        <v>11291</v>
      </c>
      <c r="AB174" s="242">
        <v>0</v>
      </c>
      <c r="AC174" s="242">
        <v>0</v>
      </c>
      <c r="AD174" s="242">
        <v>39668.660000000003</v>
      </c>
      <c r="AE174" s="242">
        <v>165463.15</v>
      </c>
      <c r="AF174" s="242">
        <v>0</v>
      </c>
      <c r="AG174" s="242">
        <v>0</v>
      </c>
      <c r="AH174" s="242">
        <v>93861</v>
      </c>
      <c r="AI174" s="242">
        <v>0</v>
      </c>
      <c r="AJ174" s="242">
        <v>0</v>
      </c>
      <c r="AK174" s="242">
        <v>17105.650000000001</v>
      </c>
      <c r="AL174" s="242">
        <v>0</v>
      </c>
      <c r="AM174" s="242">
        <v>3644.42</v>
      </c>
      <c r="AN174" s="242">
        <v>45005.05</v>
      </c>
      <c r="AO174" s="242">
        <v>0</v>
      </c>
      <c r="AP174" s="242">
        <v>5714.85</v>
      </c>
      <c r="AQ174" s="242">
        <v>2242375.2599999998</v>
      </c>
      <c r="AR174" s="242">
        <v>3039419.75</v>
      </c>
      <c r="AS174" s="242">
        <v>537089.32000000007</v>
      </c>
      <c r="AT174" s="242">
        <v>325007.51</v>
      </c>
      <c r="AU174" s="242">
        <v>278733.16000000003</v>
      </c>
      <c r="AV174" s="242">
        <v>160708.20000000001</v>
      </c>
      <c r="AW174" s="242">
        <v>347337.76</v>
      </c>
      <c r="AX174" s="242">
        <v>743751.32000000007</v>
      </c>
      <c r="AY174" s="242">
        <v>312365.17</v>
      </c>
      <c r="AZ174" s="242">
        <v>832575.01</v>
      </c>
      <c r="BA174" s="242">
        <v>2497470.23</v>
      </c>
      <c r="BB174" s="242">
        <v>369220.59</v>
      </c>
      <c r="BC174" s="242">
        <v>141194.92000000001</v>
      </c>
      <c r="BD174" s="242">
        <v>0</v>
      </c>
      <c r="BE174" s="242">
        <v>314513.56</v>
      </c>
      <c r="BF174" s="242">
        <v>1042129.21</v>
      </c>
      <c r="BG174" s="242">
        <v>639730.82000000007</v>
      </c>
      <c r="BH174" s="242">
        <v>1065.4100000000001</v>
      </c>
      <c r="BI174" s="242">
        <v>4570.32</v>
      </c>
      <c r="BJ174" s="242">
        <v>13235.78</v>
      </c>
      <c r="BK174" s="242">
        <v>0</v>
      </c>
      <c r="BL174" s="242">
        <v>0</v>
      </c>
      <c r="BM174" s="242">
        <v>0</v>
      </c>
      <c r="BN174" s="242">
        <v>110000</v>
      </c>
      <c r="BO174" s="242">
        <v>3757548</v>
      </c>
      <c r="BP174" s="242">
        <v>3995638</v>
      </c>
      <c r="BQ174" s="242">
        <v>149676.07</v>
      </c>
      <c r="BR174" s="242">
        <v>142069.15</v>
      </c>
      <c r="BS174" s="242">
        <v>3911794.39</v>
      </c>
      <c r="BT174" s="242">
        <v>4260942.93</v>
      </c>
      <c r="BU174" s="242">
        <v>42027.770000000004</v>
      </c>
      <c r="BV174" s="242">
        <v>68219.47</v>
      </c>
      <c r="BW174" s="242">
        <v>1905811.7000000002</v>
      </c>
      <c r="BX174" s="242">
        <v>1394515.89</v>
      </c>
      <c r="BY174" s="242">
        <v>443958.46</v>
      </c>
      <c r="BZ174" s="242">
        <v>41145.65</v>
      </c>
      <c r="CA174" s="242">
        <v>115947.67</v>
      </c>
      <c r="CB174" s="242">
        <v>81874.720000000001</v>
      </c>
      <c r="CC174" s="242">
        <v>4188621.8000000003</v>
      </c>
      <c r="CD174" s="242">
        <v>1277017</v>
      </c>
      <c r="CE174" s="242">
        <v>2945677.75</v>
      </c>
      <c r="CF174" s="242">
        <v>0</v>
      </c>
      <c r="CG174" s="242">
        <v>0</v>
      </c>
      <c r="CH174" s="242">
        <v>0</v>
      </c>
      <c r="CI174" s="242">
        <v>0</v>
      </c>
      <c r="CJ174" s="242">
        <v>8925000</v>
      </c>
      <c r="CK174" s="242">
        <v>4404353.09</v>
      </c>
      <c r="CL174" s="242">
        <v>1653012.6</v>
      </c>
      <c r="CM174" s="242">
        <v>7308.12</v>
      </c>
      <c r="CN174" s="242">
        <v>215244.99</v>
      </c>
      <c r="CO174" s="242">
        <v>2543403.62</v>
      </c>
      <c r="CP174" s="242">
        <v>0</v>
      </c>
      <c r="CQ174" s="242">
        <v>0</v>
      </c>
      <c r="CR174" s="242">
        <v>21582.720000000001</v>
      </c>
      <c r="CS174" s="242">
        <v>31384.02</v>
      </c>
      <c r="CT174" s="242">
        <v>617226.17000000004</v>
      </c>
      <c r="CU174" s="242">
        <v>607424.87</v>
      </c>
      <c r="CV174" s="242">
        <v>0</v>
      </c>
      <c r="CW174" s="242">
        <v>10707.33</v>
      </c>
      <c r="CX174" s="242">
        <v>28469.920000000002</v>
      </c>
      <c r="CY174" s="242">
        <v>217696.49</v>
      </c>
      <c r="CZ174" s="242">
        <v>87453.63</v>
      </c>
      <c r="DA174" s="242">
        <v>112480.27</v>
      </c>
      <c r="DB174" s="242">
        <v>0</v>
      </c>
      <c r="DC174" s="242">
        <v>0</v>
      </c>
      <c r="DD174" s="242">
        <v>0</v>
      </c>
      <c r="DE174" s="242">
        <v>0</v>
      </c>
      <c r="DF174" s="242">
        <v>0</v>
      </c>
      <c r="DG174" s="242">
        <v>0</v>
      </c>
      <c r="DH174" s="242">
        <v>0</v>
      </c>
    </row>
    <row r="175" spans="1:112" x14ac:dyDescent="0.2">
      <c r="A175" s="242">
        <v>2835</v>
      </c>
      <c r="B175" s="242" t="s">
        <v>458</v>
      </c>
      <c r="C175" s="242">
        <v>0</v>
      </c>
      <c r="D175" s="242">
        <v>12218366</v>
      </c>
      <c r="E175" s="242">
        <v>0</v>
      </c>
      <c r="F175" s="242">
        <v>720.30000000000007</v>
      </c>
      <c r="G175" s="242">
        <v>44973.91</v>
      </c>
      <c r="H175" s="242">
        <v>14295.37</v>
      </c>
      <c r="I175" s="242">
        <v>265774.39</v>
      </c>
      <c r="J175" s="242">
        <v>0</v>
      </c>
      <c r="K175" s="242">
        <v>2798361.22</v>
      </c>
      <c r="L175" s="242">
        <v>0</v>
      </c>
      <c r="M175" s="242">
        <v>0</v>
      </c>
      <c r="N175" s="242">
        <v>0</v>
      </c>
      <c r="O175" s="242">
        <v>0</v>
      </c>
      <c r="P175" s="242">
        <v>0</v>
      </c>
      <c r="Q175" s="242">
        <v>0</v>
      </c>
      <c r="R175" s="242">
        <v>0</v>
      </c>
      <c r="S175" s="242">
        <v>0</v>
      </c>
      <c r="T175" s="242">
        <v>0</v>
      </c>
      <c r="U175" s="242">
        <v>545139.5</v>
      </c>
      <c r="V175" s="242">
        <v>27878226</v>
      </c>
      <c r="W175" s="242">
        <v>29200</v>
      </c>
      <c r="X175" s="242">
        <v>0</v>
      </c>
      <c r="Y175" s="242">
        <v>0</v>
      </c>
      <c r="Z175" s="242">
        <v>3371.21</v>
      </c>
      <c r="AA175" s="242">
        <v>217121</v>
      </c>
      <c r="AB175" s="242">
        <v>0</v>
      </c>
      <c r="AC175" s="242">
        <v>0</v>
      </c>
      <c r="AD175" s="242">
        <v>65903.62</v>
      </c>
      <c r="AE175" s="242">
        <v>154290.71</v>
      </c>
      <c r="AF175" s="242">
        <v>0</v>
      </c>
      <c r="AG175" s="242">
        <v>0</v>
      </c>
      <c r="AH175" s="242">
        <v>93658</v>
      </c>
      <c r="AI175" s="242">
        <v>0</v>
      </c>
      <c r="AJ175" s="242">
        <v>0</v>
      </c>
      <c r="AK175" s="242">
        <v>106317.66</v>
      </c>
      <c r="AL175" s="242">
        <v>0</v>
      </c>
      <c r="AM175" s="242">
        <v>1100.7</v>
      </c>
      <c r="AN175" s="242">
        <v>227089.59</v>
      </c>
      <c r="AO175" s="242">
        <v>0</v>
      </c>
      <c r="AP175" s="242">
        <v>73003.12</v>
      </c>
      <c r="AQ175" s="242">
        <v>9807135.1999999993</v>
      </c>
      <c r="AR175" s="242">
        <v>9889256.4299999997</v>
      </c>
      <c r="AS175" s="242">
        <v>1673448.53</v>
      </c>
      <c r="AT175" s="242">
        <v>1261773.3</v>
      </c>
      <c r="AU175" s="242">
        <v>758486.13</v>
      </c>
      <c r="AV175" s="242">
        <v>597814.36</v>
      </c>
      <c r="AW175" s="242">
        <v>1286203.3899999999</v>
      </c>
      <c r="AX175" s="242">
        <v>1796631.6</v>
      </c>
      <c r="AY175" s="242">
        <v>491285.73</v>
      </c>
      <c r="AZ175" s="242">
        <v>2529416.75</v>
      </c>
      <c r="BA175" s="242">
        <v>7081201.1799999997</v>
      </c>
      <c r="BB175" s="242">
        <v>1680252.47</v>
      </c>
      <c r="BC175" s="242">
        <v>278927.34999999998</v>
      </c>
      <c r="BD175" s="242">
        <v>138970.41</v>
      </c>
      <c r="BE175" s="242">
        <v>207425.42</v>
      </c>
      <c r="BF175" s="242">
        <v>3958987.02</v>
      </c>
      <c r="BG175" s="242">
        <v>1223811.71</v>
      </c>
      <c r="BH175" s="242">
        <v>2548.85</v>
      </c>
      <c r="BI175" s="242">
        <v>0</v>
      </c>
      <c r="BJ175" s="242">
        <v>0</v>
      </c>
      <c r="BK175" s="242">
        <v>51482.03</v>
      </c>
      <c r="BL175" s="242">
        <v>0</v>
      </c>
      <c r="BM175" s="242">
        <v>0</v>
      </c>
      <c r="BN175" s="242">
        <v>0</v>
      </c>
      <c r="BO175" s="242">
        <v>311530.25</v>
      </c>
      <c r="BP175" s="242">
        <v>761967.14</v>
      </c>
      <c r="BQ175" s="242">
        <v>8980413.2899999991</v>
      </c>
      <c r="BR175" s="242">
        <v>8654794.9000000004</v>
      </c>
      <c r="BS175" s="242">
        <v>9343425.5700000003</v>
      </c>
      <c r="BT175" s="242">
        <v>9416762.0399999991</v>
      </c>
      <c r="BU175" s="242">
        <v>405737.08</v>
      </c>
      <c r="BV175" s="242">
        <v>387905.38</v>
      </c>
      <c r="BW175" s="242">
        <v>7657371.5300000003</v>
      </c>
      <c r="BX175" s="242">
        <v>6068097.2000000002</v>
      </c>
      <c r="BY175" s="242">
        <v>1411171.22</v>
      </c>
      <c r="BZ175" s="242">
        <v>195934.81</v>
      </c>
      <c r="CA175" s="242">
        <v>525800.21</v>
      </c>
      <c r="CB175" s="242">
        <v>485786.93</v>
      </c>
      <c r="CC175" s="242">
        <v>4038629.23</v>
      </c>
      <c r="CD175" s="242">
        <v>4078642.51</v>
      </c>
      <c r="CE175" s="242">
        <v>0</v>
      </c>
      <c r="CF175" s="242">
        <v>0</v>
      </c>
      <c r="CG175" s="242">
        <v>0</v>
      </c>
      <c r="CH175" s="242">
        <v>0</v>
      </c>
      <c r="CI175" s="242">
        <v>0</v>
      </c>
      <c r="CJ175" s="242">
        <v>29635000</v>
      </c>
      <c r="CK175" s="242">
        <v>1415545.3499999999</v>
      </c>
      <c r="CL175" s="242">
        <v>1840017.62</v>
      </c>
      <c r="CM175" s="242">
        <v>531525.01</v>
      </c>
      <c r="CN175" s="242">
        <v>0</v>
      </c>
      <c r="CO175" s="242">
        <v>107052.74</v>
      </c>
      <c r="CP175" s="242">
        <v>0</v>
      </c>
      <c r="CQ175" s="242">
        <v>0</v>
      </c>
      <c r="CR175" s="242">
        <v>158015.38</v>
      </c>
      <c r="CS175" s="242">
        <v>214252.89</v>
      </c>
      <c r="CT175" s="242">
        <v>1224729.6000000001</v>
      </c>
      <c r="CU175" s="242">
        <v>1168492.0900000001</v>
      </c>
      <c r="CV175" s="242">
        <v>0</v>
      </c>
      <c r="CW175" s="242">
        <v>54518.1</v>
      </c>
      <c r="CX175" s="242">
        <v>75293.02</v>
      </c>
      <c r="CY175" s="242">
        <v>65442.46</v>
      </c>
      <c r="CZ175" s="242">
        <v>0</v>
      </c>
      <c r="DA175" s="242">
        <v>44667.54</v>
      </c>
      <c r="DB175" s="242">
        <v>0</v>
      </c>
      <c r="DC175" s="242">
        <v>0</v>
      </c>
      <c r="DD175" s="242">
        <v>0</v>
      </c>
      <c r="DE175" s="242">
        <v>0</v>
      </c>
      <c r="DF175" s="242">
        <v>0</v>
      </c>
      <c r="DG175" s="242">
        <v>0</v>
      </c>
      <c r="DH175" s="242">
        <v>0</v>
      </c>
    </row>
    <row r="176" spans="1:112" x14ac:dyDescent="0.2">
      <c r="A176" s="242">
        <v>2842</v>
      </c>
      <c r="B176" s="242" t="s">
        <v>459</v>
      </c>
      <c r="C176" s="242">
        <v>0</v>
      </c>
      <c r="D176" s="242">
        <v>4462331</v>
      </c>
      <c r="E176" s="242">
        <v>3706.36</v>
      </c>
      <c r="F176" s="242">
        <v>37030.19</v>
      </c>
      <c r="G176" s="242">
        <v>44405.340000000004</v>
      </c>
      <c r="H176" s="242">
        <v>2.5300000000000002</v>
      </c>
      <c r="I176" s="242">
        <v>89830.01</v>
      </c>
      <c r="J176" s="242">
        <v>3000</v>
      </c>
      <c r="K176" s="242">
        <v>1487378.72</v>
      </c>
      <c r="L176" s="242">
        <v>0</v>
      </c>
      <c r="M176" s="242">
        <v>0</v>
      </c>
      <c r="N176" s="242">
        <v>0</v>
      </c>
      <c r="O176" s="242">
        <v>0</v>
      </c>
      <c r="P176" s="242">
        <v>0</v>
      </c>
      <c r="Q176" s="242">
        <v>0</v>
      </c>
      <c r="R176" s="242">
        <v>0</v>
      </c>
      <c r="S176" s="242">
        <v>0</v>
      </c>
      <c r="T176" s="242">
        <v>0</v>
      </c>
      <c r="U176" s="242">
        <v>60717</v>
      </c>
      <c r="V176" s="242">
        <v>383965</v>
      </c>
      <c r="W176" s="242">
        <v>4320</v>
      </c>
      <c r="X176" s="242">
        <v>0</v>
      </c>
      <c r="Y176" s="242">
        <v>0</v>
      </c>
      <c r="Z176" s="242">
        <v>0</v>
      </c>
      <c r="AA176" s="242">
        <v>249014</v>
      </c>
      <c r="AB176" s="242">
        <v>0</v>
      </c>
      <c r="AC176" s="242">
        <v>0</v>
      </c>
      <c r="AD176" s="242">
        <v>5586</v>
      </c>
      <c r="AE176" s="242">
        <v>11917</v>
      </c>
      <c r="AF176" s="242">
        <v>0</v>
      </c>
      <c r="AG176" s="242">
        <v>0</v>
      </c>
      <c r="AH176" s="242">
        <v>1028</v>
      </c>
      <c r="AI176" s="242">
        <v>0</v>
      </c>
      <c r="AJ176" s="242">
        <v>0</v>
      </c>
      <c r="AK176" s="242">
        <v>0</v>
      </c>
      <c r="AL176" s="242">
        <v>0</v>
      </c>
      <c r="AM176" s="242">
        <v>0</v>
      </c>
      <c r="AN176" s="242">
        <v>5742</v>
      </c>
      <c r="AO176" s="242">
        <v>0</v>
      </c>
      <c r="AP176" s="242">
        <v>739.73</v>
      </c>
      <c r="AQ176" s="242">
        <v>1325519.18</v>
      </c>
      <c r="AR176" s="242">
        <v>1895413.06</v>
      </c>
      <c r="AS176" s="242">
        <v>257067.06</v>
      </c>
      <c r="AT176" s="242">
        <v>208059.46</v>
      </c>
      <c r="AU176" s="242">
        <v>220393.37</v>
      </c>
      <c r="AV176" s="242">
        <v>396.25</v>
      </c>
      <c r="AW176" s="242">
        <v>186083.39</v>
      </c>
      <c r="AX176" s="242">
        <v>130917.07</v>
      </c>
      <c r="AY176" s="242">
        <v>258546.34</v>
      </c>
      <c r="AZ176" s="242">
        <v>175365.07</v>
      </c>
      <c r="BA176" s="242">
        <v>841473.87</v>
      </c>
      <c r="BB176" s="242">
        <v>200588.69</v>
      </c>
      <c r="BC176" s="242">
        <v>62495.43</v>
      </c>
      <c r="BD176" s="242">
        <v>11108.73</v>
      </c>
      <c r="BE176" s="242">
        <v>45639.97</v>
      </c>
      <c r="BF176" s="242">
        <v>452683</v>
      </c>
      <c r="BG176" s="242">
        <v>228735.38</v>
      </c>
      <c r="BH176" s="242">
        <v>7569.71</v>
      </c>
      <c r="BI176" s="242">
        <v>120140.87</v>
      </c>
      <c r="BJ176" s="242">
        <v>102535.8</v>
      </c>
      <c r="BK176" s="242">
        <v>0</v>
      </c>
      <c r="BL176" s="242">
        <v>0</v>
      </c>
      <c r="BM176" s="242">
        <v>80000</v>
      </c>
      <c r="BN176" s="242">
        <v>460000</v>
      </c>
      <c r="BO176" s="242">
        <v>0</v>
      </c>
      <c r="BP176" s="242">
        <v>0</v>
      </c>
      <c r="BQ176" s="242">
        <v>1779916.21</v>
      </c>
      <c r="BR176" s="242">
        <v>1760179.1300000001</v>
      </c>
      <c r="BS176" s="242">
        <v>1980057.08</v>
      </c>
      <c r="BT176" s="242">
        <v>2322714.9300000002</v>
      </c>
      <c r="BU176" s="242">
        <v>302922.18</v>
      </c>
      <c r="BV176" s="242">
        <v>335173.47000000003</v>
      </c>
      <c r="BW176" s="242">
        <v>1021521.75</v>
      </c>
      <c r="BX176" s="242">
        <v>486475.97000000003</v>
      </c>
      <c r="BY176" s="242">
        <v>407334.32</v>
      </c>
      <c r="BZ176" s="242">
        <v>95460.17</v>
      </c>
      <c r="CA176" s="242">
        <v>158279.24000000002</v>
      </c>
      <c r="CB176" s="242">
        <v>138986.01</v>
      </c>
      <c r="CC176" s="242">
        <v>1039256.4500000001</v>
      </c>
      <c r="CD176" s="242">
        <v>985025</v>
      </c>
      <c r="CE176" s="242">
        <v>0</v>
      </c>
      <c r="CF176" s="242">
        <v>0</v>
      </c>
      <c r="CG176" s="242">
        <v>0</v>
      </c>
      <c r="CH176" s="242">
        <v>73524.680000000008</v>
      </c>
      <c r="CI176" s="242">
        <v>0</v>
      </c>
      <c r="CJ176" s="242">
        <v>7902506</v>
      </c>
      <c r="CK176" s="242">
        <v>0</v>
      </c>
      <c r="CL176" s="242">
        <v>44403.22</v>
      </c>
      <c r="CM176" s="242">
        <v>311281</v>
      </c>
      <c r="CN176" s="242">
        <v>0</v>
      </c>
      <c r="CO176" s="242">
        <v>266877.78000000003</v>
      </c>
      <c r="CP176" s="242">
        <v>0</v>
      </c>
      <c r="CQ176" s="242">
        <v>0</v>
      </c>
      <c r="CR176" s="242">
        <v>0</v>
      </c>
      <c r="CS176" s="242">
        <v>301.58</v>
      </c>
      <c r="CT176" s="242">
        <v>240410.23999999999</v>
      </c>
      <c r="CU176" s="242">
        <v>240108.66</v>
      </c>
      <c r="CV176" s="242">
        <v>0</v>
      </c>
      <c r="CW176" s="242">
        <v>30117.940000000002</v>
      </c>
      <c r="CX176" s="242">
        <v>30554.55</v>
      </c>
      <c r="CY176" s="242">
        <v>271332.12</v>
      </c>
      <c r="CZ176" s="242">
        <v>118194.88</v>
      </c>
      <c r="DA176" s="242">
        <v>152700.63</v>
      </c>
      <c r="DB176" s="242">
        <v>0</v>
      </c>
      <c r="DC176" s="242">
        <v>0</v>
      </c>
      <c r="DD176" s="242">
        <v>0</v>
      </c>
      <c r="DE176" s="242">
        <v>0</v>
      </c>
      <c r="DF176" s="242">
        <v>0</v>
      </c>
      <c r="DG176" s="242">
        <v>0</v>
      </c>
      <c r="DH176" s="242">
        <v>0</v>
      </c>
    </row>
    <row r="177" spans="1:112" x14ac:dyDescent="0.2">
      <c r="A177" s="242">
        <v>1848</v>
      </c>
      <c r="B177" s="242" t="s">
        <v>460</v>
      </c>
      <c r="C177" s="242">
        <v>335167.17</v>
      </c>
      <c r="D177" s="242">
        <v>5693487</v>
      </c>
      <c r="E177" s="242">
        <v>3737</v>
      </c>
      <c r="F177" s="242">
        <v>0</v>
      </c>
      <c r="G177" s="242">
        <v>0</v>
      </c>
      <c r="H177" s="242">
        <v>4237.88</v>
      </c>
      <c r="I177" s="242">
        <v>38260.800000000003</v>
      </c>
      <c r="J177" s="242">
        <v>0</v>
      </c>
      <c r="K177" s="242">
        <v>44200</v>
      </c>
      <c r="L177" s="242">
        <v>0</v>
      </c>
      <c r="M177" s="242">
        <v>0</v>
      </c>
      <c r="N177" s="242">
        <v>0</v>
      </c>
      <c r="O177" s="242">
        <v>0</v>
      </c>
      <c r="P177" s="242">
        <v>0</v>
      </c>
      <c r="Q177" s="242">
        <v>0</v>
      </c>
      <c r="R177" s="242">
        <v>0</v>
      </c>
      <c r="S177" s="242">
        <v>2922</v>
      </c>
      <c r="T177" s="242">
        <v>0</v>
      </c>
      <c r="U177" s="242">
        <v>142334</v>
      </c>
      <c r="V177" s="242">
        <v>249960</v>
      </c>
      <c r="W177" s="242">
        <v>38360</v>
      </c>
      <c r="X177" s="242">
        <v>0</v>
      </c>
      <c r="Y177" s="242">
        <v>421668.86</v>
      </c>
      <c r="Z177" s="242">
        <v>0</v>
      </c>
      <c r="AA177" s="242">
        <v>127741</v>
      </c>
      <c r="AB177" s="242">
        <v>0</v>
      </c>
      <c r="AC177" s="242">
        <v>2799823.7600000002</v>
      </c>
      <c r="AD177" s="242">
        <v>100862.26000000001</v>
      </c>
      <c r="AE177" s="242">
        <v>216940.78</v>
      </c>
      <c r="AF177" s="242">
        <v>0</v>
      </c>
      <c r="AG177" s="242">
        <v>0</v>
      </c>
      <c r="AH177" s="242">
        <v>0</v>
      </c>
      <c r="AI177" s="242">
        <v>18000</v>
      </c>
      <c r="AJ177" s="242">
        <v>0</v>
      </c>
      <c r="AK177" s="242">
        <v>1200</v>
      </c>
      <c r="AL177" s="242">
        <v>0</v>
      </c>
      <c r="AM177" s="242">
        <v>0</v>
      </c>
      <c r="AN177" s="242">
        <v>46107.06</v>
      </c>
      <c r="AO177" s="242">
        <v>1855.17</v>
      </c>
      <c r="AP177" s="242">
        <v>34012.86</v>
      </c>
      <c r="AQ177" s="242">
        <v>2431080.0499999998</v>
      </c>
      <c r="AR177" s="242">
        <v>1256423.3</v>
      </c>
      <c r="AS177" s="242">
        <v>0</v>
      </c>
      <c r="AT177" s="242">
        <v>215180.4</v>
      </c>
      <c r="AU177" s="242">
        <v>244086.34</v>
      </c>
      <c r="AV177" s="242">
        <v>14049.77</v>
      </c>
      <c r="AW177" s="242">
        <v>321806.06</v>
      </c>
      <c r="AX177" s="242">
        <v>795965.43</v>
      </c>
      <c r="AY177" s="242">
        <v>359098.53</v>
      </c>
      <c r="AZ177" s="242">
        <v>691252.85</v>
      </c>
      <c r="BA177" s="242">
        <v>1678219.59</v>
      </c>
      <c r="BB177" s="242">
        <v>0</v>
      </c>
      <c r="BC177" s="242">
        <v>56057.53</v>
      </c>
      <c r="BD177" s="242">
        <v>0</v>
      </c>
      <c r="BE177" s="242">
        <v>386101.41000000003</v>
      </c>
      <c r="BF177" s="242">
        <v>1443575.16</v>
      </c>
      <c r="BG177" s="242">
        <v>540463.76</v>
      </c>
      <c r="BH177" s="242">
        <v>0</v>
      </c>
      <c r="BI177" s="242">
        <v>0</v>
      </c>
      <c r="BJ177" s="242">
        <v>0</v>
      </c>
      <c r="BK177" s="242">
        <v>0</v>
      </c>
      <c r="BL177" s="242">
        <v>0</v>
      </c>
      <c r="BM177" s="242">
        <v>0</v>
      </c>
      <c r="BN177" s="242">
        <v>0</v>
      </c>
      <c r="BO177" s="242">
        <v>0</v>
      </c>
      <c r="BP177" s="242">
        <v>0</v>
      </c>
      <c r="BQ177" s="242">
        <v>3926394.77</v>
      </c>
      <c r="BR177" s="242">
        <v>3813912.19</v>
      </c>
      <c r="BS177" s="242">
        <v>3926394.77</v>
      </c>
      <c r="BT177" s="242">
        <v>3813912.19</v>
      </c>
      <c r="BU177" s="242">
        <v>0</v>
      </c>
      <c r="BV177" s="242">
        <v>0</v>
      </c>
      <c r="BW177" s="242">
        <v>2256360.84</v>
      </c>
      <c r="BX177" s="242">
        <v>1732373.48</v>
      </c>
      <c r="BY177" s="242">
        <v>523302.33</v>
      </c>
      <c r="BZ177" s="242">
        <v>685.03</v>
      </c>
      <c r="CA177" s="242">
        <v>335000.22000000003</v>
      </c>
      <c r="CB177" s="242">
        <v>0.46</v>
      </c>
      <c r="CC177" s="242">
        <v>403003.95</v>
      </c>
      <c r="CD177" s="242">
        <v>402836.54000000004</v>
      </c>
      <c r="CE177" s="242">
        <v>0</v>
      </c>
      <c r="CF177" s="242">
        <v>0</v>
      </c>
      <c r="CG177" s="242">
        <v>0</v>
      </c>
      <c r="CH177" s="242">
        <v>0</v>
      </c>
      <c r="CI177" s="242">
        <v>335167.17</v>
      </c>
      <c r="CJ177" s="242">
        <v>920000</v>
      </c>
      <c r="CK177" s="242">
        <v>226231.75</v>
      </c>
      <c r="CL177" s="242">
        <v>15980.300000000001</v>
      </c>
      <c r="CM177" s="242">
        <v>773</v>
      </c>
      <c r="CN177" s="242">
        <v>0</v>
      </c>
      <c r="CO177" s="242">
        <v>211024.45</v>
      </c>
      <c r="CP177" s="242">
        <v>0</v>
      </c>
      <c r="CQ177" s="242">
        <v>0</v>
      </c>
      <c r="CR177" s="242">
        <v>0</v>
      </c>
      <c r="CS177" s="242">
        <v>0</v>
      </c>
      <c r="CT177" s="242">
        <v>502362.07</v>
      </c>
      <c r="CU177" s="242">
        <v>502362.07</v>
      </c>
      <c r="CV177" s="242">
        <v>0</v>
      </c>
      <c r="CW177" s="242">
        <v>77326.89</v>
      </c>
      <c r="CX177" s="242">
        <v>65848.850000000006</v>
      </c>
      <c r="CY177" s="242">
        <v>85000</v>
      </c>
      <c r="CZ177" s="242">
        <v>0</v>
      </c>
      <c r="DA177" s="242">
        <v>96478.040000000008</v>
      </c>
      <c r="DB177" s="242">
        <v>0</v>
      </c>
      <c r="DC177" s="242">
        <v>0</v>
      </c>
      <c r="DD177" s="242">
        <v>0</v>
      </c>
      <c r="DE177" s="242">
        <v>0</v>
      </c>
      <c r="DF177" s="242">
        <v>0</v>
      </c>
      <c r="DG177" s="242">
        <v>0</v>
      </c>
      <c r="DH177" s="242">
        <v>0</v>
      </c>
    </row>
    <row r="178" spans="1:112" x14ac:dyDescent="0.2">
      <c r="A178" s="242">
        <v>2849</v>
      </c>
      <c r="B178" s="242" t="s">
        <v>461</v>
      </c>
      <c r="C178" s="242">
        <v>803.53</v>
      </c>
      <c r="D178" s="242">
        <v>45460587.530000001</v>
      </c>
      <c r="E178" s="242">
        <v>14403.49</v>
      </c>
      <c r="F178" s="242">
        <v>4906.04</v>
      </c>
      <c r="G178" s="242">
        <v>422643.54000000004</v>
      </c>
      <c r="H178" s="242">
        <v>17582.760000000002</v>
      </c>
      <c r="I178" s="242">
        <v>53402.32</v>
      </c>
      <c r="J178" s="242">
        <v>0</v>
      </c>
      <c r="K178" s="242">
        <v>1689692.81</v>
      </c>
      <c r="L178" s="242">
        <v>0</v>
      </c>
      <c r="M178" s="242">
        <v>0</v>
      </c>
      <c r="N178" s="242">
        <v>0</v>
      </c>
      <c r="O178" s="242">
        <v>0</v>
      </c>
      <c r="P178" s="242">
        <v>0</v>
      </c>
      <c r="Q178" s="242">
        <v>0</v>
      </c>
      <c r="R178" s="242">
        <v>0</v>
      </c>
      <c r="S178" s="242">
        <v>0</v>
      </c>
      <c r="T178" s="242">
        <v>0</v>
      </c>
      <c r="U178" s="242">
        <v>959570.74</v>
      </c>
      <c r="V178" s="242">
        <v>29149134</v>
      </c>
      <c r="W178" s="242">
        <v>74267.38</v>
      </c>
      <c r="X178" s="242">
        <v>303680</v>
      </c>
      <c r="Y178" s="242">
        <v>2019145.1</v>
      </c>
      <c r="Z178" s="242">
        <v>4816.26</v>
      </c>
      <c r="AA178" s="242">
        <v>315308</v>
      </c>
      <c r="AB178" s="242">
        <v>65529.880000000005</v>
      </c>
      <c r="AC178" s="242">
        <v>0</v>
      </c>
      <c r="AD178" s="242">
        <v>1066234.8500000001</v>
      </c>
      <c r="AE178" s="242">
        <v>1836587.25</v>
      </c>
      <c r="AF178" s="242">
        <v>0</v>
      </c>
      <c r="AG178" s="242">
        <v>3056.94</v>
      </c>
      <c r="AH178" s="242">
        <v>683261</v>
      </c>
      <c r="AI178" s="242">
        <v>0</v>
      </c>
      <c r="AJ178" s="242">
        <v>0</v>
      </c>
      <c r="AK178" s="242">
        <v>25257.55</v>
      </c>
      <c r="AL178" s="242">
        <v>0</v>
      </c>
      <c r="AM178" s="242">
        <v>0</v>
      </c>
      <c r="AN178" s="242">
        <v>411671.5</v>
      </c>
      <c r="AO178" s="242">
        <v>0</v>
      </c>
      <c r="AP178" s="242">
        <v>56029.96</v>
      </c>
      <c r="AQ178" s="242">
        <v>16180075.720000001</v>
      </c>
      <c r="AR178" s="242">
        <v>22213353.02</v>
      </c>
      <c r="AS178" s="242">
        <v>1842558.74</v>
      </c>
      <c r="AT178" s="242">
        <v>2195315.67</v>
      </c>
      <c r="AU178" s="242">
        <v>1279646.99</v>
      </c>
      <c r="AV178" s="242">
        <v>611414.53</v>
      </c>
      <c r="AW178" s="242">
        <v>2677227.11</v>
      </c>
      <c r="AX178" s="242">
        <v>4955952.1399999997</v>
      </c>
      <c r="AY178" s="242">
        <v>634469.82000000007</v>
      </c>
      <c r="AZ178" s="242">
        <v>4542102.21</v>
      </c>
      <c r="BA178" s="242">
        <v>10768131.1</v>
      </c>
      <c r="BB178" s="242">
        <v>1874736.33</v>
      </c>
      <c r="BC178" s="242">
        <v>646071.32999999996</v>
      </c>
      <c r="BD178" s="242">
        <v>0</v>
      </c>
      <c r="BE178" s="242">
        <v>594109.9</v>
      </c>
      <c r="BF178" s="242">
        <v>9454871.5299999993</v>
      </c>
      <c r="BG178" s="242">
        <v>1524864.86</v>
      </c>
      <c r="BH178" s="242">
        <v>71581.13</v>
      </c>
      <c r="BI178" s="242">
        <v>137766.96</v>
      </c>
      <c r="BJ178" s="242">
        <v>0</v>
      </c>
      <c r="BK178" s="242">
        <v>67997.399999999994</v>
      </c>
      <c r="BL178" s="242">
        <v>54983.58</v>
      </c>
      <c r="BM178" s="242">
        <v>7737604.8799999999</v>
      </c>
      <c r="BN178" s="242">
        <v>6300000</v>
      </c>
      <c r="BO178" s="242">
        <v>0</v>
      </c>
      <c r="BP178" s="242">
        <v>0</v>
      </c>
      <c r="BQ178" s="242">
        <v>19959957.309999999</v>
      </c>
      <c r="BR178" s="242">
        <v>24119433.27</v>
      </c>
      <c r="BS178" s="242">
        <v>27903326.550000001</v>
      </c>
      <c r="BT178" s="242">
        <v>30474416.850000001</v>
      </c>
      <c r="BU178" s="242">
        <v>135397.79999999999</v>
      </c>
      <c r="BV178" s="242">
        <v>144433.26</v>
      </c>
      <c r="BW178" s="242">
        <v>15511180.610000001</v>
      </c>
      <c r="BX178" s="242">
        <v>10408154.01</v>
      </c>
      <c r="BY178" s="242">
        <v>3572229.3</v>
      </c>
      <c r="BZ178" s="242">
        <v>1521761.84</v>
      </c>
      <c r="CA178" s="242">
        <v>678112.65</v>
      </c>
      <c r="CB178" s="242">
        <v>689198.07000000007</v>
      </c>
      <c r="CC178" s="242">
        <v>8769167.129999999</v>
      </c>
      <c r="CD178" s="242">
        <v>1661881.2</v>
      </c>
      <c r="CE178" s="242">
        <v>6755772</v>
      </c>
      <c r="CF178" s="242">
        <v>0</v>
      </c>
      <c r="CG178" s="242">
        <v>0</v>
      </c>
      <c r="CH178" s="242">
        <v>340428.51</v>
      </c>
      <c r="CI178" s="242">
        <v>0</v>
      </c>
      <c r="CJ178" s="242">
        <v>35450772</v>
      </c>
      <c r="CK178" s="242">
        <v>18463197.350000001</v>
      </c>
      <c r="CL178" s="242">
        <v>5111816.3099999996</v>
      </c>
      <c r="CM178" s="242">
        <v>1218151.51</v>
      </c>
      <c r="CN178" s="242">
        <v>0</v>
      </c>
      <c r="CO178" s="242">
        <v>14569532.550000001</v>
      </c>
      <c r="CP178" s="242">
        <v>0</v>
      </c>
      <c r="CQ178" s="242">
        <v>0</v>
      </c>
      <c r="CR178" s="242">
        <v>624134.06000000006</v>
      </c>
      <c r="CS178" s="242">
        <v>726265.51</v>
      </c>
      <c r="CT178" s="242">
        <v>3686196.63</v>
      </c>
      <c r="CU178" s="242">
        <v>3584065.18</v>
      </c>
      <c r="CV178" s="242">
        <v>0</v>
      </c>
      <c r="CW178" s="242">
        <v>45661.450000000004</v>
      </c>
      <c r="CX178" s="242">
        <v>133050.23000000001</v>
      </c>
      <c r="CY178" s="242">
        <v>1019692.69</v>
      </c>
      <c r="CZ178" s="242">
        <v>22161.3</v>
      </c>
      <c r="DA178" s="242">
        <v>909573.93</v>
      </c>
      <c r="DB178" s="242">
        <v>568.68000000000006</v>
      </c>
      <c r="DC178" s="242">
        <v>0</v>
      </c>
      <c r="DD178" s="242">
        <v>0</v>
      </c>
      <c r="DE178" s="242">
        <v>46572.15</v>
      </c>
      <c r="DF178" s="242">
        <v>28867.850000000002</v>
      </c>
      <c r="DG178" s="242">
        <v>4751.8</v>
      </c>
      <c r="DH178" s="242">
        <v>12952.5</v>
      </c>
    </row>
    <row r="179" spans="1:112" x14ac:dyDescent="0.2">
      <c r="A179" s="242">
        <v>2856</v>
      </c>
      <c r="B179" s="242" t="s">
        <v>775</v>
      </c>
      <c r="C179" s="242">
        <v>0</v>
      </c>
      <c r="D179" s="242">
        <v>1664169.43</v>
      </c>
      <c r="E179" s="242">
        <v>327261</v>
      </c>
      <c r="F179" s="242">
        <v>105</v>
      </c>
      <c r="G179" s="242">
        <v>58346.48</v>
      </c>
      <c r="H179" s="242">
        <v>8748.65</v>
      </c>
      <c r="I179" s="242">
        <v>78724.55</v>
      </c>
      <c r="J179" s="242">
        <v>0</v>
      </c>
      <c r="K179" s="242">
        <v>583405.59</v>
      </c>
      <c r="L179" s="242">
        <v>0</v>
      </c>
      <c r="M179" s="242">
        <v>0</v>
      </c>
      <c r="N179" s="242">
        <v>0</v>
      </c>
      <c r="O179" s="242">
        <v>0</v>
      </c>
      <c r="P179" s="242">
        <v>23955.05</v>
      </c>
      <c r="Q179" s="242">
        <v>0</v>
      </c>
      <c r="R179" s="242">
        <v>0</v>
      </c>
      <c r="S179" s="242">
        <v>0</v>
      </c>
      <c r="T179" s="242">
        <v>0</v>
      </c>
      <c r="U179" s="242">
        <v>142705</v>
      </c>
      <c r="V179" s="242">
        <v>7147044</v>
      </c>
      <c r="W179" s="242">
        <v>6400</v>
      </c>
      <c r="X179" s="242">
        <v>0</v>
      </c>
      <c r="Y179" s="242">
        <v>275706.56</v>
      </c>
      <c r="Z179" s="242">
        <v>0</v>
      </c>
      <c r="AA179" s="242">
        <v>14759</v>
      </c>
      <c r="AB179" s="242">
        <v>0</v>
      </c>
      <c r="AC179" s="242">
        <v>0</v>
      </c>
      <c r="AD179" s="242">
        <v>255422.58000000002</v>
      </c>
      <c r="AE179" s="242">
        <v>298326.02</v>
      </c>
      <c r="AF179" s="242">
        <v>0</v>
      </c>
      <c r="AG179" s="242">
        <v>0</v>
      </c>
      <c r="AH179" s="242">
        <v>201309.78</v>
      </c>
      <c r="AI179" s="242">
        <v>0</v>
      </c>
      <c r="AJ179" s="242">
        <v>0</v>
      </c>
      <c r="AK179" s="242">
        <v>948</v>
      </c>
      <c r="AL179" s="242">
        <v>0</v>
      </c>
      <c r="AM179" s="242">
        <v>13335.03</v>
      </c>
      <c r="AN179" s="242">
        <v>59471.06</v>
      </c>
      <c r="AO179" s="242">
        <v>0</v>
      </c>
      <c r="AP179" s="242">
        <v>1187.1600000000001</v>
      </c>
      <c r="AQ179" s="242">
        <v>1750305.08</v>
      </c>
      <c r="AR179" s="242">
        <v>2585531.14</v>
      </c>
      <c r="AS179" s="242">
        <v>227407.1</v>
      </c>
      <c r="AT179" s="242">
        <v>307959.49</v>
      </c>
      <c r="AU179" s="242">
        <v>253183.29</v>
      </c>
      <c r="AV179" s="242">
        <v>0</v>
      </c>
      <c r="AW179" s="242">
        <v>525440.89</v>
      </c>
      <c r="AX179" s="242">
        <v>266503.97000000003</v>
      </c>
      <c r="AY179" s="242">
        <v>167938.44</v>
      </c>
      <c r="AZ179" s="242">
        <v>791249.57000000007</v>
      </c>
      <c r="BA179" s="242">
        <v>1988364.43</v>
      </c>
      <c r="BB179" s="242">
        <v>270871.97000000003</v>
      </c>
      <c r="BC179" s="242">
        <v>110554.39</v>
      </c>
      <c r="BD179" s="242">
        <v>17261.53</v>
      </c>
      <c r="BE179" s="242">
        <v>254091.63</v>
      </c>
      <c r="BF179" s="242">
        <v>1222989.44</v>
      </c>
      <c r="BG179" s="242">
        <v>381637.44</v>
      </c>
      <c r="BH179" s="242">
        <v>0</v>
      </c>
      <c r="BI179" s="242">
        <v>0</v>
      </c>
      <c r="BJ179" s="242">
        <v>0</v>
      </c>
      <c r="BK179" s="242">
        <v>0</v>
      </c>
      <c r="BL179" s="242">
        <v>0</v>
      </c>
      <c r="BM179" s="242">
        <v>0</v>
      </c>
      <c r="BN179" s="242">
        <v>0</v>
      </c>
      <c r="BO179" s="242">
        <v>265882</v>
      </c>
      <c r="BP179" s="242">
        <v>43079.22</v>
      </c>
      <c r="BQ179" s="242">
        <v>1456316.32</v>
      </c>
      <c r="BR179" s="242">
        <v>1719159.24</v>
      </c>
      <c r="BS179" s="242">
        <v>1722198.32</v>
      </c>
      <c r="BT179" s="242">
        <v>1762238.46</v>
      </c>
      <c r="BU179" s="242">
        <v>19584.010000000002</v>
      </c>
      <c r="BV179" s="242">
        <v>18206.830000000002</v>
      </c>
      <c r="BW179" s="242">
        <v>2047240.28</v>
      </c>
      <c r="BX179" s="242">
        <v>1494311.33</v>
      </c>
      <c r="BY179" s="242">
        <v>453762.62</v>
      </c>
      <c r="BZ179" s="242">
        <v>100543.51000000001</v>
      </c>
      <c r="CA179" s="242">
        <v>6199757.8300000001</v>
      </c>
      <c r="CB179" s="242">
        <v>6199046.2800000003</v>
      </c>
      <c r="CC179" s="242">
        <v>1525975.31</v>
      </c>
      <c r="CD179" s="242">
        <v>1420101.86</v>
      </c>
      <c r="CE179" s="242">
        <v>0</v>
      </c>
      <c r="CF179" s="242">
        <v>0</v>
      </c>
      <c r="CG179" s="242">
        <v>0</v>
      </c>
      <c r="CH179" s="242">
        <v>106585</v>
      </c>
      <c r="CI179" s="242">
        <v>0</v>
      </c>
      <c r="CJ179" s="242">
        <v>17942440.32</v>
      </c>
      <c r="CK179" s="242">
        <v>0</v>
      </c>
      <c r="CL179" s="242">
        <v>0</v>
      </c>
      <c r="CM179" s="242">
        <v>0</v>
      </c>
      <c r="CN179" s="242">
        <v>0</v>
      </c>
      <c r="CO179" s="242">
        <v>0</v>
      </c>
      <c r="CP179" s="242">
        <v>0</v>
      </c>
      <c r="CQ179" s="242">
        <v>0</v>
      </c>
      <c r="CR179" s="242">
        <v>163465.91</v>
      </c>
      <c r="CS179" s="242">
        <v>179257.12</v>
      </c>
      <c r="CT179" s="242">
        <v>549650.42000000004</v>
      </c>
      <c r="CU179" s="242">
        <v>533859.21</v>
      </c>
      <c r="CV179" s="242">
        <v>0</v>
      </c>
      <c r="CW179" s="242">
        <v>66886.84</v>
      </c>
      <c r="CX179" s="242">
        <v>81747.28</v>
      </c>
      <c r="CY179" s="242">
        <v>164017.88</v>
      </c>
      <c r="CZ179" s="242">
        <v>115829.78</v>
      </c>
      <c r="DA179" s="242">
        <v>33327.660000000003</v>
      </c>
      <c r="DB179" s="242">
        <v>0</v>
      </c>
      <c r="DC179" s="242">
        <v>0</v>
      </c>
      <c r="DD179" s="242">
        <v>0</v>
      </c>
      <c r="DE179" s="242">
        <v>0</v>
      </c>
      <c r="DF179" s="242">
        <v>0</v>
      </c>
      <c r="DG179" s="242">
        <v>0</v>
      </c>
      <c r="DH179" s="242">
        <v>0</v>
      </c>
    </row>
    <row r="180" spans="1:112" x14ac:dyDescent="0.2">
      <c r="A180" s="242">
        <v>2863</v>
      </c>
      <c r="B180" s="242" t="s">
        <v>462</v>
      </c>
      <c r="C180" s="242">
        <v>0</v>
      </c>
      <c r="D180" s="242">
        <v>1114837.3999999999</v>
      </c>
      <c r="E180" s="242">
        <v>0</v>
      </c>
      <c r="F180" s="242">
        <v>607.45000000000005</v>
      </c>
      <c r="G180" s="242">
        <v>11144.31</v>
      </c>
      <c r="H180" s="242">
        <v>472.21000000000004</v>
      </c>
      <c r="I180" s="242">
        <v>5386</v>
      </c>
      <c r="J180" s="242">
        <v>1000</v>
      </c>
      <c r="K180" s="242">
        <v>182259.4</v>
      </c>
      <c r="L180" s="242">
        <v>0</v>
      </c>
      <c r="M180" s="242">
        <v>0</v>
      </c>
      <c r="N180" s="242">
        <v>0</v>
      </c>
      <c r="O180" s="242">
        <v>0</v>
      </c>
      <c r="P180" s="242">
        <v>5123.8</v>
      </c>
      <c r="Q180" s="242">
        <v>0</v>
      </c>
      <c r="R180" s="242">
        <v>0</v>
      </c>
      <c r="S180" s="242">
        <v>0</v>
      </c>
      <c r="T180" s="242">
        <v>0</v>
      </c>
      <c r="U180" s="242">
        <v>45560.5</v>
      </c>
      <c r="V180" s="242">
        <v>1749548</v>
      </c>
      <c r="W180" s="242">
        <v>7442.63</v>
      </c>
      <c r="X180" s="242">
        <v>0</v>
      </c>
      <c r="Y180" s="242">
        <v>93253.69</v>
      </c>
      <c r="Z180" s="242">
        <v>103101.2</v>
      </c>
      <c r="AA180" s="242">
        <v>64569</v>
      </c>
      <c r="AB180" s="242">
        <v>0</v>
      </c>
      <c r="AC180" s="242">
        <v>0</v>
      </c>
      <c r="AD180" s="242">
        <v>26566.920000000002</v>
      </c>
      <c r="AE180" s="242">
        <v>125337.93000000001</v>
      </c>
      <c r="AF180" s="242">
        <v>0</v>
      </c>
      <c r="AG180" s="242">
        <v>0</v>
      </c>
      <c r="AH180" s="242">
        <v>24302</v>
      </c>
      <c r="AI180" s="242">
        <v>19151.88</v>
      </c>
      <c r="AJ180" s="242">
        <v>0</v>
      </c>
      <c r="AK180" s="242">
        <v>0</v>
      </c>
      <c r="AL180" s="242">
        <v>0</v>
      </c>
      <c r="AM180" s="242">
        <v>51926.25</v>
      </c>
      <c r="AN180" s="242">
        <v>16306.630000000001</v>
      </c>
      <c r="AO180" s="242">
        <v>0</v>
      </c>
      <c r="AP180" s="242">
        <v>9073.57</v>
      </c>
      <c r="AQ180" s="242">
        <v>710591.97</v>
      </c>
      <c r="AR180" s="242">
        <v>606662.11</v>
      </c>
      <c r="AS180" s="242">
        <v>177523.26</v>
      </c>
      <c r="AT180" s="242">
        <v>49205.15</v>
      </c>
      <c r="AU180" s="242">
        <v>81487.33</v>
      </c>
      <c r="AV180" s="242">
        <v>3244.52</v>
      </c>
      <c r="AW180" s="242">
        <v>57579.93</v>
      </c>
      <c r="AX180" s="242">
        <v>171069.71</v>
      </c>
      <c r="AY180" s="242">
        <v>119343.29000000001</v>
      </c>
      <c r="AZ180" s="242">
        <v>242588.65</v>
      </c>
      <c r="BA180" s="242">
        <v>580470.39</v>
      </c>
      <c r="BB180" s="242">
        <v>90861.74</v>
      </c>
      <c r="BC180" s="242">
        <v>54974.380000000005</v>
      </c>
      <c r="BD180" s="242">
        <v>8080.9000000000005</v>
      </c>
      <c r="BE180" s="242">
        <v>105176.84</v>
      </c>
      <c r="BF180" s="242">
        <v>245617.12</v>
      </c>
      <c r="BG180" s="242">
        <v>280007.92</v>
      </c>
      <c r="BH180" s="242">
        <v>15458.11</v>
      </c>
      <c r="BI180" s="242">
        <v>0</v>
      </c>
      <c r="BJ180" s="242">
        <v>0</v>
      </c>
      <c r="BK180" s="242">
        <v>0</v>
      </c>
      <c r="BL180" s="242">
        <v>0</v>
      </c>
      <c r="BM180" s="242">
        <v>0</v>
      </c>
      <c r="BN180" s="242">
        <v>0</v>
      </c>
      <c r="BO180" s="242">
        <v>574819.68000000005</v>
      </c>
      <c r="BP180" s="242">
        <v>631847.13</v>
      </c>
      <c r="BQ180" s="242">
        <v>0</v>
      </c>
      <c r="BR180" s="242">
        <v>0</v>
      </c>
      <c r="BS180" s="242">
        <v>574819.68000000005</v>
      </c>
      <c r="BT180" s="242">
        <v>631847.13</v>
      </c>
      <c r="BU180" s="242">
        <v>1189.8500000000001</v>
      </c>
      <c r="BV180" s="242">
        <v>411.65000000000003</v>
      </c>
      <c r="BW180" s="242">
        <v>522545.23000000004</v>
      </c>
      <c r="BX180" s="242">
        <v>393818.13</v>
      </c>
      <c r="BY180" s="242">
        <v>123702.39</v>
      </c>
      <c r="BZ180" s="242">
        <v>5802.91</v>
      </c>
      <c r="CA180" s="242">
        <v>21295.99</v>
      </c>
      <c r="CB180" s="242">
        <v>21296.49</v>
      </c>
      <c r="CC180" s="242">
        <v>144705.28</v>
      </c>
      <c r="CD180" s="242">
        <v>133305.37</v>
      </c>
      <c r="CE180" s="242">
        <v>0</v>
      </c>
      <c r="CF180" s="242">
        <v>0</v>
      </c>
      <c r="CG180" s="242">
        <v>0</v>
      </c>
      <c r="CH180" s="242">
        <v>11399.41</v>
      </c>
      <c r="CI180" s="242">
        <v>0</v>
      </c>
      <c r="CJ180" s="242">
        <v>258605.85</v>
      </c>
      <c r="CK180" s="242">
        <v>40505.19</v>
      </c>
      <c r="CL180" s="242">
        <v>40571.520000000004</v>
      </c>
      <c r="CM180" s="242">
        <v>66.33</v>
      </c>
      <c r="CN180" s="242">
        <v>0</v>
      </c>
      <c r="CO180" s="242">
        <v>0</v>
      </c>
      <c r="CP180" s="242">
        <v>0</v>
      </c>
      <c r="CQ180" s="242">
        <v>0</v>
      </c>
      <c r="CR180" s="242">
        <v>39335.64</v>
      </c>
      <c r="CS180" s="242">
        <v>40796.5</v>
      </c>
      <c r="CT180" s="242">
        <v>151443.45000000001</v>
      </c>
      <c r="CU180" s="242">
        <v>149982.59</v>
      </c>
      <c r="CV180" s="242">
        <v>0</v>
      </c>
      <c r="CW180" s="242">
        <v>0</v>
      </c>
      <c r="CX180" s="242">
        <v>0</v>
      </c>
      <c r="CY180" s="242">
        <v>0</v>
      </c>
      <c r="CZ180" s="242">
        <v>0</v>
      </c>
      <c r="DA180" s="242">
        <v>0</v>
      </c>
      <c r="DB180" s="242">
        <v>0</v>
      </c>
      <c r="DC180" s="242">
        <v>0</v>
      </c>
      <c r="DD180" s="242">
        <v>0</v>
      </c>
      <c r="DE180" s="242">
        <v>0</v>
      </c>
      <c r="DF180" s="242">
        <v>0</v>
      </c>
      <c r="DG180" s="242">
        <v>0</v>
      </c>
      <c r="DH180" s="242">
        <v>0</v>
      </c>
    </row>
    <row r="181" spans="1:112" x14ac:dyDescent="0.2">
      <c r="A181" s="242">
        <v>3862</v>
      </c>
      <c r="B181" s="242" t="s">
        <v>463</v>
      </c>
      <c r="C181" s="242">
        <v>0</v>
      </c>
      <c r="D181" s="242">
        <v>4435449</v>
      </c>
      <c r="E181" s="242">
        <v>0</v>
      </c>
      <c r="F181" s="242">
        <v>0</v>
      </c>
      <c r="G181" s="242">
        <v>0</v>
      </c>
      <c r="H181" s="242">
        <v>2310.0300000000002</v>
      </c>
      <c r="I181" s="242">
        <v>112475.39</v>
      </c>
      <c r="J181" s="242">
        <v>0</v>
      </c>
      <c r="K181" s="242">
        <v>792621.07000000007</v>
      </c>
      <c r="L181" s="242">
        <v>0</v>
      </c>
      <c r="M181" s="242">
        <v>0</v>
      </c>
      <c r="N181" s="242">
        <v>0</v>
      </c>
      <c r="O181" s="242">
        <v>0</v>
      </c>
      <c r="P181" s="242">
        <v>0</v>
      </c>
      <c r="Q181" s="242">
        <v>0</v>
      </c>
      <c r="R181" s="242">
        <v>0</v>
      </c>
      <c r="S181" s="242">
        <v>0</v>
      </c>
      <c r="T181" s="242">
        <v>0</v>
      </c>
      <c r="U181" s="242">
        <v>52717</v>
      </c>
      <c r="V181" s="242">
        <v>85786</v>
      </c>
      <c r="W181" s="242">
        <v>0</v>
      </c>
      <c r="X181" s="242">
        <v>0</v>
      </c>
      <c r="Y181" s="242">
        <v>0</v>
      </c>
      <c r="Z181" s="242">
        <v>0</v>
      </c>
      <c r="AA181" s="242">
        <v>114521</v>
      </c>
      <c r="AB181" s="242">
        <v>0</v>
      </c>
      <c r="AC181" s="242">
        <v>0</v>
      </c>
      <c r="AD181" s="242">
        <v>34626</v>
      </c>
      <c r="AE181" s="242">
        <v>15330</v>
      </c>
      <c r="AF181" s="242">
        <v>0</v>
      </c>
      <c r="AG181" s="242">
        <v>0</v>
      </c>
      <c r="AH181" s="242">
        <v>6388.26</v>
      </c>
      <c r="AI181" s="242">
        <v>0</v>
      </c>
      <c r="AJ181" s="242">
        <v>0</v>
      </c>
      <c r="AK181" s="242">
        <v>0</v>
      </c>
      <c r="AL181" s="242">
        <v>0</v>
      </c>
      <c r="AM181" s="242">
        <v>6998.92</v>
      </c>
      <c r="AN181" s="242">
        <v>0</v>
      </c>
      <c r="AO181" s="242">
        <v>0</v>
      </c>
      <c r="AP181" s="242">
        <v>0</v>
      </c>
      <c r="AQ181" s="242">
        <v>2629664.84</v>
      </c>
      <c r="AR181" s="242">
        <v>448564.76</v>
      </c>
      <c r="AS181" s="242">
        <v>0</v>
      </c>
      <c r="AT181" s="242">
        <v>128304.62000000001</v>
      </c>
      <c r="AU181" s="242">
        <v>34632.36</v>
      </c>
      <c r="AV181" s="242">
        <v>111011.08</v>
      </c>
      <c r="AW181" s="242">
        <v>79586.41</v>
      </c>
      <c r="AX181" s="242">
        <v>180433.14</v>
      </c>
      <c r="AY181" s="242">
        <v>432586.26</v>
      </c>
      <c r="AZ181" s="242">
        <v>0</v>
      </c>
      <c r="BA181" s="242">
        <v>816293.8</v>
      </c>
      <c r="BB181" s="242">
        <v>34701.78</v>
      </c>
      <c r="BC181" s="242">
        <v>38410</v>
      </c>
      <c r="BD181" s="242">
        <v>1139.02</v>
      </c>
      <c r="BE181" s="242">
        <v>272554.45</v>
      </c>
      <c r="BF181" s="242">
        <v>462691.83</v>
      </c>
      <c r="BG181" s="242">
        <v>100001</v>
      </c>
      <c r="BH181" s="242">
        <v>0</v>
      </c>
      <c r="BI181" s="242">
        <v>0</v>
      </c>
      <c r="BJ181" s="242">
        <v>0</v>
      </c>
      <c r="BK181" s="242">
        <v>0</v>
      </c>
      <c r="BL181" s="242">
        <v>0</v>
      </c>
      <c r="BM181" s="242">
        <v>0</v>
      </c>
      <c r="BN181" s="242">
        <v>0</v>
      </c>
      <c r="BO181" s="242">
        <v>600000</v>
      </c>
      <c r="BP181" s="242">
        <v>600000</v>
      </c>
      <c r="BQ181" s="242">
        <v>670406.49</v>
      </c>
      <c r="BR181" s="242">
        <v>559053.81000000006</v>
      </c>
      <c r="BS181" s="242">
        <v>1270406.49</v>
      </c>
      <c r="BT181" s="242">
        <v>1159053.81</v>
      </c>
      <c r="BU181" s="242">
        <v>0</v>
      </c>
      <c r="BV181" s="242">
        <v>10508.56</v>
      </c>
      <c r="BW181" s="242">
        <v>865869.25</v>
      </c>
      <c r="BX181" s="242">
        <v>633997.39</v>
      </c>
      <c r="BY181" s="242">
        <v>123388.77</v>
      </c>
      <c r="BZ181" s="242">
        <v>97974.53</v>
      </c>
      <c r="CA181" s="242">
        <v>0</v>
      </c>
      <c r="CB181" s="242">
        <v>0</v>
      </c>
      <c r="CC181" s="242">
        <v>0</v>
      </c>
      <c r="CD181" s="242">
        <v>0</v>
      </c>
      <c r="CE181" s="242">
        <v>0</v>
      </c>
      <c r="CF181" s="242">
        <v>0</v>
      </c>
      <c r="CG181" s="242">
        <v>0</v>
      </c>
      <c r="CH181" s="242">
        <v>0</v>
      </c>
      <c r="CI181" s="242">
        <v>0</v>
      </c>
      <c r="CJ181" s="242">
        <v>0</v>
      </c>
      <c r="CK181" s="242">
        <v>0</v>
      </c>
      <c r="CL181" s="242">
        <v>0</v>
      </c>
      <c r="CM181" s="242">
        <v>0</v>
      </c>
      <c r="CN181" s="242">
        <v>0</v>
      </c>
      <c r="CO181" s="242">
        <v>0</v>
      </c>
      <c r="CP181" s="242">
        <v>0</v>
      </c>
      <c r="CQ181" s="242">
        <v>0</v>
      </c>
      <c r="CR181" s="242">
        <v>0</v>
      </c>
      <c r="CS181" s="242">
        <v>218.5</v>
      </c>
      <c r="CT181" s="242">
        <v>214928.9</v>
      </c>
      <c r="CU181" s="242">
        <v>214710.39999999999</v>
      </c>
      <c r="CV181" s="242">
        <v>0</v>
      </c>
      <c r="CW181" s="242">
        <v>0</v>
      </c>
      <c r="CX181" s="242">
        <v>0</v>
      </c>
      <c r="CY181" s="242">
        <v>56081</v>
      </c>
      <c r="CZ181" s="242">
        <v>56081</v>
      </c>
      <c r="DA181" s="242">
        <v>0</v>
      </c>
      <c r="DB181" s="242">
        <v>0</v>
      </c>
      <c r="DC181" s="242">
        <v>0</v>
      </c>
      <c r="DD181" s="242">
        <v>0</v>
      </c>
      <c r="DE181" s="242">
        <v>33165.49</v>
      </c>
      <c r="DF181" s="242">
        <v>32454.760000000002</v>
      </c>
      <c r="DG181" s="242">
        <v>710.73</v>
      </c>
      <c r="DH181" s="242">
        <v>0</v>
      </c>
    </row>
    <row r="182" spans="1:112" x14ac:dyDescent="0.2">
      <c r="A182" s="242">
        <v>2885</v>
      </c>
      <c r="B182" s="242" t="s">
        <v>464</v>
      </c>
      <c r="C182" s="242">
        <v>0</v>
      </c>
      <c r="D182" s="242">
        <v>12986438</v>
      </c>
      <c r="E182" s="242">
        <v>0</v>
      </c>
      <c r="F182" s="242">
        <v>40156.81</v>
      </c>
      <c r="G182" s="242">
        <v>0</v>
      </c>
      <c r="H182" s="242">
        <v>2158.39</v>
      </c>
      <c r="I182" s="242">
        <v>3624.25</v>
      </c>
      <c r="J182" s="242">
        <v>36111.230000000003</v>
      </c>
      <c r="K182" s="242">
        <v>1051906</v>
      </c>
      <c r="L182" s="242">
        <v>0</v>
      </c>
      <c r="M182" s="242">
        <v>0</v>
      </c>
      <c r="N182" s="242">
        <v>0</v>
      </c>
      <c r="O182" s="242">
        <v>0</v>
      </c>
      <c r="P182" s="242">
        <v>0</v>
      </c>
      <c r="Q182" s="242">
        <v>0</v>
      </c>
      <c r="R182" s="242">
        <v>0</v>
      </c>
      <c r="S182" s="242">
        <v>0</v>
      </c>
      <c r="T182" s="242">
        <v>0</v>
      </c>
      <c r="U182" s="242">
        <v>279371.5</v>
      </c>
      <c r="V182" s="242">
        <v>6546881</v>
      </c>
      <c r="W182" s="242">
        <v>14960</v>
      </c>
      <c r="X182" s="242">
        <v>0</v>
      </c>
      <c r="Y182" s="242">
        <v>1006747.41</v>
      </c>
      <c r="Z182" s="242">
        <v>797.99</v>
      </c>
      <c r="AA182" s="242">
        <v>27304</v>
      </c>
      <c r="AB182" s="242">
        <v>0</v>
      </c>
      <c r="AC182" s="242">
        <v>0</v>
      </c>
      <c r="AD182" s="242">
        <v>56882.05</v>
      </c>
      <c r="AE182" s="242">
        <v>404506.24</v>
      </c>
      <c r="AF182" s="242">
        <v>0</v>
      </c>
      <c r="AG182" s="242">
        <v>0</v>
      </c>
      <c r="AH182" s="242">
        <v>93978</v>
      </c>
      <c r="AI182" s="242">
        <v>0</v>
      </c>
      <c r="AJ182" s="242">
        <v>0</v>
      </c>
      <c r="AK182" s="242">
        <v>43938.090000000004</v>
      </c>
      <c r="AL182" s="242">
        <v>0</v>
      </c>
      <c r="AM182" s="242">
        <v>1.06</v>
      </c>
      <c r="AN182" s="242">
        <v>113314.31</v>
      </c>
      <c r="AO182" s="242">
        <v>0</v>
      </c>
      <c r="AP182" s="242">
        <v>6595.27</v>
      </c>
      <c r="AQ182" s="242">
        <v>7920046.1100000003</v>
      </c>
      <c r="AR182" s="242">
        <v>4224826.6399999997</v>
      </c>
      <c r="AS182" s="242">
        <v>51501.21</v>
      </c>
      <c r="AT182" s="242">
        <v>451540.68</v>
      </c>
      <c r="AU182" s="242">
        <v>238065.12</v>
      </c>
      <c r="AV182" s="242">
        <v>14210.4</v>
      </c>
      <c r="AW182" s="242">
        <v>410101.34</v>
      </c>
      <c r="AX182" s="242">
        <v>599241.65</v>
      </c>
      <c r="AY182" s="242">
        <v>172514.24</v>
      </c>
      <c r="AZ182" s="242">
        <v>957578.65</v>
      </c>
      <c r="BA182" s="242">
        <v>2645451.08</v>
      </c>
      <c r="BB182" s="242">
        <v>244253.72</v>
      </c>
      <c r="BC182" s="242">
        <v>124296.66</v>
      </c>
      <c r="BD182" s="242">
        <v>0</v>
      </c>
      <c r="BE182" s="242">
        <v>845035.87</v>
      </c>
      <c r="BF182" s="242">
        <v>1428941.34</v>
      </c>
      <c r="BG182" s="242">
        <v>1464119.16</v>
      </c>
      <c r="BH182" s="242">
        <v>8733.3700000000008</v>
      </c>
      <c r="BI182" s="242">
        <v>0</v>
      </c>
      <c r="BJ182" s="242">
        <v>0</v>
      </c>
      <c r="BK182" s="242">
        <v>0</v>
      </c>
      <c r="BL182" s="242">
        <v>0</v>
      </c>
      <c r="BM182" s="242">
        <v>0</v>
      </c>
      <c r="BN182" s="242">
        <v>0</v>
      </c>
      <c r="BO182" s="242">
        <v>0</v>
      </c>
      <c r="BP182" s="242">
        <v>0</v>
      </c>
      <c r="BQ182" s="242">
        <v>8147354.2999999998</v>
      </c>
      <c r="BR182" s="242">
        <v>9062568.6600000001</v>
      </c>
      <c r="BS182" s="242">
        <v>8147354.2999999998</v>
      </c>
      <c r="BT182" s="242">
        <v>9062568.6600000001</v>
      </c>
      <c r="BU182" s="242">
        <v>0</v>
      </c>
      <c r="BV182" s="242">
        <v>72624.479999999996</v>
      </c>
      <c r="BW182" s="242">
        <v>2502598.0099999998</v>
      </c>
      <c r="BX182" s="242">
        <v>1606902.43</v>
      </c>
      <c r="BY182" s="242">
        <v>666789.17000000004</v>
      </c>
      <c r="BZ182" s="242">
        <v>156281.93</v>
      </c>
      <c r="CA182" s="242">
        <v>542872.71000000008</v>
      </c>
      <c r="CB182" s="242">
        <v>556285.36</v>
      </c>
      <c r="CC182" s="242">
        <v>2261870.2400000002</v>
      </c>
      <c r="CD182" s="242">
        <v>2168476.2799999998</v>
      </c>
      <c r="CE182" s="242">
        <v>15301.31</v>
      </c>
      <c r="CF182" s="242">
        <v>0</v>
      </c>
      <c r="CG182" s="242">
        <v>0</v>
      </c>
      <c r="CH182" s="242">
        <v>64680</v>
      </c>
      <c r="CI182" s="242">
        <v>0</v>
      </c>
      <c r="CJ182" s="242">
        <v>20435300.460000001</v>
      </c>
      <c r="CK182" s="242">
        <v>1873441.46</v>
      </c>
      <c r="CL182" s="242">
        <v>5701177.9000000004</v>
      </c>
      <c r="CM182" s="242">
        <v>5700329.9400000004</v>
      </c>
      <c r="CN182" s="242">
        <v>0</v>
      </c>
      <c r="CO182" s="242">
        <v>1872593.5</v>
      </c>
      <c r="CP182" s="242">
        <v>0</v>
      </c>
      <c r="CQ182" s="242">
        <v>0</v>
      </c>
      <c r="CR182" s="242">
        <v>266286.58</v>
      </c>
      <c r="CS182" s="242">
        <v>315193.08</v>
      </c>
      <c r="CT182" s="242">
        <v>977468.95000000007</v>
      </c>
      <c r="CU182" s="242">
        <v>928562.45000000007</v>
      </c>
      <c r="CV182" s="242">
        <v>0</v>
      </c>
      <c r="CW182" s="242">
        <v>176418.29</v>
      </c>
      <c r="CX182" s="242">
        <v>291865.19</v>
      </c>
      <c r="CY182" s="242">
        <v>382342.75</v>
      </c>
      <c r="CZ182" s="242">
        <v>266895.84999999998</v>
      </c>
      <c r="DA182" s="242">
        <v>0</v>
      </c>
      <c r="DB182" s="242">
        <v>0</v>
      </c>
      <c r="DC182" s="242">
        <v>0</v>
      </c>
      <c r="DD182" s="242">
        <v>0</v>
      </c>
      <c r="DE182" s="242">
        <v>0</v>
      </c>
      <c r="DF182" s="242">
        <v>0</v>
      </c>
      <c r="DG182" s="242">
        <v>0</v>
      </c>
      <c r="DH182" s="242">
        <v>0</v>
      </c>
    </row>
    <row r="183" spans="1:112" x14ac:dyDescent="0.2">
      <c r="A183" s="242">
        <v>2884</v>
      </c>
      <c r="B183" s="242" t="s">
        <v>465</v>
      </c>
      <c r="C183" s="242">
        <v>36111.230000000003</v>
      </c>
      <c r="D183" s="242">
        <v>15402036.02</v>
      </c>
      <c r="E183" s="242">
        <v>0</v>
      </c>
      <c r="F183" s="242">
        <v>54399.1</v>
      </c>
      <c r="G183" s="242">
        <v>21503</v>
      </c>
      <c r="H183" s="242">
        <v>1921.22</v>
      </c>
      <c r="I183" s="242">
        <v>89449.75</v>
      </c>
      <c r="J183" s="242">
        <v>0</v>
      </c>
      <c r="K183" s="242">
        <v>762004.75</v>
      </c>
      <c r="L183" s="242">
        <v>0</v>
      </c>
      <c r="M183" s="242">
        <v>0</v>
      </c>
      <c r="N183" s="242">
        <v>0</v>
      </c>
      <c r="O183" s="242">
        <v>0</v>
      </c>
      <c r="P183" s="242">
        <v>0</v>
      </c>
      <c r="Q183" s="242">
        <v>0</v>
      </c>
      <c r="R183" s="242">
        <v>0</v>
      </c>
      <c r="S183" s="242">
        <v>0</v>
      </c>
      <c r="T183" s="242">
        <v>0</v>
      </c>
      <c r="U183" s="242">
        <v>210633</v>
      </c>
      <c r="V183" s="242">
        <v>1387379</v>
      </c>
      <c r="W183" s="242">
        <v>27673</v>
      </c>
      <c r="X183" s="242">
        <v>0</v>
      </c>
      <c r="Y183" s="242">
        <v>0</v>
      </c>
      <c r="Z183" s="242">
        <v>1338.41</v>
      </c>
      <c r="AA183" s="242">
        <v>24512</v>
      </c>
      <c r="AB183" s="242">
        <v>0</v>
      </c>
      <c r="AC183" s="242">
        <v>0</v>
      </c>
      <c r="AD183" s="242">
        <v>64872.55</v>
      </c>
      <c r="AE183" s="242">
        <v>143697.44</v>
      </c>
      <c r="AF183" s="242">
        <v>0</v>
      </c>
      <c r="AG183" s="242">
        <v>0</v>
      </c>
      <c r="AH183" s="242">
        <v>5572</v>
      </c>
      <c r="AI183" s="242">
        <v>0</v>
      </c>
      <c r="AJ183" s="242">
        <v>0</v>
      </c>
      <c r="AK183" s="242">
        <v>400</v>
      </c>
      <c r="AL183" s="242">
        <v>0</v>
      </c>
      <c r="AM183" s="242">
        <v>1.5</v>
      </c>
      <c r="AN183" s="242">
        <v>29208.670000000002</v>
      </c>
      <c r="AO183" s="242">
        <v>0</v>
      </c>
      <c r="AP183" s="242">
        <v>1733.76</v>
      </c>
      <c r="AQ183" s="242">
        <v>576860.24</v>
      </c>
      <c r="AR183" s="242">
        <v>6570460.2400000002</v>
      </c>
      <c r="AS183" s="242">
        <v>1338847.52</v>
      </c>
      <c r="AT183" s="242">
        <v>557256.5</v>
      </c>
      <c r="AU183" s="242">
        <v>679930.23</v>
      </c>
      <c r="AV183" s="242">
        <v>21038.93</v>
      </c>
      <c r="AW183" s="242">
        <v>398708.04000000004</v>
      </c>
      <c r="AX183" s="242">
        <v>550419.87</v>
      </c>
      <c r="AY183" s="242">
        <v>192593.57</v>
      </c>
      <c r="AZ183" s="242">
        <v>581749.07000000007</v>
      </c>
      <c r="BA183" s="242">
        <v>2884585.78</v>
      </c>
      <c r="BB183" s="242">
        <v>286197.3</v>
      </c>
      <c r="BC183" s="242">
        <v>149595.30000000002</v>
      </c>
      <c r="BD183" s="242">
        <v>0</v>
      </c>
      <c r="BE183" s="242">
        <v>972615.1</v>
      </c>
      <c r="BF183" s="242">
        <v>1229793.3600000001</v>
      </c>
      <c r="BG183" s="242">
        <v>736365.28</v>
      </c>
      <c r="BH183" s="242">
        <v>150817.06</v>
      </c>
      <c r="BI183" s="242">
        <v>0</v>
      </c>
      <c r="BJ183" s="242">
        <v>0</v>
      </c>
      <c r="BK183" s="242">
        <v>0</v>
      </c>
      <c r="BL183" s="242">
        <v>0</v>
      </c>
      <c r="BM183" s="242">
        <v>0</v>
      </c>
      <c r="BN183" s="242">
        <v>0</v>
      </c>
      <c r="BO183" s="242">
        <v>0</v>
      </c>
      <c r="BP183" s="242">
        <v>0</v>
      </c>
      <c r="BQ183" s="242">
        <v>8242954.21</v>
      </c>
      <c r="BR183" s="242">
        <v>8629567.2200000007</v>
      </c>
      <c r="BS183" s="242">
        <v>8242954.21</v>
      </c>
      <c r="BT183" s="242">
        <v>8629567.2200000007</v>
      </c>
      <c r="BU183" s="242">
        <v>4094.89</v>
      </c>
      <c r="BV183" s="242">
        <v>48750.57</v>
      </c>
      <c r="BW183" s="242">
        <v>1441324.7</v>
      </c>
      <c r="BX183" s="242">
        <v>869307.63</v>
      </c>
      <c r="BY183" s="242">
        <v>482420.3</v>
      </c>
      <c r="BZ183" s="242">
        <v>44941.090000000004</v>
      </c>
      <c r="CA183" s="242">
        <v>468391.73</v>
      </c>
      <c r="CB183" s="242">
        <v>433692.01999999996</v>
      </c>
      <c r="CC183" s="242">
        <v>3085476.81</v>
      </c>
      <c r="CD183" s="242">
        <v>3007414.02</v>
      </c>
      <c r="CE183" s="242">
        <v>13073.6</v>
      </c>
      <c r="CF183" s="242">
        <v>0</v>
      </c>
      <c r="CG183" s="242">
        <v>0</v>
      </c>
      <c r="CH183" s="242">
        <v>99688.900000000009</v>
      </c>
      <c r="CI183" s="242">
        <v>0</v>
      </c>
      <c r="CJ183" s="242">
        <v>11275000</v>
      </c>
      <c r="CK183" s="242">
        <v>0</v>
      </c>
      <c r="CL183" s="242">
        <v>0</v>
      </c>
      <c r="CM183" s="242">
        <v>0</v>
      </c>
      <c r="CN183" s="242">
        <v>0</v>
      </c>
      <c r="CO183" s="242">
        <v>0</v>
      </c>
      <c r="CP183" s="242">
        <v>0</v>
      </c>
      <c r="CQ183" s="242">
        <v>0</v>
      </c>
      <c r="CR183" s="242">
        <v>276909.84999999998</v>
      </c>
      <c r="CS183" s="242">
        <v>333676.49</v>
      </c>
      <c r="CT183" s="242">
        <v>877515.49</v>
      </c>
      <c r="CU183" s="242">
        <v>820748.85</v>
      </c>
      <c r="CV183" s="242">
        <v>0</v>
      </c>
      <c r="CW183" s="242">
        <v>166649.51999999999</v>
      </c>
      <c r="CX183" s="242">
        <v>263754.28999999998</v>
      </c>
      <c r="CY183" s="242">
        <v>470982.06</v>
      </c>
      <c r="CZ183" s="242">
        <v>207216.69</v>
      </c>
      <c r="DA183" s="242">
        <v>166660.6</v>
      </c>
      <c r="DB183" s="242">
        <v>0</v>
      </c>
      <c r="DC183" s="242">
        <v>0</v>
      </c>
      <c r="DD183" s="242">
        <v>0</v>
      </c>
      <c r="DE183" s="242">
        <v>1205988.1000000001</v>
      </c>
      <c r="DF183" s="242">
        <v>1081192.45</v>
      </c>
      <c r="DG183" s="242">
        <v>52573.19</v>
      </c>
      <c r="DH183" s="242">
        <v>72222.460000000006</v>
      </c>
    </row>
    <row r="184" spans="1:112" x14ac:dyDescent="0.2">
      <c r="A184" s="242">
        <v>2891</v>
      </c>
      <c r="B184" s="242" t="s">
        <v>466</v>
      </c>
      <c r="C184" s="242">
        <v>0</v>
      </c>
      <c r="D184" s="242">
        <v>3833594</v>
      </c>
      <c r="E184" s="242">
        <v>0</v>
      </c>
      <c r="F184" s="242">
        <v>0</v>
      </c>
      <c r="G184" s="242">
        <v>8816.65</v>
      </c>
      <c r="H184" s="242">
        <v>1593.01</v>
      </c>
      <c r="I184" s="242">
        <v>67361.36</v>
      </c>
      <c r="J184" s="242">
        <v>0</v>
      </c>
      <c r="K184" s="242">
        <v>174450.27</v>
      </c>
      <c r="L184" s="242">
        <v>0</v>
      </c>
      <c r="M184" s="242">
        <v>0</v>
      </c>
      <c r="N184" s="242">
        <v>0</v>
      </c>
      <c r="O184" s="242">
        <v>0</v>
      </c>
      <c r="P184" s="242">
        <v>17373.170000000002</v>
      </c>
      <c r="Q184" s="242">
        <v>0</v>
      </c>
      <c r="R184" s="242">
        <v>0</v>
      </c>
      <c r="S184" s="242">
        <v>46535</v>
      </c>
      <c r="T184" s="242">
        <v>0</v>
      </c>
      <c r="U184" s="242">
        <v>139565.5</v>
      </c>
      <c r="V184" s="242">
        <v>479540</v>
      </c>
      <c r="W184" s="242">
        <v>2560</v>
      </c>
      <c r="X184" s="242">
        <v>0</v>
      </c>
      <c r="Y184" s="242">
        <v>107444.47</v>
      </c>
      <c r="Z184" s="242">
        <v>0</v>
      </c>
      <c r="AA184" s="242">
        <v>85754</v>
      </c>
      <c r="AB184" s="242">
        <v>0</v>
      </c>
      <c r="AC184" s="242">
        <v>0</v>
      </c>
      <c r="AD184" s="242">
        <v>18527.38</v>
      </c>
      <c r="AE184" s="242">
        <v>93602.62</v>
      </c>
      <c r="AF184" s="242">
        <v>0</v>
      </c>
      <c r="AG184" s="242">
        <v>0</v>
      </c>
      <c r="AH184" s="242">
        <v>0</v>
      </c>
      <c r="AI184" s="242">
        <v>12696</v>
      </c>
      <c r="AJ184" s="242">
        <v>0</v>
      </c>
      <c r="AK184" s="242">
        <v>0</v>
      </c>
      <c r="AL184" s="242">
        <v>0</v>
      </c>
      <c r="AM184" s="242">
        <v>0</v>
      </c>
      <c r="AN184" s="242">
        <v>9001.0300000000007</v>
      </c>
      <c r="AO184" s="242">
        <v>0</v>
      </c>
      <c r="AP184" s="242">
        <v>1088.93</v>
      </c>
      <c r="AQ184" s="242">
        <v>675427.91</v>
      </c>
      <c r="AR184" s="242">
        <v>782481.66</v>
      </c>
      <c r="AS184" s="242">
        <v>200154.52000000002</v>
      </c>
      <c r="AT184" s="242">
        <v>78909.900000000009</v>
      </c>
      <c r="AU184" s="242">
        <v>98945.600000000006</v>
      </c>
      <c r="AV184" s="242">
        <v>0</v>
      </c>
      <c r="AW184" s="242">
        <v>79182.25</v>
      </c>
      <c r="AX184" s="242">
        <v>86695.05</v>
      </c>
      <c r="AY184" s="242">
        <v>212526.46</v>
      </c>
      <c r="AZ184" s="242">
        <v>182346.9</v>
      </c>
      <c r="BA184" s="242">
        <v>1014721.13</v>
      </c>
      <c r="BB184" s="242">
        <v>117181.37</v>
      </c>
      <c r="BC184" s="242">
        <v>44406.73</v>
      </c>
      <c r="BD184" s="242">
        <v>4718.5600000000004</v>
      </c>
      <c r="BE184" s="242">
        <v>62361.25</v>
      </c>
      <c r="BF184" s="242">
        <v>363025.55</v>
      </c>
      <c r="BG184" s="242">
        <v>272062.13</v>
      </c>
      <c r="BH184" s="242">
        <v>1270.3700000000001</v>
      </c>
      <c r="BI184" s="242">
        <v>25849.79</v>
      </c>
      <c r="BJ184" s="242">
        <v>27581.77</v>
      </c>
      <c r="BK184" s="242">
        <v>0</v>
      </c>
      <c r="BL184" s="242">
        <v>0</v>
      </c>
      <c r="BM184" s="242">
        <v>0</v>
      </c>
      <c r="BN184" s="242">
        <v>50121</v>
      </c>
      <c r="BO184" s="242">
        <v>0</v>
      </c>
      <c r="BP184" s="242">
        <v>0</v>
      </c>
      <c r="BQ184" s="242">
        <v>978358.20000000007</v>
      </c>
      <c r="BR184" s="242">
        <v>1749591.27</v>
      </c>
      <c r="BS184" s="242">
        <v>1004207.99</v>
      </c>
      <c r="BT184" s="242">
        <v>1827294.04</v>
      </c>
      <c r="BU184" s="242">
        <v>370.62</v>
      </c>
      <c r="BV184" s="242">
        <v>0</v>
      </c>
      <c r="BW184" s="242">
        <v>1065470.8600000001</v>
      </c>
      <c r="BX184" s="242">
        <v>469454.74</v>
      </c>
      <c r="BY184" s="242">
        <v>158303.48000000001</v>
      </c>
      <c r="BZ184" s="242">
        <v>438083.26</v>
      </c>
      <c r="CA184" s="242">
        <v>382995.88999999996</v>
      </c>
      <c r="CB184" s="242">
        <v>319937.42</v>
      </c>
      <c r="CC184" s="242">
        <v>121282.53</v>
      </c>
      <c r="CD184" s="242">
        <v>122993</v>
      </c>
      <c r="CE184" s="242">
        <v>0</v>
      </c>
      <c r="CF184" s="242">
        <v>0</v>
      </c>
      <c r="CG184" s="242">
        <v>0</v>
      </c>
      <c r="CH184" s="242">
        <v>61348</v>
      </c>
      <c r="CI184" s="242">
        <v>0</v>
      </c>
      <c r="CJ184" s="242">
        <v>990000</v>
      </c>
      <c r="CK184" s="242">
        <v>0</v>
      </c>
      <c r="CL184" s="242">
        <v>0</v>
      </c>
      <c r="CM184" s="242">
        <v>0</v>
      </c>
      <c r="CN184" s="242">
        <v>0</v>
      </c>
      <c r="CO184" s="242">
        <v>0</v>
      </c>
      <c r="CP184" s="242">
        <v>0</v>
      </c>
      <c r="CQ184" s="242">
        <v>0</v>
      </c>
      <c r="CR184" s="242">
        <v>0</v>
      </c>
      <c r="CS184" s="242">
        <v>0</v>
      </c>
      <c r="CT184" s="242">
        <v>204989.99</v>
      </c>
      <c r="CU184" s="242">
        <v>204989.99</v>
      </c>
      <c r="CV184" s="242">
        <v>0</v>
      </c>
      <c r="CW184" s="242">
        <v>4487.75</v>
      </c>
      <c r="CX184" s="242">
        <v>9034.81</v>
      </c>
      <c r="CY184" s="242">
        <v>43170.080000000002</v>
      </c>
      <c r="CZ184" s="242">
        <v>9109.93</v>
      </c>
      <c r="DA184" s="242">
        <v>29513.09</v>
      </c>
      <c r="DB184" s="242">
        <v>0</v>
      </c>
      <c r="DC184" s="242">
        <v>0</v>
      </c>
      <c r="DD184" s="242">
        <v>0</v>
      </c>
      <c r="DE184" s="242">
        <v>0</v>
      </c>
      <c r="DF184" s="242">
        <v>0</v>
      </c>
      <c r="DG184" s="242">
        <v>0</v>
      </c>
      <c r="DH184" s="242">
        <v>0</v>
      </c>
    </row>
    <row r="185" spans="1:112" x14ac:dyDescent="0.2">
      <c r="A185" s="242">
        <v>2898</v>
      </c>
      <c r="B185" s="242" t="s">
        <v>467</v>
      </c>
      <c r="C185" s="242">
        <v>0</v>
      </c>
      <c r="D185" s="242">
        <v>6793843.8099999996</v>
      </c>
      <c r="E185" s="242">
        <v>0</v>
      </c>
      <c r="F185" s="242">
        <v>13301.37</v>
      </c>
      <c r="G185" s="242">
        <v>32580.95</v>
      </c>
      <c r="H185" s="242">
        <v>7557.6900000000005</v>
      </c>
      <c r="I185" s="242">
        <v>133291.5</v>
      </c>
      <c r="J185" s="242">
        <v>14428.28</v>
      </c>
      <c r="K185" s="242">
        <v>382724.7</v>
      </c>
      <c r="L185" s="242">
        <v>0</v>
      </c>
      <c r="M185" s="242">
        <v>0</v>
      </c>
      <c r="N185" s="242">
        <v>0</v>
      </c>
      <c r="O185" s="242">
        <v>0</v>
      </c>
      <c r="P185" s="242">
        <v>0</v>
      </c>
      <c r="Q185" s="242">
        <v>0</v>
      </c>
      <c r="R185" s="242">
        <v>0</v>
      </c>
      <c r="S185" s="242">
        <v>0</v>
      </c>
      <c r="T185" s="242">
        <v>0</v>
      </c>
      <c r="U185" s="242">
        <v>167995.5</v>
      </c>
      <c r="V185" s="242">
        <v>6487146</v>
      </c>
      <c r="W185" s="242">
        <v>21080</v>
      </c>
      <c r="X185" s="242">
        <v>0</v>
      </c>
      <c r="Y185" s="242">
        <v>0</v>
      </c>
      <c r="Z185" s="242">
        <v>7757.57</v>
      </c>
      <c r="AA185" s="242">
        <v>8231</v>
      </c>
      <c r="AB185" s="242">
        <v>0</v>
      </c>
      <c r="AC185" s="242">
        <v>0</v>
      </c>
      <c r="AD185" s="242">
        <v>41931.96</v>
      </c>
      <c r="AE185" s="242">
        <v>130222.97</v>
      </c>
      <c r="AF185" s="242">
        <v>0</v>
      </c>
      <c r="AG185" s="242">
        <v>0</v>
      </c>
      <c r="AH185" s="242">
        <v>70762</v>
      </c>
      <c r="AI185" s="242">
        <v>0</v>
      </c>
      <c r="AJ185" s="242">
        <v>0</v>
      </c>
      <c r="AK185" s="242">
        <v>2700</v>
      </c>
      <c r="AL185" s="242">
        <v>0</v>
      </c>
      <c r="AM185" s="242">
        <v>28175.190000000002</v>
      </c>
      <c r="AN185" s="242">
        <v>17797.09</v>
      </c>
      <c r="AO185" s="242">
        <v>0</v>
      </c>
      <c r="AP185" s="242">
        <v>5203.8599999999997</v>
      </c>
      <c r="AQ185" s="242">
        <v>2405334.0299999998</v>
      </c>
      <c r="AR185" s="242">
        <v>3055221.9</v>
      </c>
      <c r="AS185" s="242">
        <v>447749.75</v>
      </c>
      <c r="AT185" s="242">
        <v>255482.96</v>
      </c>
      <c r="AU185" s="242">
        <v>222258.08000000002</v>
      </c>
      <c r="AV185" s="242">
        <v>6507</v>
      </c>
      <c r="AW185" s="242">
        <v>281601.42</v>
      </c>
      <c r="AX185" s="242">
        <v>782625.68</v>
      </c>
      <c r="AY185" s="242">
        <v>323497.3</v>
      </c>
      <c r="AZ185" s="242">
        <v>829338.19000000006</v>
      </c>
      <c r="BA185" s="242">
        <v>2417536.96</v>
      </c>
      <c r="BB185" s="242">
        <v>568044.74</v>
      </c>
      <c r="BC185" s="242">
        <v>145348.94</v>
      </c>
      <c r="BD185" s="242">
        <v>27400.639999999999</v>
      </c>
      <c r="BE185" s="242">
        <v>314380.34000000003</v>
      </c>
      <c r="BF185" s="242">
        <v>1532839.86</v>
      </c>
      <c r="BG185" s="242">
        <v>457501.49</v>
      </c>
      <c r="BH185" s="242">
        <v>0.05</v>
      </c>
      <c r="BI185" s="242">
        <v>0</v>
      </c>
      <c r="BJ185" s="242">
        <v>0</v>
      </c>
      <c r="BK185" s="242">
        <v>0</v>
      </c>
      <c r="BL185" s="242">
        <v>0</v>
      </c>
      <c r="BM185" s="242">
        <v>0</v>
      </c>
      <c r="BN185" s="242">
        <v>0</v>
      </c>
      <c r="BO185" s="242">
        <v>0</v>
      </c>
      <c r="BP185" s="242">
        <v>0</v>
      </c>
      <c r="BQ185" s="242">
        <v>3741863.74</v>
      </c>
      <c r="BR185" s="242">
        <v>4035925.85</v>
      </c>
      <c r="BS185" s="242">
        <v>3741863.74</v>
      </c>
      <c r="BT185" s="242">
        <v>4035925.85</v>
      </c>
      <c r="BU185" s="242">
        <v>19320.34</v>
      </c>
      <c r="BV185" s="242">
        <v>20450.240000000002</v>
      </c>
      <c r="BW185" s="242">
        <v>2246974.2400000002</v>
      </c>
      <c r="BX185" s="242">
        <v>1638373.25</v>
      </c>
      <c r="BY185" s="242">
        <v>496968.3</v>
      </c>
      <c r="BZ185" s="242">
        <v>110502.79000000001</v>
      </c>
      <c r="CA185" s="242">
        <v>1013573.5800000001</v>
      </c>
      <c r="CB185" s="242">
        <v>787704.6100000001</v>
      </c>
      <c r="CC185" s="242">
        <v>2167582.54</v>
      </c>
      <c r="CD185" s="242">
        <v>2206036.5099999998</v>
      </c>
      <c r="CE185" s="242">
        <v>0</v>
      </c>
      <c r="CF185" s="242">
        <v>0</v>
      </c>
      <c r="CG185" s="242">
        <v>0</v>
      </c>
      <c r="CH185" s="242">
        <v>187415</v>
      </c>
      <c r="CI185" s="242">
        <v>0</v>
      </c>
      <c r="CJ185" s="242">
        <v>32545165.530000001</v>
      </c>
      <c r="CK185" s="242">
        <v>16567160.15</v>
      </c>
      <c r="CL185" s="242">
        <v>1929845.98</v>
      </c>
      <c r="CM185" s="242">
        <v>183210.73</v>
      </c>
      <c r="CN185" s="242">
        <v>0</v>
      </c>
      <c r="CO185" s="242">
        <v>14820524.9</v>
      </c>
      <c r="CP185" s="242">
        <v>0</v>
      </c>
      <c r="CQ185" s="242">
        <v>0</v>
      </c>
      <c r="CR185" s="242">
        <v>23180.66</v>
      </c>
      <c r="CS185" s="242">
        <v>2431.12</v>
      </c>
      <c r="CT185" s="242">
        <v>404504.27</v>
      </c>
      <c r="CU185" s="242">
        <v>425253.81</v>
      </c>
      <c r="CV185" s="242">
        <v>0</v>
      </c>
      <c r="CW185" s="242">
        <v>127204.81</v>
      </c>
      <c r="CX185" s="242">
        <v>144302.01</v>
      </c>
      <c r="CY185" s="242">
        <v>176883.65</v>
      </c>
      <c r="CZ185" s="242">
        <v>1448</v>
      </c>
      <c r="DA185" s="242">
        <v>158338.45000000001</v>
      </c>
      <c r="DB185" s="242">
        <v>0</v>
      </c>
      <c r="DC185" s="242">
        <v>0</v>
      </c>
      <c r="DD185" s="242">
        <v>0</v>
      </c>
      <c r="DE185" s="242">
        <v>0</v>
      </c>
      <c r="DF185" s="242">
        <v>0</v>
      </c>
      <c r="DG185" s="242">
        <v>0</v>
      </c>
      <c r="DH185" s="242">
        <v>0</v>
      </c>
    </row>
    <row r="186" spans="1:112" x14ac:dyDescent="0.2">
      <c r="A186" s="242">
        <v>3647</v>
      </c>
      <c r="B186" s="242" t="s">
        <v>468</v>
      </c>
      <c r="C186" s="242">
        <v>0</v>
      </c>
      <c r="D186" s="242">
        <v>10618087</v>
      </c>
      <c r="E186" s="242">
        <v>63215.71</v>
      </c>
      <c r="F186" s="242">
        <v>0</v>
      </c>
      <c r="G186" s="242">
        <v>35065.980000000003</v>
      </c>
      <c r="H186" s="242">
        <v>16695.97</v>
      </c>
      <c r="I186" s="242">
        <v>20545.240000000002</v>
      </c>
      <c r="J186" s="242">
        <v>0</v>
      </c>
      <c r="K186" s="242">
        <v>120718.52</v>
      </c>
      <c r="L186" s="242">
        <v>0</v>
      </c>
      <c r="M186" s="242">
        <v>0</v>
      </c>
      <c r="N186" s="242">
        <v>0</v>
      </c>
      <c r="O186" s="242">
        <v>0</v>
      </c>
      <c r="P186" s="242">
        <v>17000</v>
      </c>
      <c r="Q186" s="242">
        <v>0</v>
      </c>
      <c r="R186" s="242">
        <v>0</v>
      </c>
      <c r="S186" s="242">
        <v>0</v>
      </c>
      <c r="T186" s="242">
        <v>0</v>
      </c>
      <c r="U186" s="242">
        <v>280206.5</v>
      </c>
      <c r="V186" s="242">
        <v>67403</v>
      </c>
      <c r="W186" s="242">
        <v>0</v>
      </c>
      <c r="X186" s="242">
        <v>0</v>
      </c>
      <c r="Y186" s="242">
        <v>0</v>
      </c>
      <c r="Z186" s="242">
        <v>47754.28</v>
      </c>
      <c r="AA186" s="242">
        <v>14257</v>
      </c>
      <c r="AB186" s="242">
        <v>0</v>
      </c>
      <c r="AC186" s="242">
        <v>229515.41</v>
      </c>
      <c r="AD186" s="242">
        <v>21823.62</v>
      </c>
      <c r="AE186" s="242">
        <v>223694.43</v>
      </c>
      <c r="AF186" s="242">
        <v>0</v>
      </c>
      <c r="AG186" s="242">
        <v>0</v>
      </c>
      <c r="AH186" s="242">
        <v>0</v>
      </c>
      <c r="AI186" s="242">
        <v>0</v>
      </c>
      <c r="AJ186" s="242">
        <v>0</v>
      </c>
      <c r="AK186" s="242">
        <v>0</v>
      </c>
      <c r="AL186" s="242">
        <v>0</v>
      </c>
      <c r="AM186" s="242">
        <v>6996.42</v>
      </c>
      <c r="AN186" s="242">
        <v>17957.850000000002</v>
      </c>
      <c r="AO186" s="242">
        <v>0</v>
      </c>
      <c r="AP186" s="242">
        <v>7090.91</v>
      </c>
      <c r="AQ186" s="242">
        <v>202898.57</v>
      </c>
      <c r="AR186" s="242">
        <v>3276095.18</v>
      </c>
      <c r="AS186" s="242">
        <v>477823.36</v>
      </c>
      <c r="AT186" s="242">
        <v>225001.88</v>
      </c>
      <c r="AU186" s="242">
        <v>458836.57</v>
      </c>
      <c r="AV186" s="242">
        <v>0</v>
      </c>
      <c r="AW186" s="242">
        <v>587851.51</v>
      </c>
      <c r="AX186" s="242">
        <v>698813.85</v>
      </c>
      <c r="AY186" s="242">
        <v>382050.04</v>
      </c>
      <c r="AZ186" s="242">
        <v>560209.66</v>
      </c>
      <c r="BA186" s="242">
        <v>2834406.03</v>
      </c>
      <c r="BB186" s="242">
        <v>397709.84</v>
      </c>
      <c r="BC186" s="242">
        <v>227437.6</v>
      </c>
      <c r="BD186" s="242">
        <v>0</v>
      </c>
      <c r="BE186" s="242">
        <v>10664</v>
      </c>
      <c r="BF186" s="242">
        <v>1188445.74</v>
      </c>
      <c r="BG186" s="242">
        <v>82987.28</v>
      </c>
      <c r="BH186" s="242">
        <v>31.21</v>
      </c>
      <c r="BI186" s="242">
        <v>0</v>
      </c>
      <c r="BJ186" s="242">
        <v>0</v>
      </c>
      <c r="BK186" s="242">
        <v>0</v>
      </c>
      <c r="BL186" s="242">
        <v>0</v>
      </c>
      <c r="BM186" s="242">
        <v>0</v>
      </c>
      <c r="BN186" s="242">
        <v>0</v>
      </c>
      <c r="BO186" s="242">
        <v>5000000</v>
      </c>
      <c r="BP186" s="242">
        <v>4769315</v>
      </c>
      <c r="BQ186" s="242">
        <v>5378275.8799999999</v>
      </c>
      <c r="BR186" s="242">
        <v>5805726.4000000004</v>
      </c>
      <c r="BS186" s="242">
        <v>10378275.880000001</v>
      </c>
      <c r="BT186" s="242">
        <v>10575041.4</v>
      </c>
      <c r="BU186" s="242">
        <v>9454.0400000000009</v>
      </c>
      <c r="BV186" s="242">
        <v>11146.07</v>
      </c>
      <c r="BW186" s="242">
        <v>1902630.41</v>
      </c>
      <c r="BX186" s="242">
        <v>1331594.06</v>
      </c>
      <c r="BY186" s="242">
        <v>507316.79000000004</v>
      </c>
      <c r="BZ186" s="242">
        <v>62027.53</v>
      </c>
      <c r="CA186" s="242">
        <v>32378.06</v>
      </c>
      <c r="CB186" s="242">
        <v>23578.639999999999</v>
      </c>
      <c r="CC186" s="242">
        <v>942508.08000000007</v>
      </c>
      <c r="CD186" s="242">
        <v>951307.5</v>
      </c>
      <c r="CE186" s="242">
        <v>0</v>
      </c>
      <c r="CF186" s="242">
        <v>0</v>
      </c>
      <c r="CG186" s="242">
        <v>0</v>
      </c>
      <c r="CH186" s="242">
        <v>0</v>
      </c>
      <c r="CI186" s="242">
        <v>0</v>
      </c>
      <c r="CJ186" s="242">
        <v>1830000</v>
      </c>
      <c r="CK186" s="242">
        <v>0</v>
      </c>
      <c r="CL186" s="242">
        <v>0</v>
      </c>
      <c r="CM186" s="242">
        <v>0</v>
      </c>
      <c r="CN186" s="242">
        <v>0</v>
      </c>
      <c r="CO186" s="242">
        <v>0</v>
      </c>
      <c r="CP186" s="242">
        <v>0</v>
      </c>
      <c r="CQ186" s="242">
        <v>0</v>
      </c>
      <c r="CR186" s="242">
        <v>0</v>
      </c>
      <c r="CS186" s="242">
        <v>0</v>
      </c>
      <c r="CT186" s="242">
        <v>514562.58</v>
      </c>
      <c r="CU186" s="242">
        <v>514562.58</v>
      </c>
      <c r="CV186" s="242">
        <v>0</v>
      </c>
      <c r="CW186" s="242">
        <v>0</v>
      </c>
      <c r="CX186" s="242">
        <v>-107992.45</v>
      </c>
      <c r="CY186" s="242">
        <v>56446.61</v>
      </c>
      <c r="CZ186" s="242">
        <v>1548</v>
      </c>
      <c r="DA186" s="242">
        <v>162891.06</v>
      </c>
      <c r="DB186" s="242">
        <v>0</v>
      </c>
      <c r="DC186" s="242">
        <v>0</v>
      </c>
      <c r="DD186" s="242">
        <v>0</v>
      </c>
      <c r="DE186" s="242">
        <v>143698.37</v>
      </c>
      <c r="DF186" s="242">
        <v>0</v>
      </c>
      <c r="DG186" s="242">
        <v>143698.37</v>
      </c>
      <c r="DH186" s="242">
        <v>0</v>
      </c>
    </row>
    <row r="187" spans="1:112" x14ac:dyDescent="0.2">
      <c r="A187" s="242">
        <v>2912</v>
      </c>
      <c r="B187" s="242" t="s">
        <v>469</v>
      </c>
      <c r="C187" s="242">
        <v>251</v>
      </c>
      <c r="D187" s="242">
        <v>3878242</v>
      </c>
      <c r="E187" s="242">
        <v>0</v>
      </c>
      <c r="F187" s="242">
        <v>764.98</v>
      </c>
      <c r="G187" s="242">
        <v>33115.85</v>
      </c>
      <c r="H187" s="242">
        <v>671.73</v>
      </c>
      <c r="I187" s="242">
        <v>33416.18</v>
      </c>
      <c r="J187" s="242">
        <v>0</v>
      </c>
      <c r="K187" s="242">
        <v>165243.18</v>
      </c>
      <c r="L187" s="242">
        <v>0</v>
      </c>
      <c r="M187" s="242">
        <v>210</v>
      </c>
      <c r="N187" s="242">
        <v>0</v>
      </c>
      <c r="O187" s="242">
        <v>0</v>
      </c>
      <c r="P187" s="242">
        <v>0</v>
      </c>
      <c r="Q187" s="242">
        <v>0</v>
      </c>
      <c r="R187" s="242">
        <v>0</v>
      </c>
      <c r="S187" s="242">
        <v>0</v>
      </c>
      <c r="T187" s="242">
        <v>0</v>
      </c>
      <c r="U187" s="242">
        <v>114122</v>
      </c>
      <c r="V187" s="242">
        <v>5780826</v>
      </c>
      <c r="W187" s="242">
        <v>7200</v>
      </c>
      <c r="X187" s="242">
        <v>0</v>
      </c>
      <c r="Y187" s="242">
        <v>265570.28999999998</v>
      </c>
      <c r="Z187" s="242">
        <v>0</v>
      </c>
      <c r="AA187" s="242">
        <v>41432</v>
      </c>
      <c r="AB187" s="242">
        <v>0</v>
      </c>
      <c r="AC187" s="242">
        <v>0</v>
      </c>
      <c r="AD187" s="242">
        <v>47959</v>
      </c>
      <c r="AE187" s="242">
        <v>198848.19</v>
      </c>
      <c r="AF187" s="242">
        <v>0</v>
      </c>
      <c r="AG187" s="242">
        <v>6943</v>
      </c>
      <c r="AH187" s="242">
        <v>53217</v>
      </c>
      <c r="AI187" s="242">
        <v>0</v>
      </c>
      <c r="AJ187" s="242">
        <v>0</v>
      </c>
      <c r="AK187" s="242">
        <v>1481</v>
      </c>
      <c r="AL187" s="242">
        <v>0</v>
      </c>
      <c r="AM187" s="242">
        <v>25590.420000000002</v>
      </c>
      <c r="AN187" s="242">
        <v>13477.29</v>
      </c>
      <c r="AO187" s="242">
        <v>0</v>
      </c>
      <c r="AP187" s="242">
        <v>3001</v>
      </c>
      <c r="AQ187" s="242">
        <v>2157576.56</v>
      </c>
      <c r="AR187" s="242">
        <v>2152756.4700000002</v>
      </c>
      <c r="AS187" s="242">
        <v>485683.68</v>
      </c>
      <c r="AT187" s="242">
        <v>323213.74</v>
      </c>
      <c r="AU187" s="242">
        <v>220574.03</v>
      </c>
      <c r="AV187" s="242">
        <v>22484.880000000001</v>
      </c>
      <c r="AW187" s="242">
        <v>230081.83000000002</v>
      </c>
      <c r="AX187" s="242">
        <v>211787.28</v>
      </c>
      <c r="AY187" s="242">
        <v>242206.83000000002</v>
      </c>
      <c r="AZ187" s="242">
        <v>531487.49</v>
      </c>
      <c r="BA187" s="242">
        <v>2132475.89</v>
      </c>
      <c r="BB187" s="242">
        <v>240009.93</v>
      </c>
      <c r="BC187" s="242">
        <v>114687.95</v>
      </c>
      <c r="BD187" s="242">
        <v>3206.67</v>
      </c>
      <c r="BE187" s="242">
        <v>85644.75</v>
      </c>
      <c r="BF187" s="242">
        <v>1239696.3800000001</v>
      </c>
      <c r="BG187" s="242">
        <v>252828.52000000002</v>
      </c>
      <c r="BH187" s="242">
        <v>0</v>
      </c>
      <c r="BI187" s="242">
        <v>0</v>
      </c>
      <c r="BJ187" s="242">
        <v>0</v>
      </c>
      <c r="BK187" s="242">
        <v>55000</v>
      </c>
      <c r="BL187" s="242">
        <v>30000</v>
      </c>
      <c r="BM187" s="242">
        <v>0</v>
      </c>
      <c r="BN187" s="242">
        <v>0</v>
      </c>
      <c r="BO187" s="242">
        <v>1204106.1299999999</v>
      </c>
      <c r="BP187" s="242">
        <v>0</v>
      </c>
      <c r="BQ187" s="242">
        <v>0</v>
      </c>
      <c r="BR187" s="242">
        <v>1254285.3600000001</v>
      </c>
      <c r="BS187" s="242">
        <v>1259106.1300000001</v>
      </c>
      <c r="BT187" s="242">
        <v>1284285.3600000001</v>
      </c>
      <c r="BU187" s="242">
        <v>51489.23</v>
      </c>
      <c r="BV187" s="242">
        <v>21825.61</v>
      </c>
      <c r="BW187" s="242">
        <v>1982279.7200000002</v>
      </c>
      <c r="BX187" s="242">
        <v>1492503.72</v>
      </c>
      <c r="BY187" s="242">
        <v>254557.11000000002</v>
      </c>
      <c r="BZ187" s="242">
        <v>264882.51</v>
      </c>
      <c r="CA187" s="242">
        <v>0</v>
      </c>
      <c r="CB187" s="242">
        <v>0</v>
      </c>
      <c r="CC187" s="242">
        <v>0</v>
      </c>
      <c r="CD187" s="242">
        <v>0</v>
      </c>
      <c r="CE187" s="242">
        <v>0</v>
      </c>
      <c r="CF187" s="242">
        <v>0</v>
      </c>
      <c r="CG187" s="242">
        <v>0</v>
      </c>
      <c r="CH187" s="242">
        <v>0</v>
      </c>
      <c r="CI187" s="242">
        <v>0</v>
      </c>
      <c r="CJ187" s="242">
        <v>0</v>
      </c>
      <c r="CK187" s="242">
        <v>0</v>
      </c>
      <c r="CL187" s="242">
        <v>0</v>
      </c>
      <c r="CM187" s="242">
        <v>0</v>
      </c>
      <c r="CN187" s="242">
        <v>0</v>
      </c>
      <c r="CO187" s="242">
        <v>0</v>
      </c>
      <c r="CP187" s="242">
        <v>0</v>
      </c>
      <c r="CQ187" s="242">
        <v>0</v>
      </c>
      <c r="CR187" s="242">
        <v>0</v>
      </c>
      <c r="CS187" s="242">
        <v>0</v>
      </c>
      <c r="CT187" s="242">
        <v>436707.05</v>
      </c>
      <c r="CU187" s="242">
        <v>436707.05</v>
      </c>
      <c r="CV187" s="242">
        <v>0</v>
      </c>
      <c r="CW187" s="242">
        <v>0</v>
      </c>
      <c r="CX187" s="242">
        <v>0</v>
      </c>
      <c r="CY187" s="242">
        <v>0</v>
      </c>
      <c r="CZ187" s="242">
        <v>0</v>
      </c>
      <c r="DA187" s="242">
        <v>0</v>
      </c>
      <c r="DB187" s="242">
        <v>0</v>
      </c>
      <c r="DC187" s="242">
        <v>0</v>
      </c>
      <c r="DD187" s="242">
        <v>0</v>
      </c>
      <c r="DE187" s="242">
        <v>0</v>
      </c>
      <c r="DF187" s="242">
        <v>0</v>
      </c>
      <c r="DG187" s="242">
        <v>0</v>
      </c>
      <c r="DH187" s="242">
        <v>0</v>
      </c>
    </row>
    <row r="188" spans="1:112" x14ac:dyDescent="0.2">
      <c r="A188" s="242">
        <v>2940</v>
      </c>
      <c r="B188" s="242" t="s">
        <v>470</v>
      </c>
      <c r="C188" s="242">
        <v>0</v>
      </c>
      <c r="D188" s="242">
        <v>2020941.31</v>
      </c>
      <c r="E188" s="242">
        <v>0</v>
      </c>
      <c r="F188" s="242">
        <v>189.4</v>
      </c>
      <c r="G188" s="242">
        <v>3802.6</v>
      </c>
      <c r="H188" s="242">
        <v>3507.29</v>
      </c>
      <c r="I188" s="242">
        <v>59821.590000000004</v>
      </c>
      <c r="J188" s="242">
        <v>3336.11</v>
      </c>
      <c r="K188" s="242">
        <v>71430.28</v>
      </c>
      <c r="L188" s="242">
        <v>0</v>
      </c>
      <c r="M188" s="242">
        <v>3189.4</v>
      </c>
      <c r="N188" s="242">
        <v>0</v>
      </c>
      <c r="O188" s="242">
        <v>0</v>
      </c>
      <c r="P188" s="242">
        <v>2330</v>
      </c>
      <c r="Q188" s="242">
        <v>0</v>
      </c>
      <c r="R188" s="242">
        <v>0</v>
      </c>
      <c r="S188" s="242">
        <v>0</v>
      </c>
      <c r="T188" s="242">
        <v>0</v>
      </c>
      <c r="U188" s="242">
        <v>107960.5</v>
      </c>
      <c r="V188" s="242">
        <v>722889</v>
      </c>
      <c r="W188" s="242">
        <v>18878.87</v>
      </c>
      <c r="X188" s="242">
        <v>0</v>
      </c>
      <c r="Y188" s="242">
        <v>42572.340000000004</v>
      </c>
      <c r="Z188" s="242">
        <v>4184.13</v>
      </c>
      <c r="AA188" s="242">
        <v>52604</v>
      </c>
      <c r="AB188" s="242">
        <v>0</v>
      </c>
      <c r="AC188" s="242">
        <v>28885</v>
      </c>
      <c r="AD188" s="242">
        <v>25510.420000000002</v>
      </c>
      <c r="AE188" s="242">
        <v>60575.92</v>
      </c>
      <c r="AF188" s="242">
        <v>0</v>
      </c>
      <c r="AG188" s="242">
        <v>0</v>
      </c>
      <c r="AH188" s="242">
        <v>73139.740000000005</v>
      </c>
      <c r="AI188" s="242">
        <v>15841.75</v>
      </c>
      <c r="AJ188" s="242">
        <v>0</v>
      </c>
      <c r="AK188" s="242">
        <v>5223.6000000000004</v>
      </c>
      <c r="AL188" s="242">
        <v>0</v>
      </c>
      <c r="AM188" s="242">
        <v>685</v>
      </c>
      <c r="AN188" s="242">
        <v>13300.42</v>
      </c>
      <c r="AO188" s="242">
        <v>0</v>
      </c>
      <c r="AP188" s="242">
        <v>43083.450000000004</v>
      </c>
      <c r="AQ188" s="242">
        <v>498983.73</v>
      </c>
      <c r="AR188" s="242">
        <v>673313.88</v>
      </c>
      <c r="AS188" s="242">
        <v>152598.44</v>
      </c>
      <c r="AT188" s="242">
        <v>64735.79</v>
      </c>
      <c r="AU188" s="242">
        <v>58846.9</v>
      </c>
      <c r="AV188" s="242">
        <v>0</v>
      </c>
      <c r="AW188" s="242">
        <v>88639.13</v>
      </c>
      <c r="AX188" s="242">
        <v>77677.09</v>
      </c>
      <c r="AY188" s="242">
        <v>129665.33</v>
      </c>
      <c r="AZ188" s="242">
        <v>288825.53000000003</v>
      </c>
      <c r="BA188" s="242">
        <v>613763.31000000006</v>
      </c>
      <c r="BB188" s="242">
        <v>133362.14000000001</v>
      </c>
      <c r="BC188" s="242">
        <v>32995.370000000003</v>
      </c>
      <c r="BD188" s="242">
        <v>0</v>
      </c>
      <c r="BE188" s="242">
        <v>45668.13</v>
      </c>
      <c r="BF188" s="242">
        <v>330524.42</v>
      </c>
      <c r="BG188" s="242">
        <v>163919</v>
      </c>
      <c r="BH188" s="242">
        <v>10228.33</v>
      </c>
      <c r="BI188" s="242">
        <v>0</v>
      </c>
      <c r="BJ188" s="242">
        <v>0</v>
      </c>
      <c r="BK188" s="242">
        <v>0</v>
      </c>
      <c r="BL188" s="242">
        <v>0</v>
      </c>
      <c r="BM188" s="242">
        <v>0</v>
      </c>
      <c r="BN188" s="242">
        <v>0</v>
      </c>
      <c r="BO188" s="242">
        <v>0</v>
      </c>
      <c r="BP188" s="242">
        <v>0</v>
      </c>
      <c r="BQ188" s="242">
        <v>1322918.6300000001</v>
      </c>
      <c r="BR188" s="242">
        <v>1343054.23</v>
      </c>
      <c r="BS188" s="242">
        <v>1322918.6300000001</v>
      </c>
      <c r="BT188" s="242">
        <v>1343054.23</v>
      </c>
      <c r="BU188" s="242">
        <v>1988.1200000000001</v>
      </c>
      <c r="BV188" s="242">
        <v>4742.21</v>
      </c>
      <c r="BW188" s="242">
        <v>431285.88</v>
      </c>
      <c r="BX188" s="242">
        <v>248516.58000000002</v>
      </c>
      <c r="BY188" s="242">
        <v>99830.040000000008</v>
      </c>
      <c r="BZ188" s="242">
        <v>80185.17</v>
      </c>
      <c r="CA188" s="242">
        <v>37965.54</v>
      </c>
      <c r="CB188" s="242">
        <v>38198.9</v>
      </c>
      <c r="CC188" s="242">
        <v>249859.05000000002</v>
      </c>
      <c r="CD188" s="242">
        <v>209474.16</v>
      </c>
      <c r="CE188" s="242">
        <v>0</v>
      </c>
      <c r="CF188" s="242">
        <v>0</v>
      </c>
      <c r="CG188" s="242">
        <v>0</v>
      </c>
      <c r="CH188" s="242">
        <v>40151.53</v>
      </c>
      <c r="CI188" s="242">
        <v>0</v>
      </c>
      <c r="CJ188" s="242">
        <v>614241.81000000006</v>
      </c>
      <c r="CK188" s="242">
        <v>0</v>
      </c>
      <c r="CL188" s="242">
        <v>0</v>
      </c>
      <c r="CM188" s="242">
        <v>0</v>
      </c>
      <c r="CN188" s="242">
        <v>0</v>
      </c>
      <c r="CO188" s="242">
        <v>0</v>
      </c>
      <c r="CP188" s="242">
        <v>0</v>
      </c>
      <c r="CQ188" s="242">
        <v>0</v>
      </c>
      <c r="CR188" s="242">
        <v>0</v>
      </c>
      <c r="CS188" s="242">
        <v>0</v>
      </c>
      <c r="CT188" s="242">
        <v>171528.97</v>
      </c>
      <c r="CU188" s="242">
        <v>171528.97</v>
      </c>
      <c r="CV188" s="242">
        <v>0</v>
      </c>
      <c r="CW188" s="242">
        <v>0</v>
      </c>
      <c r="CX188" s="242">
        <v>2898.57</v>
      </c>
      <c r="CY188" s="242">
        <v>3089.11</v>
      </c>
      <c r="CZ188" s="242">
        <v>0</v>
      </c>
      <c r="DA188" s="242">
        <v>190.54</v>
      </c>
      <c r="DB188" s="242">
        <v>0</v>
      </c>
      <c r="DC188" s="242">
        <v>0</v>
      </c>
      <c r="DD188" s="242">
        <v>0</v>
      </c>
      <c r="DE188" s="242">
        <v>0</v>
      </c>
      <c r="DF188" s="242">
        <v>0</v>
      </c>
      <c r="DG188" s="242">
        <v>0</v>
      </c>
      <c r="DH188" s="242">
        <v>0</v>
      </c>
    </row>
    <row r="189" spans="1:112" x14ac:dyDescent="0.2">
      <c r="A189" s="242">
        <v>2961</v>
      </c>
      <c r="B189" s="242" t="s">
        <v>471</v>
      </c>
      <c r="C189" s="242">
        <v>0</v>
      </c>
      <c r="D189" s="242">
        <v>1666510.43</v>
      </c>
      <c r="E189" s="242">
        <v>3224.44</v>
      </c>
      <c r="F189" s="242">
        <v>0</v>
      </c>
      <c r="G189" s="242">
        <v>8520</v>
      </c>
      <c r="H189" s="242">
        <v>2244.09</v>
      </c>
      <c r="I189" s="242">
        <v>16342.18</v>
      </c>
      <c r="J189" s="242">
        <v>0</v>
      </c>
      <c r="K189" s="242">
        <v>252149.21</v>
      </c>
      <c r="L189" s="242">
        <v>0</v>
      </c>
      <c r="M189" s="242">
        <v>0</v>
      </c>
      <c r="N189" s="242">
        <v>0</v>
      </c>
      <c r="O189" s="242">
        <v>0</v>
      </c>
      <c r="P189" s="242">
        <v>3027</v>
      </c>
      <c r="Q189" s="242">
        <v>0</v>
      </c>
      <c r="R189" s="242">
        <v>7310</v>
      </c>
      <c r="S189" s="242">
        <v>0</v>
      </c>
      <c r="T189" s="242">
        <v>0</v>
      </c>
      <c r="U189" s="242">
        <v>58879.5</v>
      </c>
      <c r="V189" s="242">
        <v>2614620</v>
      </c>
      <c r="W189" s="242">
        <v>3040</v>
      </c>
      <c r="X189" s="242">
        <v>0</v>
      </c>
      <c r="Y189" s="242">
        <v>0</v>
      </c>
      <c r="Z189" s="242">
        <v>596.24</v>
      </c>
      <c r="AA189" s="242">
        <v>101362</v>
      </c>
      <c r="AB189" s="242">
        <v>0</v>
      </c>
      <c r="AC189" s="242">
        <v>0</v>
      </c>
      <c r="AD189" s="242">
        <v>9370</v>
      </c>
      <c r="AE189" s="242">
        <v>77059.600000000006</v>
      </c>
      <c r="AF189" s="242">
        <v>0</v>
      </c>
      <c r="AG189" s="242">
        <v>0</v>
      </c>
      <c r="AH189" s="242">
        <v>0</v>
      </c>
      <c r="AI189" s="242">
        <v>26469.920000000002</v>
      </c>
      <c r="AJ189" s="242">
        <v>0</v>
      </c>
      <c r="AK189" s="242">
        <v>0</v>
      </c>
      <c r="AL189" s="242">
        <v>0</v>
      </c>
      <c r="AM189" s="242">
        <v>7979.31</v>
      </c>
      <c r="AN189" s="242">
        <v>0</v>
      </c>
      <c r="AO189" s="242">
        <v>0</v>
      </c>
      <c r="AP189" s="242">
        <v>336.75</v>
      </c>
      <c r="AQ189" s="242">
        <v>1002094.69</v>
      </c>
      <c r="AR189" s="242">
        <v>482117.48</v>
      </c>
      <c r="AS189" s="242">
        <v>264684.03000000003</v>
      </c>
      <c r="AT189" s="242">
        <v>100609.76000000001</v>
      </c>
      <c r="AU189" s="242">
        <v>93353.42</v>
      </c>
      <c r="AV189" s="242">
        <v>0</v>
      </c>
      <c r="AW189" s="242">
        <v>85150.16</v>
      </c>
      <c r="AX189" s="242">
        <v>255199.92</v>
      </c>
      <c r="AY189" s="242">
        <v>192869.97</v>
      </c>
      <c r="AZ189" s="242">
        <v>246037.82</v>
      </c>
      <c r="BA189" s="242">
        <v>772334.78</v>
      </c>
      <c r="BB189" s="242">
        <v>62929.919999999998</v>
      </c>
      <c r="BC189" s="242">
        <v>48226.18</v>
      </c>
      <c r="BD189" s="242">
        <v>0</v>
      </c>
      <c r="BE189" s="242">
        <v>74902.509999999995</v>
      </c>
      <c r="BF189" s="242">
        <v>497297.61</v>
      </c>
      <c r="BG189" s="242">
        <v>430475.04000000004</v>
      </c>
      <c r="BH189" s="242">
        <v>3287.5</v>
      </c>
      <c r="BI189" s="242">
        <v>0</v>
      </c>
      <c r="BJ189" s="242">
        <v>0</v>
      </c>
      <c r="BK189" s="242">
        <v>0</v>
      </c>
      <c r="BL189" s="242">
        <v>0</v>
      </c>
      <c r="BM189" s="242">
        <v>0</v>
      </c>
      <c r="BN189" s="242">
        <v>0</v>
      </c>
      <c r="BO189" s="242">
        <v>0</v>
      </c>
      <c r="BP189" s="242">
        <v>0</v>
      </c>
      <c r="BQ189" s="242">
        <v>1595662.32</v>
      </c>
      <c r="BR189" s="242">
        <v>1843132.2</v>
      </c>
      <c r="BS189" s="242">
        <v>1595662.32</v>
      </c>
      <c r="BT189" s="242">
        <v>1843132.2</v>
      </c>
      <c r="BU189" s="242">
        <v>44089.26</v>
      </c>
      <c r="BV189" s="242">
        <v>35730.04</v>
      </c>
      <c r="BW189" s="242">
        <v>799196.61</v>
      </c>
      <c r="BX189" s="242">
        <v>702723.95000000007</v>
      </c>
      <c r="BY189" s="242">
        <v>100449.88</v>
      </c>
      <c r="BZ189" s="242">
        <v>4382</v>
      </c>
      <c r="CA189" s="242">
        <v>71466.709999999992</v>
      </c>
      <c r="CB189" s="242">
        <v>57953.740000000005</v>
      </c>
      <c r="CC189" s="242">
        <v>273512.40000000002</v>
      </c>
      <c r="CD189" s="242">
        <v>235414.83000000002</v>
      </c>
      <c r="CE189" s="242">
        <v>0</v>
      </c>
      <c r="CF189" s="242">
        <v>0</v>
      </c>
      <c r="CG189" s="242">
        <v>0</v>
      </c>
      <c r="CH189" s="242">
        <v>51610.54</v>
      </c>
      <c r="CI189" s="242">
        <v>0</v>
      </c>
      <c r="CJ189" s="242">
        <v>1974801.76</v>
      </c>
      <c r="CK189" s="242">
        <v>0</v>
      </c>
      <c r="CL189" s="242">
        <v>0</v>
      </c>
      <c r="CM189" s="242">
        <v>0</v>
      </c>
      <c r="CN189" s="242">
        <v>0</v>
      </c>
      <c r="CO189" s="242">
        <v>0</v>
      </c>
      <c r="CP189" s="242">
        <v>0</v>
      </c>
      <c r="CQ189" s="242">
        <v>0</v>
      </c>
      <c r="CR189" s="242">
        <v>0</v>
      </c>
      <c r="CS189" s="242">
        <v>0</v>
      </c>
      <c r="CT189" s="242">
        <v>229013.95</v>
      </c>
      <c r="CU189" s="242">
        <v>229013.95</v>
      </c>
      <c r="CV189" s="242">
        <v>0</v>
      </c>
      <c r="CW189" s="242">
        <v>4776.3100000000004</v>
      </c>
      <c r="CX189" s="242">
        <v>11025.56</v>
      </c>
      <c r="CY189" s="242">
        <v>15476</v>
      </c>
      <c r="CZ189" s="242">
        <v>0</v>
      </c>
      <c r="DA189" s="242">
        <v>9226.75</v>
      </c>
      <c r="DB189" s="242">
        <v>0</v>
      </c>
      <c r="DC189" s="242">
        <v>0</v>
      </c>
      <c r="DD189" s="242">
        <v>0</v>
      </c>
      <c r="DE189" s="242">
        <v>0</v>
      </c>
      <c r="DF189" s="242">
        <v>0</v>
      </c>
      <c r="DG189" s="242">
        <v>0</v>
      </c>
      <c r="DH189" s="242">
        <v>0</v>
      </c>
    </row>
    <row r="190" spans="1:112" x14ac:dyDescent="0.2">
      <c r="A190" s="242">
        <v>3087</v>
      </c>
      <c r="B190" s="242" t="s">
        <v>472</v>
      </c>
      <c r="C190" s="242">
        <v>0</v>
      </c>
      <c r="D190" s="242">
        <v>1558367</v>
      </c>
      <c r="E190" s="242">
        <v>0</v>
      </c>
      <c r="F190" s="242">
        <v>1184.3800000000001</v>
      </c>
      <c r="G190" s="242">
        <v>1892.5</v>
      </c>
      <c r="H190" s="242">
        <v>538.56000000000006</v>
      </c>
      <c r="I190" s="242">
        <v>4638.51</v>
      </c>
      <c r="J190" s="242">
        <v>0</v>
      </c>
      <c r="K190" s="242">
        <v>127106</v>
      </c>
      <c r="L190" s="242">
        <v>0</v>
      </c>
      <c r="M190" s="242">
        <v>0</v>
      </c>
      <c r="N190" s="242">
        <v>0</v>
      </c>
      <c r="O190" s="242">
        <v>0</v>
      </c>
      <c r="P190" s="242">
        <v>0</v>
      </c>
      <c r="Q190" s="242">
        <v>0</v>
      </c>
      <c r="R190" s="242">
        <v>0</v>
      </c>
      <c r="S190" s="242">
        <v>0</v>
      </c>
      <c r="T190" s="242">
        <v>0</v>
      </c>
      <c r="U190" s="242">
        <v>13397</v>
      </c>
      <c r="V190" s="242">
        <v>15175</v>
      </c>
      <c r="W190" s="242">
        <v>1600</v>
      </c>
      <c r="X190" s="242">
        <v>36987</v>
      </c>
      <c r="Y190" s="242">
        <v>0</v>
      </c>
      <c r="Z190" s="242">
        <v>0</v>
      </c>
      <c r="AA190" s="242">
        <v>25157</v>
      </c>
      <c r="AB190" s="242">
        <v>0</v>
      </c>
      <c r="AC190" s="242">
        <v>0</v>
      </c>
      <c r="AD190" s="242">
        <v>2061</v>
      </c>
      <c r="AE190" s="242">
        <v>22095.279999999999</v>
      </c>
      <c r="AF190" s="242">
        <v>0</v>
      </c>
      <c r="AG190" s="242">
        <v>0</v>
      </c>
      <c r="AH190" s="242">
        <v>0</v>
      </c>
      <c r="AI190" s="242">
        <v>18242</v>
      </c>
      <c r="AJ190" s="242">
        <v>0</v>
      </c>
      <c r="AK190" s="242">
        <v>0</v>
      </c>
      <c r="AL190" s="242">
        <v>0</v>
      </c>
      <c r="AM190" s="242">
        <v>5400</v>
      </c>
      <c r="AN190" s="242">
        <v>16775.47</v>
      </c>
      <c r="AO190" s="242">
        <v>0</v>
      </c>
      <c r="AP190" s="242">
        <v>0</v>
      </c>
      <c r="AQ190" s="242">
        <v>846225.64</v>
      </c>
      <c r="AR190" s="242">
        <v>146835.9</v>
      </c>
      <c r="AS190" s="242">
        <v>0</v>
      </c>
      <c r="AT190" s="242">
        <v>0</v>
      </c>
      <c r="AU190" s="242">
        <v>12167.210000000001</v>
      </c>
      <c r="AV190" s="242">
        <v>220</v>
      </c>
      <c r="AW190" s="242">
        <v>17728.27</v>
      </c>
      <c r="AX190" s="242">
        <v>36423.620000000003</v>
      </c>
      <c r="AY190" s="242">
        <v>13273.130000000001</v>
      </c>
      <c r="AZ190" s="242">
        <v>153507.23000000001</v>
      </c>
      <c r="BA190" s="242">
        <v>250573.92</v>
      </c>
      <c r="BB190" s="242">
        <v>18191.14</v>
      </c>
      <c r="BC190" s="242">
        <v>15837.94</v>
      </c>
      <c r="BD190" s="242">
        <v>1440.24</v>
      </c>
      <c r="BE190" s="242">
        <v>71611.960000000006</v>
      </c>
      <c r="BF190" s="242">
        <v>31810.37</v>
      </c>
      <c r="BG190" s="242">
        <v>212712</v>
      </c>
      <c r="BH190" s="242">
        <v>114.77</v>
      </c>
      <c r="BI190" s="242">
        <v>0</v>
      </c>
      <c r="BJ190" s="242">
        <v>0</v>
      </c>
      <c r="BK190" s="242">
        <v>0</v>
      </c>
      <c r="BL190" s="242">
        <v>0</v>
      </c>
      <c r="BM190" s="242">
        <v>0</v>
      </c>
      <c r="BN190" s="242">
        <v>0</v>
      </c>
      <c r="BO190" s="242">
        <v>0</v>
      </c>
      <c r="BP190" s="242">
        <v>0</v>
      </c>
      <c r="BQ190" s="242">
        <v>882983.66</v>
      </c>
      <c r="BR190" s="242">
        <v>904927.02</v>
      </c>
      <c r="BS190" s="242">
        <v>882983.66</v>
      </c>
      <c r="BT190" s="242">
        <v>904927.02</v>
      </c>
      <c r="BU190" s="242">
        <v>0</v>
      </c>
      <c r="BV190" s="242">
        <v>0</v>
      </c>
      <c r="BW190" s="242">
        <v>60390.37</v>
      </c>
      <c r="BX190" s="242">
        <v>58355.55</v>
      </c>
      <c r="BY190" s="242">
        <v>0</v>
      </c>
      <c r="BZ190" s="242">
        <v>2034.82</v>
      </c>
      <c r="CA190" s="242">
        <v>37136.090000000004</v>
      </c>
      <c r="CB190" s="242">
        <v>31436.09</v>
      </c>
      <c r="CC190" s="242">
        <v>409550</v>
      </c>
      <c r="CD190" s="242">
        <v>415250</v>
      </c>
      <c r="CE190" s="242">
        <v>0</v>
      </c>
      <c r="CF190" s="242">
        <v>0</v>
      </c>
      <c r="CG190" s="242">
        <v>0</v>
      </c>
      <c r="CH190" s="242">
        <v>0</v>
      </c>
      <c r="CI190" s="242">
        <v>0</v>
      </c>
      <c r="CJ190" s="242">
        <v>797302.5</v>
      </c>
      <c r="CK190" s="242">
        <v>0</v>
      </c>
      <c r="CL190" s="242">
        <v>0</v>
      </c>
      <c r="CM190" s="242">
        <v>0</v>
      </c>
      <c r="CN190" s="242">
        <v>0</v>
      </c>
      <c r="CO190" s="242">
        <v>0</v>
      </c>
      <c r="CP190" s="242">
        <v>0</v>
      </c>
      <c r="CQ190" s="242">
        <v>0</v>
      </c>
      <c r="CR190" s="242">
        <v>6068.79</v>
      </c>
      <c r="CS190" s="242">
        <v>6595.3</v>
      </c>
      <c r="CT190" s="242">
        <v>27987.02</v>
      </c>
      <c r="CU190" s="242">
        <v>27460.510000000002</v>
      </c>
      <c r="CV190" s="242">
        <v>0</v>
      </c>
      <c r="CW190" s="242">
        <v>0</v>
      </c>
      <c r="CX190" s="242">
        <v>0</v>
      </c>
      <c r="CY190" s="242">
        <v>0</v>
      </c>
      <c r="CZ190" s="242">
        <v>0</v>
      </c>
      <c r="DA190" s="242">
        <v>0</v>
      </c>
      <c r="DB190" s="242">
        <v>0</v>
      </c>
      <c r="DC190" s="242">
        <v>0</v>
      </c>
      <c r="DD190" s="242">
        <v>0</v>
      </c>
      <c r="DE190" s="242">
        <v>0</v>
      </c>
      <c r="DF190" s="242">
        <v>0</v>
      </c>
      <c r="DG190" s="242">
        <v>0</v>
      </c>
      <c r="DH190" s="242">
        <v>0</v>
      </c>
    </row>
    <row r="191" spans="1:112" x14ac:dyDescent="0.2">
      <c r="A191" s="242">
        <v>3094</v>
      </c>
      <c r="B191" s="242" t="s">
        <v>473</v>
      </c>
      <c r="C191" s="242">
        <v>0</v>
      </c>
      <c r="D191" s="242">
        <v>1450832</v>
      </c>
      <c r="E191" s="242">
        <v>0</v>
      </c>
      <c r="F191" s="242">
        <v>122.75</v>
      </c>
      <c r="G191" s="242">
        <v>2523</v>
      </c>
      <c r="H191" s="242">
        <v>394.34000000000003</v>
      </c>
      <c r="I191" s="242">
        <v>9442.36</v>
      </c>
      <c r="J191" s="242">
        <v>0</v>
      </c>
      <c r="K191" s="242">
        <v>244555.5</v>
      </c>
      <c r="L191" s="242">
        <v>0</v>
      </c>
      <c r="M191" s="242">
        <v>0</v>
      </c>
      <c r="N191" s="242">
        <v>0</v>
      </c>
      <c r="O191" s="242">
        <v>0</v>
      </c>
      <c r="P191" s="242">
        <v>1038.2</v>
      </c>
      <c r="Q191" s="242">
        <v>0</v>
      </c>
      <c r="R191" s="242">
        <v>0</v>
      </c>
      <c r="S191" s="242">
        <v>0</v>
      </c>
      <c r="T191" s="242">
        <v>0</v>
      </c>
      <c r="U191" s="242">
        <v>20186</v>
      </c>
      <c r="V191" s="242">
        <v>2107</v>
      </c>
      <c r="W191" s="242">
        <v>1680</v>
      </c>
      <c r="X191" s="242">
        <v>0</v>
      </c>
      <c r="Y191" s="242">
        <v>0</v>
      </c>
      <c r="Z191" s="242">
        <v>0</v>
      </c>
      <c r="AA191" s="242">
        <v>24618</v>
      </c>
      <c r="AB191" s="242">
        <v>0</v>
      </c>
      <c r="AC191" s="242">
        <v>0</v>
      </c>
      <c r="AD191" s="242">
        <v>0</v>
      </c>
      <c r="AE191" s="242">
        <v>13335</v>
      </c>
      <c r="AF191" s="242">
        <v>0</v>
      </c>
      <c r="AG191" s="242">
        <v>0</v>
      </c>
      <c r="AH191" s="242">
        <v>13641</v>
      </c>
      <c r="AI191" s="242">
        <v>13889</v>
      </c>
      <c r="AJ191" s="242">
        <v>0</v>
      </c>
      <c r="AK191" s="242">
        <v>0</v>
      </c>
      <c r="AL191" s="242">
        <v>0</v>
      </c>
      <c r="AM191" s="242">
        <v>16235.74</v>
      </c>
      <c r="AN191" s="242">
        <v>0</v>
      </c>
      <c r="AO191" s="242">
        <v>0</v>
      </c>
      <c r="AP191" s="242">
        <v>3904.25</v>
      </c>
      <c r="AQ191" s="242">
        <v>590677.78</v>
      </c>
      <c r="AR191" s="242">
        <v>187109.68</v>
      </c>
      <c r="AS191" s="242">
        <v>0</v>
      </c>
      <c r="AT191" s="242">
        <v>51550.62</v>
      </c>
      <c r="AU191" s="242">
        <v>14468.6</v>
      </c>
      <c r="AV191" s="242">
        <v>225</v>
      </c>
      <c r="AW191" s="242">
        <v>17059.04</v>
      </c>
      <c r="AX191" s="242">
        <v>88453.17</v>
      </c>
      <c r="AY191" s="242">
        <v>250831.94</v>
      </c>
      <c r="AZ191" s="242">
        <v>0</v>
      </c>
      <c r="BA191" s="242">
        <v>261176.9</v>
      </c>
      <c r="BB191" s="242">
        <v>0</v>
      </c>
      <c r="BC191" s="242">
        <v>23734.080000000002</v>
      </c>
      <c r="BD191" s="242">
        <v>6010.24</v>
      </c>
      <c r="BE191" s="242">
        <v>444</v>
      </c>
      <c r="BF191" s="242">
        <v>70565.919999999998</v>
      </c>
      <c r="BG191" s="242">
        <v>120658</v>
      </c>
      <c r="BH191" s="242">
        <v>0</v>
      </c>
      <c r="BI191" s="242">
        <v>0</v>
      </c>
      <c r="BJ191" s="242">
        <v>0</v>
      </c>
      <c r="BK191" s="242">
        <v>0</v>
      </c>
      <c r="BL191" s="242">
        <v>0</v>
      </c>
      <c r="BM191" s="242">
        <v>25671.93</v>
      </c>
      <c r="BN191" s="242">
        <v>30734.100000000002</v>
      </c>
      <c r="BO191" s="242">
        <v>348031.18</v>
      </c>
      <c r="BP191" s="242">
        <v>478508.18</v>
      </c>
      <c r="BQ191" s="242">
        <v>0</v>
      </c>
      <c r="BR191" s="242">
        <v>0</v>
      </c>
      <c r="BS191" s="242">
        <v>373703.11</v>
      </c>
      <c r="BT191" s="242">
        <v>509242.28</v>
      </c>
      <c r="BU191" s="242">
        <v>0</v>
      </c>
      <c r="BV191" s="242">
        <v>0</v>
      </c>
      <c r="BW191" s="242">
        <v>120231.02</v>
      </c>
      <c r="BX191" s="242">
        <v>58436.14</v>
      </c>
      <c r="BY191" s="242">
        <v>17717.64</v>
      </c>
      <c r="BZ191" s="242">
        <v>44077.24</v>
      </c>
      <c r="CA191" s="242">
        <v>57732.25</v>
      </c>
      <c r="CB191" s="242">
        <v>94083.459999999992</v>
      </c>
      <c r="CC191" s="242">
        <v>200268.51</v>
      </c>
      <c r="CD191" s="242">
        <v>148922.16</v>
      </c>
      <c r="CE191" s="242">
        <v>0</v>
      </c>
      <c r="CF191" s="242">
        <v>0</v>
      </c>
      <c r="CG191" s="242">
        <v>0</v>
      </c>
      <c r="CH191" s="242">
        <v>14995.14</v>
      </c>
      <c r="CI191" s="242">
        <v>0</v>
      </c>
      <c r="CJ191" s="242">
        <v>2851322.52</v>
      </c>
      <c r="CK191" s="242">
        <v>2157671.88</v>
      </c>
      <c r="CL191" s="242">
        <v>22596.07</v>
      </c>
      <c r="CM191" s="242">
        <v>380.3</v>
      </c>
      <c r="CN191" s="242">
        <v>0</v>
      </c>
      <c r="CO191" s="242">
        <v>2135456.11</v>
      </c>
      <c r="CP191" s="242">
        <v>0</v>
      </c>
      <c r="CQ191" s="242">
        <v>0</v>
      </c>
      <c r="CR191" s="242">
        <v>6076.55</v>
      </c>
      <c r="CS191" s="242">
        <v>8121.5</v>
      </c>
      <c r="CT191" s="242">
        <v>30274.25</v>
      </c>
      <c r="CU191" s="242">
        <v>28229.3</v>
      </c>
      <c r="CV191" s="242">
        <v>0</v>
      </c>
      <c r="CW191" s="242">
        <v>1906.8400000000001</v>
      </c>
      <c r="CX191" s="242">
        <v>7449.93</v>
      </c>
      <c r="CY191" s="242">
        <v>47308.24</v>
      </c>
      <c r="CZ191" s="242">
        <v>0</v>
      </c>
      <c r="DA191" s="242">
        <v>41765.15</v>
      </c>
      <c r="DB191" s="242">
        <v>0</v>
      </c>
      <c r="DC191" s="242">
        <v>0</v>
      </c>
      <c r="DD191" s="242">
        <v>0</v>
      </c>
      <c r="DE191" s="242">
        <v>0</v>
      </c>
      <c r="DF191" s="242">
        <v>0</v>
      </c>
      <c r="DG191" s="242">
        <v>0</v>
      </c>
      <c r="DH191" s="242">
        <v>0</v>
      </c>
    </row>
    <row r="192" spans="1:112" x14ac:dyDescent="0.2">
      <c r="A192" s="242">
        <v>3129</v>
      </c>
      <c r="B192" s="242" t="s">
        <v>474</v>
      </c>
      <c r="C192" s="242">
        <v>0</v>
      </c>
      <c r="D192" s="242">
        <v>3491357.78</v>
      </c>
      <c r="E192" s="242">
        <v>3983.8</v>
      </c>
      <c r="F192" s="242">
        <v>5824.8</v>
      </c>
      <c r="G192" s="242">
        <v>51266.53</v>
      </c>
      <c r="H192" s="242">
        <v>3284.46</v>
      </c>
      <c r="I192" s="242">
        <v>142071.53</v>
      </c>
      <c r="J192" s="242">
        <v>0</v>
      </c>
      <c r="K192" s="242">
        <v>1078075.23</v>
      </c>
      <c r="L192" s="242">
        <v>0</v>
      </c>
      <c r="M192" s="242">
        <v>0</v>
      </c>
      <c r="N192" s="242">
        <v>0</v>
      </c>
      <c r="O192" s="242">
        <v>0</v>
      </c>
      <c r="P192" s="242">
        <v>18661.54</v>
      </c>
      <c r="Q192" s="242">
        <v>0</v>
      </c>
      <c r="R192" s="242">
        <v>0</v>
      </c>
      <c r="S192" s="242">
        <v>0</v>
      </c>
      <c r="T192" s="242">
        <v>42625.19</v>
      </c>
      <c r="U192" s="242">
        <v>153265</v>
      </c>
      <c r="V192" s="242">
        <v>9904770</v>
      </c>
      <c r="W192" s="242">
        <v>19839</v>
      </c>
      <c r="X192" s="242">
        <v>0</v>
      </c>
      <c r="Y192" s="242">
        <v>0</v>
      </c>
      <c r="Z192" s="242">
        <v>0</v>
      </c>
      <c r="AA192" s="242">
        <v>21637</v>
      </c>
      <c r="AB192" s="242">
        <v>0</v>
      </c>
      <c r="AC192" s="242">
        <v>0</v>
      </c>
      <c r="AD192" s="242">
        <v>206279.74</v>
      </c>
      <c r="AE192" s="242">
        <v>365306.4</v>
      </c>
      <c r="AF192" s="242">
        <v>0</v>
      </c>
      <c r="AG192" s="242">
        <v>0</v>
      </c>
      <c r="AH192" s="242">
        <v>111984</v>
      </c>
      <c r="AI192" s="242">
        <v>0</v>
      </c>
      <c r="AJ192" s="242">
        <v>0</v>
      </c>
      <c r="AK192" s="242">
        <v>1067</v>
      </c>
      <c r="AL192" s="242">
        <v>0</v>
      </c>
      <c r="AM192" s="242">
        <v>0</v>
      </c>
      <c r="AN192" s="242">
        <v>51098.14</v>
      </c>
      <c r="AO192" s="242">
        <v>0</v>
      </c>
      <c r="AP192" s="242">
        <v>2800.96</v>
      </c>
      <c r="AQ192" s="242">
        <v>2734368.72</v>
      </c>
      <c r="AR192" s="242">
        <v>3660091.11</v>
      </c>
      <c r="AS192" s="242">
        <v>613947.76</v>
      </c>
      <c r="AT192" s="242">
        <v>338381.09</v>
      </c>
      <c r="AU192" s="242">
        <v>269950.01</v>
      </c>
      <c r="AV192" s="242">
        <v>105829.36</v>
      </c>
      <c r="AW192" s="242">
        <v>458903.07</v>
      </c>
      <c r="AX192" s="242">
        <v>576055.61</v>
      </c>
      <c r="AY192" s="242">
        <v>287740.28000000003</v>
      </c>
      <c r="AZ192" s="242">
        <v>818692.29</v>
      </c>
      <c r="BA192" s="242">
        <v>2141290.27</v>
      </c>
      <c r="BB192" s="242">
        <v>673762.23</v>
      </c>
      <c r="BC192" s="242">
        <v>100640</v>
      </c>
      <c r="BD192" s="242">
        <v>0</v>
      </c>
      <c r="BE192" s="242">
        <v>437771.17</v>
      </c>
      <c r="BF192" s="242">
        <v>1427317.39</v>
      </c>
      <c r="BG192" s="242">
        <v>743574.72</v>
      </c>
      <c r="BH192" s="242">
        <v>162.97999999999999</v>
      </c>
      <c r="BI192" s="242">
        <v>0</v>
      </c>
      <c r="BJ192" s="242">
        <v>0</v>
      </c>
      <c r="BK192" s="242">
        <v>0</v>
      </c>
      <c r="BL192" s="242">
        <v>0</v>
      </c>
      <c r="BM192" s="242">
        <v>21805.279999999999</v>
      </c>
      <c r="BN192" s="242">
        <v>13421.720000000001</v>
      </c>
      <c r="BO192" s="242">
        <v>0</v>
      </c>
      <c r="BP192" s="242">
        <v>0</v>
      </c>
      <c r="BQ192" s="242">
        <v>3977186.57</v>
      </c>
      <c r="BR192" s="242">
        <v>4272290.17</v>
      </c>
      <c r="BS192" s="242">
        <v>3998991.85</v>
      </c>
      <c r="BT192" s="242">
        <v>4285711.8899999997</v>
      </c>
      <c r="BU192" s="242">
        <v>27606.12</v>
      </c>
      <c r="BV192" s="242">
        <v>30228.03</v>
      </c>
      <c r="BW192" s="242">
        <v>2337901.96</v>
      </c>
      <c r="BX192" s="242">
        <v>1740706.82</v>
      </c>
      <c r="BY192" s="242">
        <v>548136.94999999995</v>
      </c>
      <c r="BZ192" s="242">
        <v>46436.28</v>
      </c>
      <c r="CA192" s="242">
        <v>268563.25</v>
      </c>
      <c r="CB192" s="242">
        <v>255557.55000000002</v>
      </c>
      <c r="CC192" s="242">
        <v>1014120.7100000001</v>
      </c>
      <c r="CD192" s="242">
        <v>952600</v>
      </c>
      <c r="CE192" s="242">
        <v>0</v>
      </c>
      <c r="CF192" s="242">
        <v>0</v>
      </c>
      <c r="CG192" s="242">
        <v>0</v>
      </c>
      <c r="CH192" s="242">
        <v>74526.41</v>
      </c>
      <c r="CI192" s="242">
        <v>0</v>
      </c>
      <c r="CJ192" s="242">
        <v>6298442.04</v>
      </c>
      <c r="CK192" s="242">
        <v>150808.82</v>
      </c>
      <c r="CL192" s="242">
        <v>175943.06</v>
      </c>
      <c r="CM192" s="242">
        <v>25134.240000000002</v>
      </c>
      <c r="CN192" s="242">
        <v>0</v>
      </c>
      <c r="CO192" s="242">
        <v>0</v>
      </c>
      <c r="CP192" s="242">
        <v>0</v>
      </c>
      <c r="CQ192" s="242">
        <v>0</v>
      </c>
      <c r="CR192" s="242">
        <v>110293.08</v>
      </c>
      <c r="CS192" s="242">
        <v>138070.15</v>
      </c>
      <c r="CT192" s="242">
        <v>530068.94000000006</v>
      </c>
      <c r="CU192" s="242">
        <v>502291.87</v>
      </c>
      <c r="CV192" s="242">
        <v>0</v>
      </c>
      <c r="CW192" s="242">
        <v>44117.67</v>
      </c>
      <c r="CX192" s="242">
        <v>49193.56</v>
      </c>
      <c r="CY192" s="242">
        <v>69079.62</v>
      </c>
      <c r="CZ192" s="242">
        <v>5785.28</v>
      </c>
      <c r="DA192" s="242">
        <v>58218.450000000004</v>
      </c>
      <c r="DB192" s="242">
        <v>0</v>
      </c>
      <c r="DC192" s="242">
        <v>0</v>
      </c>
      <c r="DD192" s="242">
        <v>0</v>
      </c>
      <c r="DE192" s="242">
        <v>0</v>
      </c>
      <c r="DF192" s="242">
        <v>0</v>
      </c>
      <c r="DG192" s="242">
        <v>0</v>
      </c>
      <c r="DH192" s="242">
        <v>0</v>
      </c>
    </row>
    <row r="193" spans="1:112" x14ac:dyDescent="0.2">
      <c r="A193" s="242">
        <v>3150</v>
      </c>
      <c r="B193" s="242" t="s">
        <v>475</v>
      </c>
      <c r="C193" s="242">
        <v>0</v>
      </c>
      <c r="D193" s="242">
        <v>9908469.9700000007</v>
      </c>
      <c r="E193" s="242">
        <v>3500</v>
      </c>
      <c r="F193" s="242">
        <v>12053.36</v>
      </c>
      <c r="G193" s="242">
        <v>62751.450000000004</v>
      </c>
      <c r="H193" s="242">
        <v>10461.61</v>
      </c>
      <c r="I193" s="242">
        <v>142634.89000000001</v>
      </c>
      <c r="J193" s="242">
        <v>0</v>
      </c>
      <c r="K193" s="242">
        <v>265128.84999999998</v>
      </c>
      <c r="L193" s="242">
        <v>0</v>
      </c>
      <c r="M193" s="242">
        <v>0</v>
      </c>
      <c r="N193" s="242">
        <v>0</v>
      </c>
      <c r="O193" s="242">
        <v>0</v>
      </c>
      <c r="P193" s="242">
        <v>6054.32</v>
      </c>
      <c r="Q193" s="242">
        <v>0</v>
      </c>
      <c r="R193" s="242">
        <v>0</v>
      </c>
      <c r="S193" s="242">
        <v>0</v>
      </c>
      <c r="T193" s="242">
        <v>0</v>
      </c>
      <c r="U193" s="242">
        <v>218439</v>
      </c>
      <c r="V193" s="242">
        <v>5601689</v>
      </c>
      <c r="W193" s="242">
        <v>11200</v>
      </c>
      <c r="X193" s="242">
        <v>0</v>
      </c>
      <c r="Y193" s="242">
        <v>0</v>
      </c>
      <c r="Z193" s="242">
        <v>25846.34</v>
      </c>
      <c r="AA193" s="242">
        <v>11958</v>
      </c>
      <c r="AB193" s="242">
        <v>127494.57</v>
      </c>
      <c r="AC193" s="242">
        <v>0</v>
      </c>
      <c r="AD193" s="242">
        <v>169546.1</v>
      </c>
      <c r="AE193" s="242">
        <v>129308</v>
      </c>
      <c r="AF193" s="242">
        <v>0</v>
      </c>
      <c r="AG193" s="242">
        <v>0</v>
      </c>
      <c r="AH193" s="242">
        <v>1548.88</v>
      </c>
      <c r="AI193" s="242">
        <v>81034.740000000005</v>
      </c>
      <c r="AJ193" s="242">
        <v>0</v>
      </c>
      <c r="AK193" s="242">
        <v>0</v>
      </c>
      <c r="AL193" s="242">
        <v>0</v>
      </c>
      <c r="AM193" s="242">
        <v>12.83</v>
      </c>
      <c r="AN193" s="242">
        <v>135490.49</v>
      </c>
      <c r="AO193" s="242">
        <v>0</v>
      </c>
      <c r="AP193" s="242">
        <v>0</v>
      </c>
      <c r="AQ193" s="242">
        <v>3246642.97</v>
      </c>
      <c r="AR193" s="242">
        <v>3401580.92</v>
      </c>
      <c r="AS193" s="242">
        <v>544293.55000000005</v>
      </c>
      <c r="AT193" s="242">
        <v>585629.75</v>
      </c>
      <c r="AU193" s="242">
        <v>426244.44</v>
      </c>
      <c r="AV193" s="242">
        <v>1229.56</v>
      </c>
      <c r="AW193" s="242">
        <v>298658.01</v>
      </c>
      <c r="AX193" s="242">
        <v>510229.34</v>
      </c>
      <c r="AY193" s="242">
        <v>278129.78999999998</v>
      </c>
      <c r="AZ193" s="242">
        <v>1068053.8</v>
      </c>
      <c r="BA193" s="242">
        <v>3263308.43</v>
      </c>
      <c r="BB193" s="242">
        <v>327317.76000000001</v>
      </c>
      <c r="BC193" s="242">
        <v>105199.05</v>
      </c>
      <c r="BD193" s="242">
        <v>726</v>
      </c>
      <c r="BE193" s="242">
        <v>300293.40000000002</v>
      </c>
      <c r="BF193" s="242">
        <v>1778181.18</v>
      </c>
      <c r="BG193" s="242">
        <v>513162.23000000004</v>
      </c>
      <c r="BH193" s="242">
        <v>1527.17</v>
      </c>
      <c r="BI193" s="242">
        <v>0</v>
      </c>
      <c r="BJ193" s="242">
        <v>0</v>
      </c>
      <c r="BK193" s="242">
        <v>0</v>
      </c>
      <c r="BL193" s="242">
        <v>0</v>
      </c>
      <c r="BM193" s="242">
        <v>5488577.9000000004</v>
      </c>
      <c r="BN193" s="242">
        <v>5762792.9500000002</v>
      </c>
      <c r="BO193" s="242">
        <v>0</v>
      </c>
      <c r="BP193" s="242">
        <v>0</v>
      </c>
      <c r="BQ193" s="242">
        <v>0</v>
      </c>
      <c r="BR193" s="242">
        <v>0</v>
      </c>
      <c r="BS193" s="242">
        <v>5488577.9000000004</v>
      </c>
      <c r="BT193" s="242">
        <v>5762792.9500000002</v>
      </c>
      <c r="BU193" s="242">
        <v>33572</v>
      </c>
      <c r="BV193" s="242">
        <v>41996.270000000004</v>
      </c>
      <c r="BW193" s="242">
        <v>2880093.73</v>
      </c>
      <c r="BX193" s="242">
        <v>1915271.85</v>
      </c>
      <c r="BY193" s="242">
        <v>618293.12</v>
      </c>
      <c r="BZ193" s="242">
        <v>338104.49</v>
      </c>
      <c r="CA193" s="242">
        <v>186596.6</v>
      </c>
      <c r="CB193" s="242">
        <v>155405.68</v>
      </c>
      <c r="CC193" s="242">
        <v>1923105.08</v>
      </c>
      <c r="CD193" s="242">
        <v>1954296</v>
      </c>
      <c r="CE193" s="242">
        <v>0</v>
      </c>
      <c r="CF193" s="242">
        <v>0</v>
      </c>
      <c r="CG193" s="242">
        <v>0</v>
      </c>
      <c r="CH193" s="242">
        <v>0</v>
      </c>
      <c r="CI193" s="242">
        <v>0</v>
      </c>
      <c r="CJ193" s="242">
        <v>5795000</v>
      </c>
      <c r="CK193" s="242">
        <v>443064.04000000004</v>
      </c>
      <c r="CL193" s="242">
        <v>493196.64</v>
      </c>
      <c r="CM193" s="242">
        <v>50132.6</v>
      </c>
      <c r="CN193" s="242">
        <v>0</v>
      </c>
      <c r="CO193" s="242">
        <v>0</v>
      </c>
      <c r="CP193" s="242">
        <v>0</v>
      </c>
      <c r="CQ193" s="242">
        <v>0</v>
      </c>
      <c r="CR193" s="242">
        <v>106074.98</v>
      </c>
      <c r="CS193" s="242">
        <v>150522.41</v>
      </c>
      <c r="CT193" s="242">
        <v>649963.15</v>
      </c>
      <c r="CU193" s="242">
        <v>605515.72</v>
      </c>
      <c r="CV193" s="242">
        <v>0</v>
      </c>
      <c r="CW193" s="242">
        <v>158033.55000000002</v>
      </c>
      <c r="CX193" s="242">
        <v>171768.95</v>
      </c>
      <c r="CY193" s="242">
        <v>279181.62</v>
      </c>
      <c r="CZ193" s="242">
        <v>36223.340000000004</v>
      </c>
      <c r="DA193" s="242">
        <v>229222.88</v>
      </c>
      <c r="DB193" s="242">
        <v>0</v>
      </c>
      <c r="DC193" s="242">
        <v>0</v>
      </c>
      <c r="DD193" s="242">
        <v>0</v>
      </c>
      <c r="DE193" s="242">
        <v>51028.47</v>
      </c>
      <c r="DF193" s="242">
        <v>51028.47</v>
      </c>
      <c r="DG193" s="242">
        <v>0</v>
      </c>
      <c r="DH193" s="242">
        <v>0</v>
      </c>
    </row>
    <row r="194" spans="1:112" x14ac:dyDescent="0.2">
      <c r="A194" s="242">
        <v>3171</v>
      </c>
      <c r="B194" s="242" t="s">
        <v>476</v>
      </c>
      <c r="C194" s="242">
        <v>0</v>
      </c>
      <c r="D194" s="242">
        <v>3992467.72</v>
      </c>
      <c r="E194" s="242">
        <v>2814.27</v>
      </c>
      <c r="F194" s="242">
        <v>3900.4300000000003</v>
      </c>
      <c r="G194" s="242">
        <v>42429.23</v>
      </c>
      <c r="H194" s="242">
        <v>14267.81</v>
      </c>
      <c r="I194" s="242">
        <v>55144.630000000005</v>
      </c>
      <c r="J194" s="242">
        <v>0</v>
      </c>
      <c r="K194" s="242">
        <v>428164</v>
      </c>
      <c r="L194" s="242">
        <v>0</v>
      </c>
      <c r="M194" s="242">
        <v>0</v>
      </c>
      <c r="N194" s="242">
        <v>0</v>
      </c>
      <c r="O194" s="242">
        <v>0</v>
      </c>
      <c r="P194" s="242">
        <v>3600</v>
      </c>
      <c r="Q194" s="242">
        <v>0</v>
      </c>
      <c r="R194" s="242">
        <v>0</v>
      </c>
      <c r="S194" s="242">
        <v>0</v>
      </c>
      <c r="T194" s="242">
        <v>13160</v>
      </c>
      <c r="U194" s="242">
        <v>166095</v>
      </c>
      <c r="V194" s="242">
        <v>6652587</v>
      </c>
      <c r="W194" s="242">
        <v>22996.720000000001</v>
      </c>
      <c r="X194" s="242">
        <v>0</v>
      </c>
      <c r="Y194" s="242">
        <v>0</v>
      </c>
      <c r="Z194" s="242">
        <v>0</v>
      </c>
      <c r="AA194" s="242">
        <v>14338</v>
      </c>
      <c r="AB194" s="242">
        <v>0</v>
      </c>
      <c r="AC194" s="242">
        <v>0</v>
      </c>
      <c r="AD194" s="242">
        <v>70621.89</v>
      </c>
      <c r="AE194" s="242">
        <v>105754.13</v>
      </c>
      <c r="AF194" s="242">
        <v>0</v>
      </c>
      <c r="AG194" s="242">
        <v>0</v>
      </c>
      <c r="AH194" s="242">
        <v>46035</v>
      </c>
      <c r="AI194" s="242">
        <v>131837.39000000001</v>
      </c>
      <c r="AJ194" s="242">
        <v>0</v>
      </c>
      <c r="AK194" s="242">
        <v>0</v>
      </c>
      <c r="AL194" s="242">
        <v>0</v>
      </c>
      <c r="AM194" s="242">
        <v>0</v>
      </c>
      <c r="AN194" s="242">
        <v>11742</v>
      </c>
      <c r="AO194" s="242">
        <v>0</v>
      </c>
      <c r="AP194" s="242">
        <v>7286.82</v>
      </c>
      <c r="AQ194" s="242">
        <v>1119311.98</v>
      </c>
      <c r="AR194" s="242">
        <v>4145451.95</v>
      </c>
      <c r="AS194" s="242">
        <v>397495.28</v>
      </c>
      <c r="AT194" s="242">
        <v>293377.78999999998</v>
      </c>
      <c r="AU194" s="242">
        <v>219344.97</v>
      </c>
      <c r="AV194" s="242">
        <v>793.05000000000007</v>
      </c>
      <c r="AW194" s="242">
        <v>333424.42</v>
      </c>
      <c r="AX194" s="242">
        <v>158292.5</v>
      </c>
      <c r="AY194" s="242">
        <v>524155.66000000003</v>
      </c>
      <c r="AZ194" s="242">
        <v>522759.19</v>
      </c>
      <c r="BA194" s="242">
        <v>1816249.47</v>
      </c>
      <c r="BB194" s="242">
        <v>171692.67</v>
      </c>
      <c r="BC194" s="242">
        <v>143121.32</v>
      </c>
      <c r="BD194" s="242">
        <v>0</v>
      </c>
      <c r="BE194" s="242">
        <v>340485.81</v>
      </c>
      <c r="BF194" s="242">
        <v>1000518.41</v>
      </c>
      <c r="BG194" s="242">
        <v>508087.78</v>
      </c>
      <c r="BH194" s="242">
        <v>0</v>
      </c>
      <c r="BI194" s="242">
        <v>0</v>
      </c>
      <c r="BJ194" s="242">
        <v>0</v>
      </c>
      <c r="BK194" s="242">
        <v>0</v>
      </c>
      <c r="BL194" s="242">
        <v>0</v>
      </c>
      <c r="BM194" s="242">
        <v>0</v>
      </c>
      <c r="BN194" s="242">
        <v>0</v>
      </c>
      <c r="BO194" s="242">
        <v>0</v>
      </c>
      <c r="BP194" s="242">
        <v>0</v>
      </c>
      <c r="BQ194" s="242">
        <v>3058324.83</v>
      </c>
      <c r="BR194" s="242">
        <v>3149004.62</v>
      </c>
      <c r="BS194" s="242">
        <v>3058324.83</v>
      </c>
      <c r="BT194" s="242">
        <v>3149004.62</v>
      </c>
      <c r="BU194" s="242">
        <v>1000</v>
      </c>
      <c r="BV194" s="242">
        <v>43878.840000000004</v>
      </c>
      <c r="BW194" s="242">
        <v>1794427.52</v>
      </c>
      <c r="BX194" s="242">
        <v>1042484.42</v>
      </c>
      <c r="BY194" s="242">
        <v>387702.4</v>
      </c>
      <c r="BZ194" s="242">
        <v>321361.86</v>
      </c>
      <c r="CA194" s="242">
        <v>68685.22</v>
      </c>
      <c r="CB194" s="242">
        <v>90162.180000000008</v>
      </c>
      <c r="CC194" s="242">
        <v>762901.96</v>
      </c>
      <c r="CD194" s="242">
        <v>741425</v>
      </c>
      <c r="CE194" s="242">
        <v>0</v>
      </c>
      <c r="CF194" s="242">
        <v>0</v>
      </c>
      <c r="CG194" s="242">
        <v>0</v>
      </c>
      <c r="CH194" s="242">
        <v>0</v>
      </c>
      <c r="CI194" s="242">
        <v>0</v>
      </c>
      <c r="CJ194" s="242">
        <v>10595000</v>
      </c>
      <c r="CK194" s="242">
        <v>0</v>
      </c>
      <c r="CL194" s="242">
        <v>9405318.6999999993</v>
      </c>
      <c r="CM194" s="242">
        <v>10001233.68</v>
      </c>
      <c r="CN194" s="242">
        <v>0</v>
      </c>
      <c r="CO194" s="242">
        <v>595914.98</v>
      </c>
      <c r="CP194" s="242">
        <v>0</v>
      </c>
      <c r="CQ194" s="242">
        <v>0</v>
      </c>
      <c r="CR194" s="242">
        <v>117741.05</v>
      </c>
      <c r="CS194" s="242">
        <v>83251.61</v>
      </c>
      <c r="CT194" s="242">
        <v>399389.73</v>
      </c>
      <c r="CU194" s="242">
        <v>433879.17</v>
      </c>
      <c r="CV194" s="242">
        <v>0</v>
      </c>
      <c r="CW194" s="242">
        <v>0</v>
      </c>
      <c r="CX194" s="242">
        <v>0</v>
      </c>
      <c r="CY194" s="242">
        <v>0</v>
      </c>
      <c r="CZ194" s="242">
        <v>0</v>
      </c>
      <c r="DA194" s="242">
        <v>0</v>
      </c>
      <c r="DB194" s="242">
        <v>0</v>
      </c>
      <c r="DC194" s="242">
        <v>0</v>
      </c>
      <c r="DD194" s="242">
        <v>0</v>
      </c>
      <c r="DE194" s="242">
        <v>0</v>
      </c>
      <c r="DF194" s="242">
        <v>0</v>
      </c>
      <c r="DG194" s="242">
        <v>0</v>
      </c>
      <c r="DH194" s="242">
        <v>0</v>
      </c>
    </row>
    <row r="195" spans="1:112" x14ac:dyDescent="0.2">
      <c r="A195" s="242">
        <v>3206</v>
      </c>
      <c r="B195" s="242" t="s">
        <v>477</v>
      </c>
      <c r="C195" s="242">
        <v>0</v>
      </c>
      <c r="D195" s="242">
        <v>1564460.71</v>
      </c>
      <c r="E195" s="242">
        <v>0</v>
      </c>
      <c r="F195" s="242">
        <v>4112</v>
      </c>
      <c r="G195" s="242">
        <v>9800</v>
      </c>
      <c r="H195" s="242">
        <v>468.40000000000003</v>
      </c>
      <c r="I195" s="242">
        <v>32557.440000000002</v>
      </c>
      <c r="J195" s="242">
        <v>0</v>
      </c>
      <c r="K195" s="242">
        <v>121918</v>
      </c>
      <c r="L195" s="242">
        <v>0</v>
      </c>
      <c r="M195" s="242">
        <v>53438.11</v>
      </c>
      <c r="N195" s="242">
        <v>0</v>
      </c>
      <c r="O195" s="242">
        <v>0</v>
      </c>
      <c r="P195" s="242">
        <v>59467.83</v>
      </c>
      <c r="Q195" s="242">
        <v>0</v>
      </c>
      <c r="R195" s="242">
        <v>31002.61</v>
      </c>
      <c r="S195" s="242">
        <v>40196</v>
      </c>
      <c r="T195" s="242">
        <v>0</v>
      </c>
      <c r="U195" s="242">
        <v>95852</v>
      </c>
      <c r="V195" s="242">
        <v>3712998</v>
      </c>
      <c r="W195" s="242">
        <v>0</v>
      </c>
      <c r="X195" s="242">
        <v>0</v>
      </c>
      <c r="Y195" s="242">
        <v>170289.35</v>
      </c>
      <c r="Z195" s="242">
        <v>0</v>
      </c>
      <c r="AA195" s="242">
        <v>135563</v>
      </c>
      <c r="AB195" s="242">
        <v>0</v>
      </c>
      <c r="AC195" s="242">
        <v>0</v>
      </c>
      <c r="AD195" s="242">
        <v>0</v>
      </c>
      <c r="AE195" s="242">
        <v>274200.23</v>
      </c>
      <c r="AF195" s="242">
        <v>0</v>
      </c>
      <c r="AG195" s="242">
        <v>0</v>
      </c>
      <c r="AH195" s="242">
        <v>0</v>
      </c>
      <c r="AI195" s="242">
        <v>35455.47</v>
      </c>
      <c r="AJ195" s="242">
        <v>0</v>
      </c>
      <c r="AK195" s="242">
        <v>992.30000000000007</v>
      </c>
      <c r="AL195" s="242">
        <v>0</v>
      </c>
      <c r="AM195" s="242">
        <v>4326</v>
      </c>
      <c r="AN195" s="242">
        <v>37212.57</v>
      </c>
      <c r="AO195" s="242">
        <v>0</v>
      </c>
      <c r="AP195" s="242">
        <v>2378.2200000000003</v>
      </c>
      <c r="AQ195" s="242">
        <v>1318091.8700000001</v>
      </c>
      <c r="AR195" s="242">
        <v>1095959.1000000001</v>
      </c>
      <c r="AS195" s="242">
        <v>270257.72000000003</v>
      </c>
      <c r="AT195" s="242">
        <v>134718.89000000001</v>
      </c>
      <c r="AU195" s="242">
        <v>226352.61000000002</v>
      </c>
      <c r="AV195" s="242">
        <v>9167.6</v>
      </c>
      <c r="AW195" s="242">
        <v>102111.09</v>
      </c>
      <c r="AX195" s="242">
        <v>343970.9</v>
      </c>
      <c r="AY195" s="242">
        <v>240902.93</v>
      </c>
      <c r="AZ195" s="242">
        <v>238081.07</v>
      </c>
      <c r="BA195" s="242">
        <v>1112718.6599999999</v>
      </c>
      <c r="BB195" s="242">
        <v>292083.64</v>
      </c>
      <c r="BC195" s="242">
        <v>74990.720000000001</v>
      </c>
      <c r="BD195" s="242">
        <v>1336.1100000000001</v>
      </c>
      <c r="BE195" s="242">
        <v>1616</v>
      </c>
      <c r="BF195" s="242">
        <v>566814.71</v>
      </c>
      <c r="BG195" s="242">
        <v>363030.16000000003</v>
      </c>
      <c r="BH195" s="242">
        <v>2817</v>
      </c>
      <c r="BI195" s="242">
        <v>0</v>
      </c>
      <c r="BJ195" s="242">
        <v>0</v>
      </c>
      <c r="BK195" s="242">
        <v>0</v>
      </c>
      <c r="BL195" s="242">
        <v>0</v>
      </c>
      <c r="BM195" s="242">
        <v>0</v>
      </c>
      <c r="BN195" s="242">
        <v>0</v>
      </c>
      <c r="BO195" s="242">
        <v>0</v>
      </c>
      <c r="BP195" s="242">
        <v>0</v>
      </c>
      <c r="BQ195" s="242">
        <v>910129.67</v>
      </c>
      <c r="BR195" s="242">
        <v>901797.13</v>
      </c>
      <c r="BS195" s="242">
        <v>910129.67</v>
      </c>
      <c r="BT195" s="242">
        <v>901797.13</v>
      </c>
      <c r="BU195" s="242">
        <v>0</v>
      </c>
      <c r="BV195" s="242">
        <v>0</v>
      </c>
      <c r="BW195" s="242">
        <v>1182410.01</v>
      </c>
      <c r="BX195" s="242">
        <v>362805.67</v>
      </c>
      <c r="BY195" s="242">
        <v>187806.27</v>
      </c>
      <c r="BZ195" s="242">
        <v>631798.07000000007</v>
      </c>
      <c r="CA195" s="242">
        <v>0</v>
      </c>
      <c r="CB195" s="242">
        <v>0</v>
      </c>
      <c r="CC195" s="242">
        <v>39596.160000000003</v>
      </c>
      <c r="CD195" s="242">
        <v>0</v>
      </c>
      <c r="CE195" s="242">
        <v>0</v>
      </c>
      <c r="CF195" s="242">
        <v>0</v>
      </c>
      <c r="CG195" s="242">
        <v>0</v>
      </c>
      <c r="CH195" s="242">
        <v>39596.160000000003</v>
      </c>
      <c r="CI195" s="242">
        <v>0</v>
      </c>
      <c r="CJ195" s="242">
        <v>302015.35999999999</v>
      </c>
      <c r="CK195" s="242">
        <v>0</v>
      </c>
      <c r="CL195" s="242">
        <v>0</v>
      </c>
      <c r="CM195" s="242">
        <v>0</v>
      </c>
      <c r="CN195" s="242">
        <v>0</v>
      </c>
      <c r="CO195" s="242">
        <v>0</v>
      </c>
      <c r="CP195" s="242">
        <v>0</v>
      </c>
      <c r="CQ195" s="242">
        <v>0</v>
      </c>
      <c r="CR195" s="242">
        <v>82373.290000000008</v>
      </c>
      <c r="CS195" s="242">
        <v>85822.76</v>
      </c>
      <c r="CT195" s="242">
        <v>314628.57</v>
      </c>
      <c r="CU195" s="242">
        <v>311179.10000000003</v>
      </c>
      <c r="CV195" s="242">
        <v>0</v>
      </c>
      <c r="CW195" s="242">
        <v>38658.44</v>
      </c>
      <c r="CX195" s="242">
        <v>39290.14</v>
      </c>
      <c r="CY195" s="242">
        <v>21760</v>
      </c>
      <c r="CZ195" s="242">
        <v>2246.87</v>
      </c>
      <c r="DA195" s="242">
        <v>18881.43</v>
      </c>
      <c r="DB195" s="242">
        <v>0</v>
      </c>
      <c r="DC195" s="242">
        <v>0</v>
      </c>
      <c r="DD195" s="242">
        <v>0</v>
      </c>
      <c r="DE195" s="242">
        <v>0</v>
      </c>
      <c r="DF195" s="242">
        <v>0</v>
      </c>
      <c r="DG195" s="242">
        <v>0</v>
      </c>
      <c r="DH195" s="242">
        <v>0</v>
      </c>
    </row>
    <row r="196" spans="1:112" x14ac:dyDescent="0.2">
      <c r="A196" s="242">
        <v>3213</v>
      </c>
      <c r="B196" s="242" t="s">
        <v>478</v>
      </c>
      <c r="C196" s="242">
        <v>0</v>
      </c>
      <c r="D196" s="242">
        <v>2773048.1</v>
      </c>
      <c r="E196" s="242">
        <v>0</v>
      </c>
      <c r="F196" s="242">
        <v>884.55000000000007</v>
      </c>
      <c r="G196" s="242">
        <v>38280.700000000004</v>
      </c>
      <c r="H196" s="242">
        <v>404.27</v>
      </c>
      <c r="I196" s="242">
        <v>32971.42</v>
      </c>
      <c r="J196" s="242">
        <v>4416.29</v>
      </c>
      <c r="K196" s="242">
        <v>268731.18</v>
      </c>
      <c r="L196" s="242">
        <v>0</v>
      </c>
      <c r="M196" s="242">
        <v>0</v>
      </c>
      <c r="N196" s="242">
        <v>0</v>
      </c>
      <c r="O196" s="242">
        <v>0</v>
      </c>
      <c r="P196" s="242">
        <v>2953.51</v>
      </c>
      <c r="Q196" s="242">
        <v>0</v>
      </c>
      <c r="R196" s="242">
        <v>0</v>
      </c>
      <c r="S196" s="242">
        <v>0</v>
      </c>
      <c r="T196" s="242">
        <v>0</v>
      </c>
      <c r="U196" s="242">
        <v>70398</v>
      </c>
      <c r="V196" s="242">
        <v>1846461</v>
      </c>
      <c r="W196" s="242">
        <v>4080</v>
      </c>
      <c r="X196" s="242">
        <v>0</v>
      </c>
      <c r="Y196" s="242">
        <v>166234.84</v>
      </c>
      <c r="Z196" s="242">
        <v>58374.69</v>
      </c>
      <c r="AA196" s="242">
        <v>116964</v>
      </c>
      <c r="AB196" s="242">
        <v>0</v>
      </c>
      <c r="AC196" s="242">
        <v>0</v>
      </c>
      <c r="AD196" s="242">
        <v>26770.7</v>
      </c>
      <c r="AE196" s="242">
        <v>121103.43000000001</v>
      </c>
      <c r="AF196" s="242">
        <v>0</v>
      </c>
      <c r="AG196" s="242">
        <v>0</v>
      </c>
      <c r="AH196" s="242">
        <v>0</v>
      </c>
      <c r="AI196" s="242">
        <v>120620.61</v>
      </c>
      <c r="AJ196" s="242">
        <v>0</v>
      </c>
      <c r="AK196" s="242">
        <v>4023.8</v>
      </c>
      <c r="AL196" s="242">
        <v>0</v>
      </c>
      <c r="AM196" s="242">
        <v>107.10000000000001</v>
      </c>
      <c r="AN196" s="242">
        <v>15496.470000000001</v>
      </c>
      <c r="AO196" s="242">
        <v>0</v>
      </c>
      <c r="AP196" s="242">
        <v>303.05</v>
      </c>
      <c r="AQ196" s="242">
        <v>1312630.6300000001</v>
      </c>
      <c r="AR196" s="242">
        <v>852267.29</v>
      </c>
      <c r="AS196" s="242">
        <v>244302.63</v>
      </c>
      <c r="AT196" s="242">
        <v>222772.87</v>
      </c>
      <c r="AU196" s="242">
        <v>181518.49</v>
      </c>
      <c r="AV196" s="242">
        <v>1513.19</v>
      </c>
      <c r="AW196" s="242">
        <v>157317.92000000001</v>
      </c>
      <c r="AX196" s="242">
        <v>102832.05</v>
      </c>
      <c r="AY196" s="242">
        <v>193727.89</v>
      </c>
      <c r="AZ196" s="242">
        <v>374418.86</v>
      </c>
      <c r="BA196" s="242">
        <v>797880.78</v>
      </c>
      <c r="BB196" s="242">
        <v>10853.17</v>
      </c>
      <c r="BC196" s="242">
        <v>99789.8</v>
      </c>
      <c r="BD196" s="242">
        <v>49162.270000000004</v>
      </c>
      <c r="BE196" s="242">
        <v>183889.27</v>
      </c>
      <c r="BF196" s="242">
        <v>421494.79000000004</v>
      </c>
      <c r="BG196" s="242">
        <v>562440.47</v>
      </c>
      <c r="BH196" s="242">
        <v>58536.840000000004</v>
      </c>
      <c r="BI196" s="242">
        <v>0</v>
      </c>
      <c r="BJ196" s="242">
        <v>0</v>
      </c>
      <c r="BK196" s="242">
        <v>0</v>
      </c>
      <c r="BL196" s="242">
        <v>0</v>
      </c>
      <c r="BM196" s="242">
        <v>0</v>
      </c>
      <c r="BN196" s="242">
        <v>0</v>
      </c>
      <c r="BO196" s="242">
        <v>957454.65</v>
      </c>
      <c r="BP196" s="242">
        <v>802733.15</v>
      </c>
      <c r="BQ196" s="242">
        <v>0</v>
      </c>
      <c r="BR196" s="242">
        <v>0</v>
      </c>
      <c r="BS196" s="242">
        <v>957454.65</v>
      </c>
      <c r="BT196" s="242">
        <v>802733.15</v>
      </c>
      <c r="BU196" s="242">
        <v>35831.19</v>
      </c>
      <c r="BV196" s="242">
        <v>40412.720000000001</v>
      </c>
      <c r="BW196" s="242">
        <v>698212.65</v>
      </c>
      <c r="BX196" s="242">
        <v>512112.34</v>
      </c>
      <c r="BY196" s="242">
        <v>129785.1</v>
      </c>
      <c r="BZ196" s="242">
        <v>51733.68</v>
      </c>
      <c r="CA196" s="242">
        <v>5375.22</v>
      </c>
      <c r="CB196" s="242">
        <v>40993.33</v>
      </c>
      <c r="CC196" s="242">
        <v>747797.27</v>
      </c>
      <c r="CD196" s="242">
        <v>333106.66000000003</v>
      </c>
      <c r="CE196" s="242">
        <v>379045.17</v>
      </c>
      <c r="CF196" s="242">
        <v>0</v>
      </c>
      <c r="CG196" s="242">
        <v>0</v>
      </c>
      <c r="CH196" s="242">
        <v>27.330000000000002</v>
      </c>
      <c r="CI196" s="242">
        <v>0</v>
      </c>
      <c r="CJ196" s="242">
        <v>1648514.13</v>
      </c>
      <c r="CK196" s="242">
        <v>687968.04</v>
      </c>
      <c r="CL196" s="242">
        <v>42860.700000000004</v>
      </c>
      <c r="CM196" s="242">
        <v>54199.880000000005</v>
      </c>
      <c r="CN196" s="242">
        <v>0</v>
      </c>
      <c r="CO196" s="242">
        <v>699307.22</v>
      </c>
      <c r="CP196" s="242">
        <v>0</v>
      </c>
      <c r="CQ196" s="242">
        <v>0</v>
      </c>
      <c r="CR196" s="242">
        <v>0</v>
      </c>
      <c r="CS196" s="242">
        <v>0</v>
      </c>
      <c r="CT196" s="242">
        <v>241503.84</v>
      </c>
      <c r="CU196" s="242">
        <v>241503.84</v>
      </c>
      <c r="CV196" s="242">
        <v>0</v>
      </c>
      <c r="CW196" s="242">
        <v>21386.240000000002</v>
      </c>
      <c r="CX196" s="242">
        <v>31567.5</v>
      </c>
      <c r="CY196" s="242">
        <v>52199.98</v>
      </c>
      <c r="CZ196" s="242">
        <v>1348.04</v>
      </c>
      <c r="DA196" s="242">
        <v>40670.68</v>
      </c>
      <c r="DB196" s="242">
        <v>0</v>
      </c>
      <c r="DC196" s="242">
        <v>0</v>
      </c>
      <c r="DD196" s="242">
        <v>0</v>
      </c>
      <c r="DE196" s="242">
        <v>0</v>
      </c>
      <c r="DF196" s="242">
        <v>0</v>
      </c>
      <c r="DG196" s="242">
        <v>0</v>
      </c>
      <c r="DH196" s="242">
        <v>0</v>
      </c>
    </row>
    <row r="197" spans="1:112" x14ac:dyDescent="0.2">
      <c r="A197" s="242">
        <v>3220</v>
      </c>
      <c r="B197" s="242" t="s">
        <v>479</v>
      </c>
      <c r="C197" s="242">
        <v>0</v>
      </c>
      <c r="D197" s="242">
        <v>6872600.1900000004</v>
      </c>
      <c r="E197" s="242">
        <v>6712.37</v>
      </c>
      <c r="F197" s="242">
        <v>3047</v>
      </c>
      <c r="G197" s="242">
        <v>30831</v>
      </c>
      <c r="H197" s="242">
        <v>2214.64</v>
      </c>
      <c r="I197" s="242">
        <v>37289.800000000003</v>
      </c>
      <c r="J197" s="242">
        <v>0</v>
      </c>
      <c r="K197" s="242">
        <v>360386</v>
      </c>
      <c r="L197" s="242">
        <v>0</v>
      </c>
      <c r="M197" s="242">
        <v>0</v>
      </c>
      <c r="N197" s="242">
        <v>0</v>
      </c>
      <c r="O197" s="242">
        <v>0</v>
      </c>
      <c r="P197" s="242">
        <v>1569</v>
      </c>
      <c r="Q197" s="242">
        <v>0</v>
      </c>
      <c r="R197" s="242">
        <v>0</v>
      </c>
      <c r="S197" s="242">
        <v>0</v>
      </c>
      <c r="T197" s="242">
        <v>0</v>
      </c>
      <c r="U197" s="242">
        <v>343600.38</v>
      </c>
      <c r="V197" s="242">
        <v>10653641</v>
      </c>
      <c r="W197" s="242">
        <v>12880</v>
      </c>
      <c r="X197" s="242">
        <v>0</v>
      </c>
      <c r="Y197" s="242">
        <v>0</v>
      </c>
      <c r="Z197" s="242">
        <v>3251.4900000000002</v>
      </c>
      <c r="AA197" s="242">
        <v>6176</v>
      </c>
      <c r="AB197" s="242">
        <v>0</v>
      </c>
      <c r="AC197" s="242">
        <v>0</v>
      </c>
      <c r="AD197" s="242">
        <v>49556.39</v>
      </c>
      <c r="AE197" s="242">
        <v>146458</v>
      </c>
      <c r="AF197" s="242">
        <v>0</v>
      </c>
      <c r="AG197" s="242">
        <v>0</v>
      </c>
      <c r="AH197" s="242">
        <v>86362</v>
      </c>
      <c r="AI197" s="242">
        <v>0</v>
      </c>
      <c r="AJ197" s="242">
        <v>0</v>
      </c>
      <c r="AK197" s="242">
        <v>5901</v>
      </c>
      <c r="AL197" s="242">
        <v>0</v>
      </c>
      <c r="AM197" s="242">
        <v>5355.84</v>
      </c>
      <c r="AN197" s="242">
        <v>13718.1</v>
      </c>
      <c r="AO197" s="242">
        <v>0</v>
      </c>
      <c r="AP197" s="242">
        <v>763.93000000000006</v>
      </c>
      <c r="AQ197" s="242">
        <v>3532133.17</v>
      </c>
      <c r="AR197" s="242">
        <v>4318168.54</v>
      </c>
      <c r="AS197" s="242">
        <v>662442.64</v>
      </c>
      <c r="AT197" s="242">
        <v>498590.73</v>
      </c>
      <c r="AU197" s="242">
        <v>316013.39</v>
      </c>
      <c r="AV197" s="242">
        <v>52888.55</v>
      </c>
      <c r="AW197" s="242">
        <v>455905.87</v>
      </c>
      <c r="AX197" s="242">
        <v>662143.4</v>
      </c>
      <c r="AY197" s="242">
        <v>257798.83000000002</v>
      </c>
      <c r="AZ197" s="242">
        <v>905533.36</v>
      </c>
      <c r="BA197" s="242">
        <v>3536146.11</v>
      </c>
      <c r="BB197" s="242">
        <v>625581.55000000005</v>
      </c>
      <c r="BC197" s="242">
        <v>172096.15</v>
      </c>
      <c r="BD197" s="242">
        <v>2754.98</v>
      </c>
      <c r="BE197" s="242">
        <v>153748.92000000001</v>
      </c>
      <c r="BF197" s="242">
        <v>1539549.8</v>
      </c>
      <c r="BG197" s="242">
        <v>414676.97000000003</v>
      </c>
      <c r="BH197" s="242">
        <v>0</v>
      </c>
      <c r="BI197" s="242">
        <v>0</v>
      </c>
      <c r="BJ197" s="242">
        <v>0</v>
      </c>
      <c r="BK197" s="242">
        <v>0</v>
      </c>
      <c r="BL197" s="242">
        <v>0</v>
      </c>
      <c r="BM197" s="242">
        <v>0</v>
      </c>
      <c r="BN197" s="242">
        <v>0</v>
      </c>
      <c r="BO197" s="242">
        <v>3337205.9</v>
      </c>
      <c r="BP197" s="242">
        <v>3873347.07</v>
      </c>
      <c r="BQ197" s="242">
        <v>0</v>
      </c>
      <c r="BR197" s="242">
        <v>0</v>
      </c>
      <c r="BS197" s="242">
        <v>3337205.9</v>
      </c>
      <c r="BT197" s="242">
        <v>3873347.07</v>
      </c>
      <c r="BU197" s="242">
        <v>14760.76</v>
      </c>
      <c r="BV197" s="242">
        <v>11697.34</v>
      </c>
      <c r="BW197" s="242">
        <v>2926050.7</v>
      </c>
      <c r="BX197" s="242">
        <v>2142903.4900000002</v>
      </c>
      <c r="BY197" s="242">
        <v>549335.22</v>
      </c>
      <c r="BZ197" s="242">
        <v>236875.41</v>
      </c>
      <c r="CA197" s="242">
        <v>48585.950000000004</v>
      </c>
      <c r="CB197" s="242">
        <v>56068.9</v>
      </c>
      <c r="CC197" s="242">
        <v>350925.7</v>
      </c>
      <c r="CD197" s="242">
        <v>343442.75</v>
      </c>
      <c r="CE197" s="242">
        <v>0</v>
      </c>
      <c r="CF197" s="242">
        <v>0</v>
      </c>
      <c r="CG197" s="242">
        <v>0</v>
      </c>
      <c r="CH197" s="242">
        <v>0</v>
      </c>
      <c r="CI197" s="242">
        <v>0</v>
      </c>
      <c r="CJ197" s="242">
        <v>3900000</v>
      </c>
      <c r="CK197" s="242">
        <v>6857.7</v>
      </c>
      <c r="CL197" s="242">
        <v>0</v>
      </c>
      <c r="CM197" s="242">
        <v>0</v>
      </c>
      <c r="CN197" s="242">
        <v>0</v>
      </c>
      <c r="CO197" s="242">
        <v>0</v>
      </c>
      <c r="CP197" s="242">
        <v>0</v>
      </c>
      <c r="CQ197" s="242">
        <v>6857.7</v>
      </c>
      <c r="CR197" s="242">
        <v>74319.75</v>
      </c>
      <c r="CS197" s="242">
        <v>86984</v>
      </c>
      <c r="CT197" s="242">
        <v>784715.19000000006</v>
      </c>
      <c r="CU197" s="242">
        <v>747113.71</v>
      </c>
      <c r="CV197" s="242">
        <v>24937.23</v>
      </c>
      <c r="CW197" s="242">
        <v>30792.3</v>
      </c>
      <c r="CX197" s="242">
        <v>48647.65</v>
      </c>
      <c r="CY197" s="242">
        <v>260109</v>
      </c>
      <c r="CZ197" s="242">
        <v>128680.24</v>
      </c>
      <c r="DA197" s="242">
        <v>113573.41</v>
      </c>
      <c r="DB197" s="242">
        <v>0</v>
      </c>
      <c r="DC197" s="242">
        <v>0</v>
      </c>
      <c r="DD197" s="242">
        <v>0</v>
      </c>
      <c r="DE197" s="242">
        <v>0</v>
      </c>
      <c r="DF197" s="242">
        <v>0</v>
      </c>
      <c r="DG197" s="242">
        <v>0</v>
      </c>
      <c r="DH197" s="242">
        <v>0</v>
      </c>
    </row>
    <row r="198" spans="1:112" x14ac:dyDescent="0.2">
      <c r="A198" s="242">
        <v>3269</v>
      </c>
      <c r="B198" s="242" t="s">
        <v>480</v>
      </c>
      <c r="C198" s="242">
        <v>151536.32000000001</v>
      </c>
      <c r="D198" s="242">
        <v>236063131.06</v>
      </c>
      <c r="E198" s="242">
        <v>9944.6</v>
      </c>
      <c r="F198" s="242">
        <v>1792</v>
      </c>
      <c r="G198" s="242">
        <v>221001.28</v>
      </c>
      <c r="H198" s="242">
        <v>360375.74</v>
      </c>
      <c r="I198" s="242">
        <v>3280246.31</v>
      </c>
      <c r="J198" s="242">
        <v>0</v>
      </c>
      <c r="K198" s="242">
        <v>1923164.98</v>
      </c>
      <c r="L198" s="242">
        <v>0</v>
      </c>
      <c r="M198" s="242">
        <v>0</v>
      </c>
      <c r="N198" s="242">
        <v>0</v>
      </c>
      <c r="O198" s="242">
        <v>0</v>
      </c>
      <c r="P198" s="242">
        <v>7517.9800000000005</v>
      </c>
      <c r="Q198" s="242">
        <v>0</v>
      </c>
      <c r="R198" s="242">
        <v>0</v>
      </c>
      <c r="S198" s="242">
        <v>0</v>
      </c>
      <c r="T198" s="242">
        <v>0</v>
      </c>
      <c r="U198" s="242">
        <v>5039235.63</v>
      </c>
      <c r="V198" s="242">
        <v>53355258</v>
      </c>
      <c r="W198" s="242">
        <v>247363.19</v>
      </c>
      <c r="X198" s="242">
        <v>364308</v>
      </c>
      <c r="Y198" s="242">
        <v>6939290.8399999999</v>
      </c>
      <c r="Z198" s="242">
        <v>5945</v>
      </c>
      <c r="AA198" s="242">
        <v>1985791</v>
      </c>
      <c r="AB198" s="242">
        <v>266569</v>
      </c>
      <c r="AC198" s="242">
        <v>0</v>
      </c>
      <c r="AD198" s="242">
        <v>3032670.82</v>
      </c>
      <c r="AE198" s="242">
        <v>7149802.21</v>
      </c>
      <c r="AF198" s="242">
        <v>0</v>
      </c>
      <c r="AG198" s="242">
        <v>14678.32</v>
      </c>
      <c r="AH198" s="242">
        <v>7002423.4199999999</v>
      </c>
      <c r="AI198" s="242">
        <v>552700.16000000003</v>
      </c>
      <c r="AJ198" s="242">
        <v>0</v>
      </c>
      <c r="AK198" s="242">
        <v>0</v>
      </c>
      <c r="AL198" s="242">
        <v>0</v>
      </c>
      <c r="AM198" s="242">
        <v>261328.33000000002</v>
      </c>
      <c r="AN198" s="242">
        <v>1327681.24</v>
      </c>
      <c r="AO198" s="242">
        <v>80600</v>
      </c>
      <c r="AP198" s="242">
        <v>97598.19</v>
      </c>
      <c r="AQ198" s="242">
        <v>67453128.969999999</v>
      </c>
      <c r="AR198" s="242">
        <v>77578757.959999993</v>
      </c>
      <c r="AS198" s="242">
        <v>4182379.18</v>
      </c>
      <c r="AT198" s="242">
        <v>7692068.71</v>
      </c>
      <c r="AU198" s="242">
        <v>2506570.4300000002</v>
      </c>
      <c r="AV198" s="242">
        <v>265315.92</v>
      </c>
      <c r="AW198" s="242">
        <v>11905269.039999999</v>
      </c>
      <c r="AX198" s="242">
        <v>20272266.93</v>
      </c>
      <c r="AY198" s="242">
        <v>3123516.11</v>
      </c>
      <c r="AZ198" s="242">
        <v>19733555.030000001</v>
      </c>
      <c r="BA198" s="242">
        <v>44839451.259999998</v>
      </c>
      <c r="BB198" s="242">
        <v>8229661.6799999997</v>
      </c>
      <c r="BC198" s="242">
        <v>1656344.42</v>
      </c>
      <c r="BD198" s="242">
        <v>627789.20000000007</v>
      </c>
      <c r="BE198" s="242">
        <v>7762695.4500000002</v>
      </c>
      <c r="BF198" s="242">
        <v>48740569.420000002</v>
      </c>
      <c r="BG198" s="242">
        <v>10725891.08</v>
      </c>
      <c r="BH198" s="242">
        <v>382902.58</v>
      </c>
      <c r="BI198" s="242">
        <v>0</v>
      </c>
      <c r="BJ198" s="242">
        <v>1222398.55</v>
      </c>
      <c r="BK198" s="242">
        <v>0</v>
      </c>
      <c r="BL198" s="242">
        <v>0</v>
      </c>
      <c r="BM198" s="242">
        <v>0</v>
      </c>
      <c r="BN198" s="242">
        <v>78876.7</v>
      </c>
      <c r="BO198" s="242">
        <v>0</v>
      </c>
      <c r="BP198" s="242">
        <v>161836.51</v>
      </c>
      <c r="BQ198" s="242">
        <v>45312968.619999997</v>
      </c>
      <c r="BR198" s="242">
        <v>35913677.109999999</v>
      </c>
      <c r="BS198" s="242">
        <v>45312968.619999997</v>
      </c>
      <c r="BT198" s="242">
        <v>37376788.869999997</v>
      </c>
      <c r="BU198" s="242">
        <v>773139.57000000007</v>
      </c>
      <c r="BV198" s="242">
        <v>906088.09</v>
      </c>
      <c r="BW198" s="242">
        <v>74830748.700000003</v>
      </c>
      <c r="BX198" s="242">
        <v>54649678.009999998</v>
      </c>
      <c r="BY198" s="242">
        <v>19791698.640000001</v>
      </c>
      <c r="BZ198" s="242">
        <v>256423.53</v>
      </c>
      <c r="CA198" s="242">
        <v>2350160.42</v>
      </c>
      <c r="CB198" s="242">
        <v>2158856.19</v>
      </c>
      <c r="CC198" s="242">
        <v>6245994.1099999994</v>
      </c>
      <c r="CD198" s="242">
        <v>5620823.3399999999</v>
      </c>
      <c r="CE198" s="242">
        <v>233237.5</v>
      </c>
      <c r="CF198" s="242">
        <v>0</v>
      </c>
      <c r="CG198" s="242">
        <v>0</v>
      </c>
      <c r="CH198" s="242">
        <v>583237.5</v>
      </c>
      <c r="CI198" s="242">
        <v>0</v>
      </c>
      <c r="CJ198" s="242">
        <v>63995543.130000003</v>
      </c>
      <c r="CK198" s="242">
        <v>7745039.7599999998</v>
      </c>
      <c r="CL198" s="242">
        <v>2327258.2600000002</v>
      </c>
      <c r="CM198" s="242">
        <v>6037474.2599999998</v>
      </c>
      <c r="CN198" s="242">
        <v>0</v>
      </c>
      <c r="CO198" s="242">
        <v>11455255.76</v>
      </c>
      <c r="CP198" s="242">
        <v>0</v>
      </c>
      <c r="CQ198" s="242">
        <v>0</v>
      </c>
      <c r="CR198" s="242">
        <v>0</v>
      </c>
      <c r="CS198" s="242">
        <v>0</v>
      </c>
      <c r="CT198" s="242">
        <v>10542875.74</v>
      </c>
      <c r="CU198" s="242">
        <v>10542875.74</v>
      </c>
      <c r="CV198" s="242">
        <v>0</v>
      </c>
      <c r="CW198" s="242">
        <v>2307799.46</v>
      </c>
      <c r="CX198" s="242">
        <v>177612.49</v>
      </c>
      <c r="CY198" s="242">
        <v>14207343.5</v>
      </c>
      <c r="CZ198" s="242">
        <v>2327361.6</v>
      </c>
      <c r="DA198" s="242">
        <v>13985832.779999999</v>
      </c>
      <c r="DB198" s="242">
        <v>24336.09</v>
      </c>
      <c r="DC198" s="242">
        <v>0</v>
      </c>
      <c r="DD198" s="242">
        <v>0</v>
      </c>
      <c r="DE198" s="242">
        <v>168006.81</v>
      </c>
      <c r="DF198" s="242">
        <v>0</v>
      </c>
      <c r="DG198" s="242">
        <v>514.1</v>
      </c>
      <c r="DH198" s="242">
        <v>167492.71</v>
      </c>
    </row>
    <row r="199" spans="1:112" x14ac:dyDescent="0.2">
      <c r="A199" s="242">
        <v>3276</v>
      </c>
      <c r="B199" s="242" t="s">
        <v>481</v>
      </c>
      <c r="C199" s="242">
        <v>576.29</v>
      </c>
      <c r="D199" s="242">
        <v>2497200.81</v>
      </c>
      <c r="E199" s="242">
        <v>0</v>
      </c>
      <c r="F199" s="242">
        <v>12361.91</v>
      </c>
      <c r="G199" s="242">
        <v>17912.330000000002</v>
      </c>
      <c r="H199" s="242">
        <v>1779.27</v>
      </c>
      <c r="I199" s="242">
        <v>55300.160000000003</v>
      </c>
      <c r="J199" s="242">
        <v>0</v>
      </c>
      <c r="K199" s="242">
        <v>243746.19</v>
      </c>
      <c r="L199" s="242">
        <v>0</v>
      </c>
      <c r="M199" s="242">
        <v>0</v>
      </c>
      <c r="N199" s="242">
        <v>0</v>
      </c>
      <c r="O199" s="242">
        <v>0</v>
      </c>
      <c r="P199" s="242">
        <v>331.75</v>
      </c>
      <c r="Q199" s="242">
        <v>0</v>
      </c>
      <c r="R199" s="242">
        <v>0</v>
      </c>
      <c r="S199" s="242">
        <v>0</v>
      </c>
      <c r="T199" s="242">
        <v>0</v>
      </c>
      <c r="U199" s="242">
        <v>107828.5</v>
      </c>
      <c r="V199" s="242">
        <v>4456591</v>
      </c>
      <c r="W199" s="242">
        <v>24085</v>
      </c>
      <c r="X199" s="242">
        <v>0</v>
      </c>
      <c r="Y199" s="242">
        <v>0</v>
      </c>
      <c r="Z199" s="242">
        <v>2620.98</v>
      </c>
      <c r="AA199" s="242">
        <v>4441</v>
      </c>
      <c r="AB199" s="242">
        <v>0</v>
      </c>
      <c r="AC199" s="242">
        <v>0</v>
      </c>
      <c r="AD199" s="242">
        <v>25290.63</v>
      </c>
      <c r="AE199" s="242">
        <v>114022.40000000001</v>
      </c>
      <c r="AF199" s="242">
        <v>0</v>
      </c>
      <c r="AG199" s="242">
        <v>0</v>
      </c>
      <c r="AH199" s="242">
        <v>0</v>
      </c>
      <c r="AI199" s="242">
        <v>0</v>
      </c>
      <c r="AJ199" s="242">
        <v>0</v>
      </c>
      <c r="AK199" s="242">
        <v>0</v>
      </c>
      <c r="AL199" s="242">
        <v>0</v>
      </c>
      <c r="AM199" s="242">
        <v>975</v>
      </c>
      <c r="AN199" s="242">
        <v>6721.83</v>
      </c>
      <c r="AO199" s="242">
        <v>0</v>
      </c>
      <c r="AP199" s="242">
        <v>5903.27</v>
      </c>
      <c r="AQ199" s="242">
        <v>1843875.46</v>
      </c>
      <c r="AR199" s="242">
        <v>1455697.62</v>
      </c>
      <c r="AS199" s="242">
        <v>200672.98</v>
      </c>
      <c r="AT199" s="242">
        <v>170103.79</v>
      </c>
      <c r="AU199" s="242">
        <v>224745.62</v>
      </c>
      <c r="AV199" s="242">
        <v>0</v>
      </c>
      <c r="AW199" s="242">
        <v>165441.26999999999</v>
      </c>
      <c r="AX199" s="242">
        <v>289197.65000000002</v>
      </c>
      <c r="AY199" s="242">
        <v>373747.35000000003</v>
      </c>
      <c r="AZ199" s="242">
        <v>329571.53999999998</v>
      </c>
      <c r="BA199" s="242">
        <v>1232797.58</v>
      </c>
      <c r="BB199" s="242">
        <v>232292.9</v>
      </c>
      <c r="BC199" s="242">
        <v>117324.3</v>
      </c>
      <c r="BD199" s="242">
        <v>484</v>
      </c>
      <c r="BE199" s="242">
        <v>1020.51</v>
      </c>
      <c r="BF199" s="242">
        <v>554316.29</v>
      </c>
      <c r="BG199" s="242">
        <v>511411.42</v>
      </c>
      <c r="BH199" s="242">
        <v>10548.56</v>
      </c>
      <c r="BI199" s="242">
        <v>0</v>
      </c>
      <c r="BJ199" s="242">
        <v>0</v>
      </c>
      <c r="BK199" s="242">
        <v>0</v>
      </c>
      <c r="BL199" s="242">
        <v>0</v>
      </c>
      <c r="BM199" s="242">
        <v>0</v>
      </c>
      <c r="BN199" s="242">
        <v>0</v>
      </c>
      <c r="BO199" s="242">
        <v>0</v>
      </c>
      <c r="BP199" s="242">
        <v>0</v>
      </c>
      <c r="BQ199" s="242">
        <v>2580591.27</v>
      </c>
      <c r="BR199" s="242">
        <v>2445030.75</v>
      </c>
      <c r="BS199" s="242">
        <v>2580591.27</v>
      </c>
      <c r="BT199" s="242">
        <v>2445030.75</v>
      </c>
      <c r="BU199" s="242">
        <v>11877.91</v>
      </c>
      <c r="BV199" s="242">
        <v>10646.36</v>
      </c>
      <c r="BW199" s="242">
        <v>1012234.0800000001</v>
      </c>
      <c r="BX199" s="242">
        <v>731315.25</v>
      </c>
      <c r="BY199" s="242">
        <v>268212.61</v>
      </c>
      <c r="BZ199" s="242">
        <v>13937.77</v>
      </c>
      <c r="CA199" s="242">
        <v>107781.37</v>
      </c>
      <c r="CB199" s="242">
        <v>0</v>
      </c>
      <c r="CC199" s="242">
        <v>854819.92</v>
      </c>
      <c r="CD199" s="242">
        <v>962025</v>
      </c>
      <c r="CE199" s="242">
        <v>0</v>
      </c>
      <c r="CF199" s="242">
        <v>0</v>
      </c>
      <c r="CG199" s="242">
        <v>0</v>
      </c>
      <c r="CH199" s="242">
        <v>0</v>
      </c>
      <c r="CI199" s="242">
        <v>576.29</v>
      </c>
      <c r="CJ199" s="242">
        <v>0</v>
      </c>
      <c r="CK199" s="242">
        <v>-182468.96</v>
      </c>
      <c r="CL199" s="242">
        <v>-140260.14000000001</v>
      </c>
      <c r="CM199" s="242">
        <v>42208.82</v>
      </c>
      <c r="CN199" s="242">
        <v>0</v>
      </c>
      <c r="CO199" s="242">
        <v>0</v>
      </c>
      <c r="CP199" s="242">
        <v>0</v>
      </c>
      <c r="CQ199" s="242">
        <v>0</v>
      </c>
      <c r="CR199" s="242">
        <v>72287.240000000005</v>
      </c>
      <c r="CS199" s="242">
        <v>77449.42</v>
      </c>
      <c r="CT199" s="242">
        <v>295984.16000000003</v>
      </c>
      <c r="CU199" s="242">
        <v>289823.73</v>
      </c>
      <c r="CV199" s="242">
        <v>998.25</v>
      </c>
      <c r="CW199" s="242">
        <v>6319.38</v>
      </c>
      <c r="CX199" s="242">
        <v>0</v>
      </c>
      <c r="CY199" s="242">
        <v>41470</v>
      </c>
      <c r="CZ199" s="242">
        <v>0</v>
      </c>
      <c r="DA199" s="242">
        <v>47789.38</v>
      </c>
      <c r="DB199" s="242">
        <v>0</v>
      </c>
      <c r="DC199" s="242">
        <v>0</v>
      </c>
      <c r="DD199" s="242">
        <v>0</v>
      </c>
      <c r="DE199" s="242">
        <v>0</v>
      </c>
      <c r="DF199" s="242">
        <v>0</v>
      </c>
      <c r="DG199" s="242">
        <v>0</v>
      </c>
      <c r="DH199" s="242">
        <v>0</v>
      </c>
    </row>
    <row r="200" spans="1:112" x14ac:dyDescent="0.2">
      <c r="A200" s="242">
        <v>3290</v>
      </c>
      <c r="B200" s="242" t="s">
        <v>482</v>
      </c>
      <c r="C200" s="242">
        <v>0</v>
      </c>
      <c r="D200" s="242">
        <v>18777309.079999998</v>
      </c>
      <c r="E200" s="242">
        <v>38366.86</v>
      </c>
      <c r="F200" s="242">
        <v>148445.62</v>
      </c>
      <c r="G200" s="242">
        <v>61214.82</v>
      </c>
      <c r="H200" s="242">
        <v>17822.080000000002</v>
      </c>
      <c r="I200" s="242">
        <v>194885.44</v>
      </c>
      <c r="J200" s="242">
        <v>0</v>
      </c>
      <c r="K200" s="242">
        <v>489889.97000000003</v>
      </c>
      <c r="L200" s="242">
        <v>0</v>
      </c>
      <c r="M200" s="242">
        <v>0</v>
      </c>
      <c r="N200" s="242">
        <v>0</v>
      </c>
      <c r="O200" s="242">
        <v>0</v>
      </c>
      <c r="P200" s="242">
        <v>0</v>
      </c>
      <c r="Q200" s="242">
        <v>0</v>
      </c>
      <c r="R200" s="242">
        <v>0</v>
      </c>
      <c r="S200" s="242">
        <v>0</v>
      </c>
      <c r="T200" s="242">
        <v>0</v>
      </c>
      <c r="U200" s="242">
        <v>746838.99</v>
      </c>
      <c r="V200" s="242">
        <v>30108025</v>
      </c>
      <c r="W200" s="242">
        <v>33600</v>
      </c>
      <c r="X200" s="242">
        <v>31179</v>
      </c>
      <c r="Y200" s="242">
        <v>792656.36</v>
      </c>
      <c r="Z200" s="242">
        <v>11080.45</v>
      </c>
      <c r="AA200" s="242">
        <v>164665.31</v>
      </c>
      <c r="AB200" s="242">
        <v>100617.5</v>
      </c>
      <c r="AC200" s="242">
        <v>0</v>
      </c>
      <c r="AD200" s="242">
        <v>506552.48000000004</v>
      </c>
      <c r="AE200" s="242">
        <v>1067358.5900000001</v>
      </c>
      <c r="AF200" s="242">
        <v>0</v>
      </c>
      <c r="AG200" s="242">
        <v>0</v>
      </c>
      <c r="AH200" s="242">
        <v>134919</v>
      </c>
      <c r="AI200" s="242">
        <v>0</v>
      </c>
      <c r="AJ200" s="242">
        <v>0</v>
      </c>
      <c r="AK200" s="242">
        <v>25</v>
      </c>
      <c r="AL200" s="242">
        <v>0</v>
      </c>
      <c r="AM200" s="242">
        <v>11651.82</v>
      </c>
      <c r="AN200" s="242">
        <v>250139.26</v>
      </c>
      <c r="AO200" s="242">
        <v>0</v>
      </c>
      <c r="AP200" s="242">
        <v>22976.84</v>
      </c>
      <c r="AQ200" s="242">
        <v>12559981.5</v>
      </c>
      <c r="AR200" s="242">
        <v>10955130.34</v>
      </c>
      <c r="AS200" s="242">
        <v>1751163.01</v>
      </c>
      <c r="AT200" s="242">
        <v>1243876.8</v>
      </c>
      <c r="AU200" s="242">
        <v>973189.28</v>
      </c>
      <c r="AV200" s="242">
        <v>210092.85</v>
      </c>
      <c r="AW200" s="242">
        <v>1526468.65</v>
      </c>
      <c r="AX200" s="242">
        <v>1941637.8</v>
      </c>
      <c r="AY200" s="242">
        <v>423526.28</v>
      </c>
      <c r="AZ200" s="242">
        <v>2754431.31</v>
      </c>
      <c r="BA200" s="242">
        <v>7155362.7300000004</v>
      </c>
      <c r="BB200" s="242">
        <v>1023747.41</v>
      </c>
      <c r="BC200" s="242">
        <v>531308.15</v>
      </c>
      <c r="BD200" s="242">
        <v>242928.64000000001</v>
      </c>
      <c r="BE200" s="242">
        <v>412182.26</v>
      </c>
      <c r="BF200" s="242">
        <v>6693788.6900000004</v>
      </c>
      <c r="BG200" s="242">
        <v>1717905.05</v>
      </c>
      <c r="BH200" s="242">
        <v>32249.58</v>
      </c>
      <c r="BI200" s="242">
        <v>19119.87</v>
      </c>
      <c r="BJ200" s="242">
        <v>14339.49</v>
      </c>
      <c r="BK200" s="242">
        <v>3734330.22</v>
      </c>
      <c r="BL200" s="242">
        <v>3375062.58</v>
      </c>
      <c r="BM200" s="242">
        <v>90000</v>
      </c>
      <c r="BN200" s="242">
        <v>1244056.98</v>
      </c>
      <c r="BO200" s="242">
        <v>220245.85</v>
      </c>
      <c r="BP200" s="242">
        <v>4414940.7300000004</v>
      </c>
      <c r="BQ200" s="242">
        <v>9771855.8599999994</v>
      </c>
      <c r="BR200" s="242">
        <v>6348401.1600000001</v>
      </c>
      <c r="BS200" s="242">
        <v>13835551.800000001</v>
      </c>
      <c r="BT200" s="242">
        <v>15396800.939999999</v>
      </c>
      <c r="BU200" s="242">
        <v>383085.94</v>
      </c>
      <c r="BV200" s="242">
        <v>359196.89</v>
      </c>
      <c r="BW200" s="242">
        <v>9859446.4100000001</v>
      </c>
      <c r="BX200" s="242">
        <v>7962284.6399999997</v>
      </c>
      <c r="BY200" s="242">
        <v>1777850.58</v>
      </c>
      <c r="BZ200" s="242">
        <v>143200.24</v>
      </c>
      <c r="CA200" s="242">
        <v>1005.28</v>
      </c>
      <c r="CB200" s="242">
        <v>1006.1</v>
      </c>
      <c r="CC200" s="242">
        <v>968865.82</v>
      </c>
      <c r="CD200" s="242">
        <v>968865</v>
      </c>
      <c r="CE200" s="242">
        <v>0</v>
      </c>
      <c r="CF200" s="242">
        <v>0</v>
      </c>
      <c r="CG200" s="242">
        <v>0</v>
      </c>
      <c r="CH200" s="242">
        <v>0</v>
      </c>
      <c r="CI200" s="242">
        <v>0</v>
      </c>
      <c r="CJ200" s="242">
        <v>6294815.0600000005</v>
      </c>
      <c r="CK200" s="242">
        <v>486139.34</v>
      </c>
      <c r="CL200" s="242">
        <v>205288.34</v>
      </c>
      <c r="CM200" s="242">
        <v>3049016.17</v>
      </c>
      <c r="CN200" s="242">
        <v>0</v>
      </c>
      <c r="CO200" s="242">
        <v>3329867.17</v>
      </c>
      <c r="CP200" s="242">
        <v>0</v>
      </c>
      <c r="CQ200" s="242">
        <v>0</v>
      </c>
      <c r="CR200" s="242">
        <v>313260.27</v>
      </c>
      <c r="CS200" s="242">
        <v>326852.42</v>
      </c>
      <c r="CT200" s="242">
        <v>1998834.79</v>
      </c>
      <c r="CU200" s="242">
        <v>1985242.6400000001</v>
      </c>
      <c r="CV200" s="242">
        <v>0</v>
      </c>
      <c r="CW200" s="242">
        <v>0</v>
      </c>
      <c r="CX200" s="242">
        <v>0</v>
      </c>
      <c r="CY200" s="242">
        <v>0</v>
      </c>
      <c r="CZ200" s="242">
        <v>0</v>
      </c>
      <c r="DA200" s="242">
        <v>0</v>
      </c>
      <c r="DB200" s="242">
        <v>0</v>
      </c>
      <c r="DC200" s="242">
        <v>0</v>
      </c>
      <c r="DD200" s="242">
        <v>0</v>
      </c>
      <c r="DE200" s="242">
        <v>0</v>
      </c>
      <c r="DF200" s="242">
        <v>0</v>
      </c>
      <c r="DG200" s="242">
        <v>0</v>
      </c>
      <c r="DH200" s="242">
        <v>0</v>
      </c>
    </row>
    <row r="201" spans="1:112" x14ac:dyDescent="0.2">
      <c r="A201" s="242">
        <v>3297</v>
      </c>
      <c r="B201" s="242" t="s">
        <v>483</v>
      </c>
      <c r="C201" s="242">
        <v>0</v>
      </c>
      <c r="D201" s="242">
        <v>6654882</v>
      </c>
      <c r="E201" s="242">
        <v>12536.53</v>
      </c>
      <c r="F201" s="242">
        <v>108712.32000000001</v>
      </c>
      <c r="G201" s="242">
        <v>39411.86</v>
      </c>
      <c r="H201" s="242">
        <v>2640.9900000000002</v>
      </c>
      <c r="I201" s="242">
        <v>78567.400000000009</v>
      </c>
      <c r="J201" s="242">
        <v>0</v>
      </c>
      <c r="K201" s="242">
        <v>594196</v>
      </c>
      <c r="L201" s="242">
        <v>0</v>
      </c>
      <c r="M201" s="242">
        <v>517</v>
      </c>
      <c r="N201" s="242">
        <v>0</v>
      </c>
      <c r="O201" s="242">
        <v>0</v>
      </c>
      <c r="P201" s="242">
        <v>21303.93</v>
      </c>
      <c r="Q201" s="242">
        <v>0</v>
      </c>
      <c r="R201" s="242">
        <v>0</v>
      </c>
      <c r="S201" s="242">
        <v>0</v>
      </c>
      <c r="T201" s="242">
        <v>0</v>
      </c>
      <c r="U201" s="242">
        <v>454593</v>
      </c>
      <c r="V201" s="242">
        <v>5614628</v>
      </c>
      <c r="W201" s="242">
        <v>10275</v>
      </c>
      <c r="X201" s="242">
        <v>0</v>
      </c>
      <c r="Y201" s="242">
        <v>0</v>
      </c>
      <c r="Z201" s="242">
        <v>97299.540000000008</v>
      </c>
      <c r="AA201" s="242">
        <v>9229</v>
      </c>
      <c r="AB201" s="242">
        <v>0</v>
      </c>
      <c r="AC201" s="242">
        <v>0</v>
      </c>
      <c r="AD201" s="242">
        <v>169640.67</v>
      </c>
      <c r="AE201" s="242">
        <v>226581.47</v>
      </c>
      <c r="AF201" s="242">
        <v>0</v>
      </c>
      <c r="AG201" s="242">
        <v>0</v>
      </c>
      <c r="AH201" s="242">
        <v>109356.91</v>
      </c>
      <c r="AI201" s="242">
        <v>0</v>
      </c>
      <c r="AJ201" s="242">
        <v>0</v>
      </c>
      <c r="AK201" s="242">
        <v>1500</v>
      </c>
      <c r="AL201" s="242">
        <v>0</v>
      </c>
      <c r="AM201" s="242">
        <v>44281.58</v>
      </c>
      <c r="AN201" s="242">
        <v>52669.64</v>
      </c>
      <c r="AO201" s="242">
        <v>0</v>
      </c>
      <c r="AP201" s="242">
        <v>2260</v>
      </c>
      <c r="AQ201" s="242">
        <v>2743919.52</v>
      </c>
      <c r="AR201" s="242">
        <v>2491884.4</v>
      </c>
      <c r="AS201" s="242">
        <v>510131.81</v>
      </c>
      <c r="AT201" s="242">
        <v>357454.60000000003</v>
      </c>
      <c r="AU201" s="242">
        <v>231812.30000000002</v>
      </c>
      <c r="AV201" s="242">
        <v>202.49</v>
      </c>
      <c r="AW201" s="242">
        <v>410406.61</v>
      </c>
      <c r="AX201" s="242">
        <v>376205.66000000003</v>
      </c>
      <c r="AY201" s="242">
        <v>650825.15</v>
      </c>
      <c r="AZ201" s="242">
        <v>673119.82000000007</v>
      </c>
      <c r="BA201" s="242">
        <v>3304050.59</v>
      </c>
      <c r="BB201" s="242">
        <v>367653.26</v>
      </c>
      <c r="BC201" s="242">
        <v>175354.94</v>
      </c>
      <c r="BD201" s="242">
        <v>164123.21</v>
      </c>
      <c r="BE201" s="242">
        <v>225146.81</v>
      </c>
      <c r="BF201" s="242">
        <v>1378636.6300000001</v>
      </c>
      <c r="BG201" s="242">
        <v>331763.45</v>
      </c>
      <c r="BH201" s="242">
        <v>0</v>
      </c>
      <c r="BI201" s="242">
        <v>0</v>
      </c>
      <c r="BJ201" s="242">
        <v>0</v>
      </c>
      <c r="BK201" s="242">
        <v>0</v>
      </c>
      <c r="BL201" s="242">
        <v>0</v>
      </c>
      <c r="BM201" s="242">
        <v>0</v>
      </c>
      <c r="BN201" s="242">
        <v>0</v>
      </c>
      <c r="BO201" s="242">
        <v>0</v>
      </c>
      <c r="BP201" s="242">
        <v>0</v>
      </c>
      <c r="BQ201" s="242">
        <v>2404656.7599999998</v>
      </c>
      <c r="BR201" s="242">
        <v>2317048.35</v>
      </c>
      <c r="BS201" s="242">
        <v>2404656.7599999998</v>
      </c>
      <c r="BT201" s="242">
        <v>2317048.35</v>
      </c>
      <c r="BU201" s="242">
        <v>0</v>
      </c>
      <c r="BV201" s="242">
        <v>0</v>
      </c>
      <c r="BW201" s="242">
        <v>2211232.44</v>
      </c>
      <c r="BX201" s="242">
        <v>1575913.44</v>
      </c>
      <c r="BY201" s="242">
        <v>296753.85000000003</v>
      </c>
      <c r="BZ201" s="242">
        <v>338565.15</v>
      </c>
      <c r="CA201" s="242">
        <v>1274476.5699999998</v>
      </c>
      <c r="CB201" s="242">
        <v>1269470.23</v>
      </c>
      <c r="CC201" s="242">
        <v>3238666.16</v>
      </c>
      <c r="CD201" s="242">
        <v>3068306.25</v>
      </c>
      <c r="CE201" s="242">
        <v>0</v>
      </c>
      <c r="CF201" s="242">
        <v>0</v>
      </c>
      <c r="CG201" s="242">
        <v>0</v>
      </c>
      <c r="CH201" s="242">
        <v>175366.25</v>
      </c>
      <c r="CI201" s="242">
        <v>0</v>
      </c>
      <c r="CJ201" s="242">
        <v>34974377.469999999</v>
      </c>
      <c r="CK201" s="242">
        <v>248224.44</v>
      </c>
      <c r="CL201" s="242">
        <v>240074.41999999998</v>
      </c>
      <c r="CM201" s="242">
        <v>40003.17</v>
      </c>
      <c r="CN201" s="242">
        <v>0</v>
      </c>
      <c r="CO201" s="242">
        <v>48153.19</v>
      </c>
      <c r="CP201" s="242">
        <v>0</v>
      </c>
      <c r="CQ201" s="242">
        <v>0</v>
      </c>
      <c r="CR201" s="242">
        <v>35099.9</v>
      </c>
      <c r="CS201" s="242">
        <v>0</v>
      </c>
      <c r="CT201" s="242">
        <v>760054.73</v>
      </c>
      <c r="CU201" s="242">
        <v>795154.63</v>
      </c>
      <c r="CV201" s="242">
        <v>0</v>
      </c>
      <c r="CW201" s="242">
        <v>0</v>
      </c>
      <c r="CX201" s="242">
        <v>0</v>
      </c>
      <c r="CY201" s="242">
        <v>0</v>
      </c>
      <c r="CZ201" s="242">
        <v>0</v>
      </c>
      <c r="DA201" s="242">
        <v>0</v>
      </c>
      <c r="DB201" s="242">
        <v>0</v>
      </c>
      <c r="DC201" s="242">
        <v>0</v>
      </c>
      <c r="DD201" s="242">
        <v>0</v>
      </c>
      <c r="DE201" s="242">
        <v>0</v>
      </c>
      <c r="DF201" s="242">
        <v>0</v>
      </c>
      <c r="DG201" s="242">
        <v>0</v>
      </c>
      <c r="DH201" s="242">
        <v>0</v>
      </c>
    </row>
    <row r="202" spans="1:112" x14ac:dyDescent="0.2">
      <c r="A202" s="242">
        <v>1897</v>
      </c>
      <c r="B202" s="242" t="s">
        <v>484</v>
      </c>
      <c r="C202" s="242">
        <v>0</v>
      </c>
      <c r="D202" s="242">
        <v>6402379</v>
      </c>
      <c r="E202" s="242">
        <v>0</v>
      </c>
      <c r="F202" s="242">
        <v>0</v>
      </c>
      <c r="G202" s="242">
        <v>0</v>
      </c>
      <c r="H202" s="242">
        <v>2784.25</v>
      </c>
      <c r="I202" s="242">
        <v>147870.04</v>
      </c>
      <c r="J202" s="242">
        <v>59353.33</v>
      </c>
      <c r="K202" s="242">
        <v>404221</v>
      </c>
      <c r="L202" s="242">
        <v>0</v>
      </c>
      <c r="M202" s="242">
        <v>46603.58</v>
      </c>
      <c r="N202" s="242">
        <v>0</v>
      </c>
      <c r="O202" s="242">
        <v>0</v>
      </c>
      <c r="P202" s="242">
        <v>9053.64</v>
      </c>
      <c r="Q202" s="242">
        <v>0</v>
      </c>
      <c r="R202" s="242">
        <v>0</v>
      </c>
      <c r="S202" s="242">
        <v>0</v>
      </c>
      <c r="T202" s="242">
        <v>0</v>
      </c>
      <c r="U202" s="242">
        <v>483226</v>
      </c>
      <c r="V202" s="242">
        <v>103712</v>
      </c>
      <c r="W202" s="242">
        <v>4080</v>
      </c>
      <c r="X202" s="242">
        <v>0</v>
      </c>
      <c r="Y202" s="242">
        <v>0</v>
      </c>
      <c r="Z202" s="242">
        <v>0</v>
      </c>
      <c r="AA202" s="242">
        <v>29420</v>
      </c>
      <c r="AB202" s="242">
        <v>0</v>
      </c>
      <c r="AC202" s="242">
        <v>0</v>
      </c>
      <c r="AD202" s="242">
        <v>5736.25</v>
      </c>
      <c r="AE202" s="242">
        <v>45026.51</v>
      </c>
      <c r="AF202" s="242">
        <v>0</v>
      </c>
      <c r="AG202" s="242">
        <v>0</v>
      </c>
      <c r="AH202" s="242">
        <v>13688.35</v>
      </c>
      <c r="AI202" s="242">
        <v>0</v>
      </c>
      <c r="AJ202" s="242">
        <v>0</v>
      </c>
      <c r="AK202" s="242">
        <v>0</v>
      </c>
      <c r="AL202" s="242">
        <v>0</v>
      </c>
      <c r="AM202" s="242">
        <v>6130.38</v>
      </c>
      <c r="AN202" s="242">
        <v>758.72</v>
      </c>
      <c r="AO202" s="242">
        <v>0</v>
      </c>
      <c r="AP202" s="242">
        <v>808.77</v>
      </c>
      <c r="AQ202" s="242">
        <v>1881238.05</v>
      </c>
      <c r="AR202" s="242">
        <v>1521815.75</v>
      </c>
      <c r="AS202" s="242">
        <v>0</v>
      </c>
      <c r="AT202" s="242">
        <v>130024.97</v>
      </c>
      <c r="AU202" s="242">
        <v>50307.520000000004</v>
      </c>
      <c r="AV202" s="242">
        <v>4639.2300000000005</v>
      </c>
      <c r="AW202" s="242">
        <v>99335.47</v>
      </c>
      <c r="AX202" s="242">
        <v>234579.27000000002</v>
      </c>
      <c r="AY202" s="242">
        <v>187393.36000000002</v>
      </c>
      <c r="AZ202" s="242">
        <v>409401.7</v>
      </c>
      <c r="BA202" s="242">
        <v>1498095.78</v>
      </c>
      <c r="BB202" s="242">
        <v>27511.87</v>
      </c>
      <c r="BC202" s="242">
        <v>58493.51</v>
      </c>
      <c r="BD202" s="242">
        <v>7341.1500000000005</v>
      </c>
      <c r="BE202" s="242">
        <v>353655.03</v>
      </c>
      <c r="BF202" s="242">
        <v>709517</v>
      </c>
      <c r="BG202" s="242">
        <v>96772</v>
      </c>
      <c r="BH202" s="242">
        <v>0</v>
      </c>
      <c r="BI202" s="242">
        <v>0</v>
      </c>
      <c r="BJ202" s="242">
        <v>0</v>
      </c>
      <c r="BK202" s="242">
        <v>0</v>
      </c>
      <c r="BL202" s="242">
        <v>0</v>
      </c>
      <c r="BM202" s="242">
        <v>0</v>
      </c>
      <c r="BN202" s="242">
        <v>0</v>
      </c>
      <c r="BO202" s="242">
        <v>0</v>
      </c>
      <c r="BP202" s="242">
        <v>0</v>
      </c>
      <c r="BQ202" s="242">
        <v>1884775.7</v>
      </c>
      <c r="BR202" s="242">
        <v>2379505.86</v>
      </c>
      <c r="BS202" s="242">
        <v>1884775.7</v>
      </c>
      <c r="BT202" s="242">
        <v>2379505.86</v>
      </c>
      <c r="BU202" s="242">
        <v>0</v>
      </c>
      <c r="BV202" s="242">
        <v>0</v>
      </c>
      <c r="BW202" s="242">
        <v>1242701.97</v>
      </c>
      <c r="BX202" s="242">
        <v>887307.3</v>
      </c>
      <c r="BY202" s="242">
        <v>258746.59</v>
      </c>
      <c r="BZ202" s="242">
        <v>96648.08</v>
      </c>
      <c r="CA202" s="242">
        <v>208499.31</v>
      </c>
      <c r="CB202" s="242">
        <v>205723.92</v>
      </c>
      <c r="CC202" s="242">
        <v>381508.03</v>
      </c>
      <c r="CD202" s="242">
        <v>384283.42</v>
      </c>
      <c r="CE202" s="242">
        <v>0</v>
      </c>
      <c r="CF202" s="242">
        <v>0</v>
      </c>
      <c r="CG202" s="242">
        <v>0</v>
      </c>
      <c r="CH202" s="242">
        <v>0</v>
      </c>
      <c r="CI202" s="242">
        <v>0</v>
      </c>
      <c r="CJ202" s="242">
        <v>2536465.27</v>
      </c>
      <c r="CK202" s="242">
        <v>292823.78000000003</v>
      </c>
      <c r="CL202" s="242">
        <v>151558.38</v>
      </c>
      <c r="CM202" s="242">
        <v>10.59</v>
      </c>
      <c r="CN202" s="242">
        <v>0</v>
      </c>
      <c r="CO202" s="242">
        <v>141275.99</v>
      </c>
      <c r="CP202" s="242">
        <v>0</v>
      </c>
      <c r="CQ202" s="242">
        <v>0</v>
      </c>
      <c r="CR202" s="242">
        <v>3431.26</v>
      </c>
      <c r="CS202" s="242">
        <v>0</v>
      </c>
      <c r="CT202" s="242">
        <v>52181.950000000004</v>
      </c>
      <c r="CU202" s="242">
        <v>55613.21</v>
      </c>
      <c r="CV202" s="242">
        <v>0</v>
      </c>
      <c r="CW202" s="242">
        <v>30046.23</v>
      </c>
      <c r="CX202" s="242">
        <v>43692.61</v>
      </c>
      <c r="CY202" s="242">
        <v>96642</v>
      </c>
      <c r="CZ202" s="242">
        <v>82995.62</v>
      </c>
      <c r="DA202" s="242">
        <v>0</v>
      </c>
      <c r="DB202" s="242">
        <v>0</v>
      </c>
      <c r="DC202" s="242">
        <v>0</v>
      </c>
      <c r="DD202" s="242">
        <v>0</v>
      </c>
      <c r="DE202" s="242">
        <v>0</v>
      </c>
      <c r="DF202" s="242">
        <v>0</v>
      </c>
      <c r="DG202" s="242">
        <v>0</v>
      </c>
      <c r="DH202" s="242">
        <v>0</v>
      </c>
    </row>
    <row r="203" spans="1:112" x14ac:dyDescent="0.2">
      <c r="A203" s="242">
        <v>3304</v>
      </c>
      <c r="B203" s="242" t="s">
        <v>485</v>
      </c>
      <c r="C203" s="242">
        <v>0</v>
      </c>
      <c r="D203" s="242">
        <v>2835879.22</v>
      </c>
      <c r="E203" s="242">
        <v>275</v>
      </c>
      <c r="F203" s="242">
        <v>3450.94</v>
      </c>
      <c r="G203" s="242">
        <v>77683.67</v>
      </c>
      <c r="H203" s="242">
        <v>3142.2000000000003</v>
      </c>
      <c r="I203" s="242">
        <v>18994.95</v>
      </c>
      <c r="J203" s="242">
        <v>0</v>
      </c>
      <c r="K203" s="242">
        <v>517060</v>
      </c>
      <c r="L203" s="242">
        <v>0</v>
      </c>
      <c r="M203" s="242">
        <v>0</v>
      </c>
      <c r="N203" s="242">
        <v>0</v>
      </c>
      <c r="O203" s="242">
        <v>0</v>
      </c>
      <c r="P203" s="242">
        <v>5439</v>
      </c>
      <c r="Q203" s="242">
        <v>6954.08</v>
      </c>
      <c r="R203" s="242">
        <v>35251.840000000004</v>
      </c>
      <c r="S203" s="242">
        <v>0</v>
      </c>
      <c r="T203" s="242">
        <v>0</v>
      </c>
      <c r="U203" s="242">
        <v>155791.5</v>
      </c>
      <c r="V203" s="242">
        <v>3472603</v>
      </c>
      <c r="W203" s="242">
        <v>11017</v>
      </c>
      <c r="X203" s="242">
        <v>0</v>
      </c>
      <c r="Y203" s="242">
        <v>0</v>
      </c>
      <c r="Z203" s="242">
        <v>0</v>
      </c>
      <c r="AA203" s="242">
        <v>168382</v>
      </c>
      <c r="AB203" s="242">
        <v>0</v>
      </c>
      <c r="AC203" s="242">
        <v>0</v>
      </c>
      <c r="AD203" s="242">
        <v>35042.120000000003</v>
      </c>
      <c r="AE203" s="242">
        <v>57515</v>
      </c>
      <c r="AF203" s="242">
        <v>0</v>
      </c>
      <c r="AG203" s="242">
        <v>0</v>
      </c>
      <c r="AH203" s="242">
        <v>7960</v>
      </c>
      <c r="AI203" s="242">
        <v>0</v>
      </c>
      <c r="AJ203" s="242">
        <v>0</v>
      </c>
      <c r="AK203" s="242">
        <v>2411.4</v>
      </c>
      <c r="AL203" s="242">
        <v>0</v>
      </c>
      <c r="AM203" s="242">
        <v>1096.8900000000001</v>
      </c>
      <c r="AN203" s="242">
        <v>13722.66</v>
      </c>
      <c r="AO203" s="242">
        <v>0</v>
      </c>
      <c r="AP203" s="242">
        <v>36</v>
      </c>
      <c r="AQ203" s="242">
        <v>1406293.25</v>
      </c>
      <c r="AR203" s="242">
        <v>1620004.16</v>
      </c>
      <c r="AS203" s="242">
        <v>335627.74</v>
      </c>
      <c r="AT203" s="242">
        <v>192075.57</v>
      </c>
      <c r="AU203" s="242">
        <v>261876.17</v>
      </c>
      <c r="AV203" s="242">
        <v>0</v>
      </c>
      <c r="AW203" s="242">
        <v>123394.06</v>
      </c>
      <c r="AX203" s="242">
        <v>251644.91</v>
      </c>
      <c r="AY203" s="242">
        <v>200647.80000000002</v>
      </c>
      <c r="AZ203" s="242">
        <v>458049.31</v>
      </c>
      <c r="BA203" s="242">
        <v>1296132.1599999999</v>
      </c>
      <c r="BB203" s="242">
        <v>186931.44</v>
      </c>
      <c r="BC203" s="242">
        <v>48875.66</v>
      </c>
      <c r="BD203" s="242">
        <v>1255</v>
      </c>
      <c r="BE203" s="242">
        <v>7086.57</v>
      </c>
      <c r="BF203" s="242">
        <v>659489.73</v>
      </c>
      <c r="BG203" s="242">
        <v>353608.55</v>
      </c>
      <c r="BH203" s="242">
        <v>8308.7900000000009</v>
      </c>
      <c r="BI203" s="242">
        <v>0</v>
      </c>
      <c r="BJ203" s="242">
        <v>0</v>
      </c>
      <c r="BK203" s="242">
        <v>0</v>
      </c>
      <c r="BL203" s="242">
        <v>0</v>
      </c>
      <c r="BM203" s="242">
        <v>296102.71000000002</v>
      </c>
      <c r="BN203" s="242">
        <v>296102.71000000002</v>
      </c>
      <c r="BO203" s="242">
        <v>0</v>
      </c>
      <c r="BP203" s="242">
        <v>0</v>
      </c>
      <c r="BQ203" s="242">
        <v>1483511.82</v>
      </c>
      <c r="BR203" s="242">
        <v>1501919.42</v>
      </c>
      <c r="BS203" s="242">
        <v>1779614.53</v>
      </c>
      <c r="BT203" s="242">
        <v>1798022.1300000001</v>
      </c>
      <c r="BU203" s="242">
        <v>22069.600000000002</v>
      </c>
      <c r="BV203" s="242">
        <v>35224.14</v>
      </c>
      <c r="BW203" s="242">
        <v>916529.5</v>
      </c>
      <c r="BX203" s="242">
        <v>68357.88</v>
      </c>
      <c r="BY203" s="242">
        <v>130840.58</v>
      </c>
      <c r="BZ203" s="242">
        <v>704176.5</v>
      </c>
      <c r="CA203" s="242">
        <v>740918.12</v>
      </c>
      <c r="CB203" s="242">
        <v>752105.68</v>
      </c>
      <c r="CC203" s="242">
        <v>704187.56</v>
      </c>
      <c r="CD203" s="242">
        <v>693000</v>
      </c>
      <c r="CE203" s="242">
        <v>0</v>
      </c>
      <c r="CF203" s="242">
        <v>0</v>
      </c>
      <c r="CG203" s="242">
        <v>0</v>
      </c>
      <c r="CH203" s="242">
        <v>0</v>
      </c>
      <c r="CI203" s="242">
        <v>0</v>
      </c>
      <c r="CJ203" s="242">
        <v>5440000</v>
      </c>
      <c r="CK203" s="242">
        <v>0</v>
      </c>
      <c r="CL203" s="242">
        <v>0</v>
      </c>
      <c r="CM203" s="242">
        <v>0</v>
      </c>
      <c r="CN203" s="242">
        <v>0</v>
      </c>
      <c r="CO203" s="242">
        <v>0</v>
      </c>
      <c r="CP203" s="242">
        <v>0</v>
      </c>
      <c r="CQ203" s="242">
        <v>0</v>
      </c>
      <c r="CR203" s="242">
        <v>19681.760000000002</v>
      </c>
      <c r="CS203" s="242">
        <v>23439.88</v>
      </c>
      <c r="CT203" s="242">
        <v>257512.46</v>
      </c>
      <c r="CU203" s="242">
        <v>253754.34</v>
      </c>
      <c r="CV203" s="242">
        <v>0</v>
      </c>
      <c r="CW203" s="242">
        <v>0</v>
      </c>
      <c r="CX203" s="242">
        <v>0</v>
      </c>
      <c r="CY203" s="242">
        <v>0</v>
      </c>
      <c r="CZ203" s="242">
        <v>0</v>
      </c>
      <c r="DA203" s="242">
        <v>0</v>
      </c>
      <c r="DB203" s="242">
        <v>0</v>
      </c>
      <c r="DC203" s="242">
        <v>0</v>
      </c>
      <c r="DD203" s="242">
        <v>0</v>
      </c>
      <c r="DE203" s="242">
        <v>181170.54</v>
      </c>
      <c r="DF203" s="242">
        <v>86497.040000000008</v>
      </c>
      <c r="DG203" s="242">
        <v>94673.5</v>
      </c>
      <c r="DH203" s="242">
        <v>0</v>
      </c>
    </row>
    <row r="204" spans="1:112" x14ac:dyDescent="0.2">
      <c r="A204" s="242">
        <v>3311</v>
      </c>
      <c r="B204" s="242" t="s">
        <v>486</v>
      </c>
      <c r="C204" s="242">
        <v>0</v>
      </c>
      <c r="D204" s="242">
        <v>6983109.5499999998</v>
      </c>
      <c r="E204" s="242">
        <v>0</v>
      </c>
      <c r="F204" s="242">
        <v>2667.53</v>
      </c>
      <c r="G204" s="242">
        <v>20082.55</v>
      </c>
      <c r="H204" s="242">
        <v>8102.45</v>
      </c>
      <c r="I204" s="242">
        <v>14774.74</v>
      </c>
      <c r="J204" s="242">
        <v>0</v>
      </c>
      <c r="K204" s="242">
        <v>133339</v>
      </c>
      <c r="L204" s="242">
        <v>0</v>
      </c>
      <c r="M204" s="242">
        <v>0</v>
      </c>
      <c r="N204" s="242">
        <v>0</v>
      </c>
      <c r="O204" s="242">
        <v>0</v>
      </c>
      <c r="P204" s="242">
        <v>15509.07</v>
      </c>
      <c r="Q204" s="242">
        <v>0</v>
      </c>
      <c r="R204" s="242">
        <v>0</v>
      </c>
      <c r="S204" s="242">
        <v>0</v>
      </c>
      <c r="T204" s="242">
        <v>0</v>
      </c>
      <c r="U204" s="242">
        <v>277976</v>
      </c>
      <c r="V204" s="242">
        <v>12665296</v>
      </c>
      <c r="W204" s="242">
        <v>27233.670000000002</v>
      </c>
      <c r="X204" s="242">
        <v>0</v>
      </c>
      <c r="Y204" s="242">
        <v>754138.53</v>
      </c>
      <c r="Z204" s="242">
        <v>28203.08</v>
      </c>
      <c r="AA204" s="242">
        <v>71379</v>
      </c>
      <c r="AB204" s="242">
        <v>0</v>
      </c>
      <c r="AC204" s="242">
        <v>0</v>
      </c>
      <c r="AD204" s="242">
        <v>203676.32</v>
      </c>
      <c r="AE204" s="242">
        <v>539135.97</v>
      </c>
      <c r="AF204" s="242">
        <v>0</v>
      </c>
      <c r="AG204" s="242">
        <v>0</v>
      </c>
      <c r="AH204" s="242">
        <v>126042.13</v>
      </c>
      <c r="AI204" s="242">
        <v>0</v>
      </c>
      <c r="AJ204" s="242">
        <v>0</v>
      </c>
      <c r="AK204" s="242">
        <v>1465.29</v>
      </c>
      <c r="AL204" s="242">
        <v>0</v>
      </c>
      <c r="AM204" s="242">
        <v>10339.09</v>
      </c>
      <c r="AN204" s="242">
        <v>72098.31</v>
      </c>
      <c r="AO204" s="242">
        <v>650</v>
      </c>
      <c r="AP204" s="242">
        <v>8403.69</v>
      </c>
      <c r="AQ204" s="242">
        <v>5264930.22</v>
      </c>
      <c r="AR204" s="242">
        <v>3894850.83</v>
      </c>
      <c r="AS204" s="242">
        <v>247790.27000000002</v>
      </c>
      <c r="AT204" s="242">
        <v>482158.88</v>
      </c>
      <c r="AU204" s="242">
        <v>355496.88</v>
      </c>
      <c r="AV204" s="242">
        <v>213401.24</v>
      </c>
      <c r="AW204" s="242">
        <v>693204.27</v>
      </c>
      <c r="AX204" s="242">
        <v>857785.95000000007</v>
      </c>
      <c r="AY204" s="242">
        <v>448548.93</v>
      </c>
      <c r="AZ204" s="242">
        <v>1547157.62</v>
      </c>
      <c r="BA204" s="242">
        <v>3635222.59</v>
      </c>
      <c r="BB204" s="242">
        <v>630336.17000000004</v>
      </c>
      <c r="BC204" s="242">
        <v>164859.12</v>
      </c>
      <c r="BD204" s="242">
        <v>0</v>
      </c>
      <c r="BE204" s="242">
        <v>498458.18</v>
      </c>
      <c r="BF204" s="242">
        <v>2380557.7599999998</v>
      </c>
      <c r="BG204" s="242">
        <v>1010440.93</v>
      </c>
      <c r="BH204" s="242">
        <v>37410.239999999998</v>
      </c>
      <c r="BI204" s="242">
        <v>0</v>
      </c>
      <c r="BJ204" s="242">
        <v>0</v>
      </c>
      <c r="BK204" s="242">
        <v>0</v>
      </c>
      <c r="BL204" s="242">
        <v>0</v>
      </c>
      <c r="BM204" s="242">
        <v>0</v>
      </c>
      <c r="BN204" s="242">
        <v>0</v>
      </c>
      <c r="BO204" s="242">
        <v>0</v>
      </c>
      <c r="BP204" s="242">
        <v>0</v>
      </c>
      <c r="BQ204" s="242">
        <v>7498909.3899999997</v>
      </c>
      <c r="BR204" s="242">
        <v>7099921.2800000003</v>
      </c>
      <c r="BS204" s="242">
        <v>7498909.3899999997</v>
      </c>
      <c r="BT204" s="242">
        <v>7099921.2800000003</v>
      </c>
      <c r="BU204" s="242">
        <v>154695.91</v>
      </c>
      <c r="BV204" s="242">
        <v>63242.5</v>
      </c>
      <c r="BW204" s="242">
        <v>3871961.52</v>
      </c>
      <c r="BX204" s="242">
        <v>2651554.62</v>
      </c>
      <c r="BY204" s="242">
        <v>1125289.32</v>
      </c>
      <c r="BZ204" s="242">
        <v>186570.99</v>
      </c>
      <c r="CA204" s="242">
        <v>506413.08999999997</v>
      </c>
      <c r="CB204" s="242">
        <v>502860.14</v>
      </c>
      <c r="CC204" s="242">
        <v>2567670.3000000003</v>
      </c>
      <c r="CD204" s="242">
        <v>2263551.25</v>
      </c>
      <c r="CE204" s="242">
        <v>0</v>
      </c>
      <c r="CF204" s="242">
        <v>0</v>
      </c>
      <c r="CG204" s="242">
        <v>0</v>
      </c>
      <c r="CH204" s="242">
        <v>307672</v>
      </c>
      <c r="CI204" s="242">
        <v>0</v>
      </c>
      <c r="CJ204" s="242">
        <v>13040000</v>
      </c>
      <c r="CK204" s="242">
        <v>0</v>
      </c>
      <c r="CL204" s="242">
        <v>0</v>
      </c>
      <c r="CM204" s="242">
        <v>0</v>
      </c>
      <c r="CN204" s="242">
        <v>0</v>
      </c>
      <c r="CO204" s="242">
        <v>0</v>
      </c>
      <c r="CP204" s="242">
        <v>0</v>
      </c>
      <c r="CQ204" s="242">
        <v>0</v>
      </c>
      <c r="CR204" s="242">
        <v>117087.33</v>
      </c>
      <c r="CS204" s="242">
        <v>132868.16</v>
      </c>
      <c r="CT204" s="242">
        <v>1083328.8500000001</v>
      </c>
      <c r="CU204" s="242">
        <v>1067548.02</v>
      </c>
      <c r="CV204" s="242">
        <v>0</v>
      </c>
      <c r="CW204" s="242">
        <v>0</v>
      </c>
      <c r="CX204" s="242">
        <v>0</v>
      </c>
      <c r="CY204" s="242">
        <v>0</v>
      </c>
      <c r="CZ204" s="242">
        <v>0</v>
      </c>
      <c r="DA204" s="242">
        <v>0</v>
      </c>
      <c r="DB204" s="242">
        <v>0</v>
      </c>
      <c r="DC204" s="242">
        <v>0</v>
      </c>
      <c r="DD204" s="242">
        <v>0</v>
      </c>
      <c r="DE204" s="242">
        <v>23566</v>
      </c>
      <c r="DF204" s="242">
        <v>0</v>
      </c>
      <c r="DG204" s="242">
        <v>23566</v>
      </c>
      <c r="DH204" s="242">
        <v>0</v>
      </c>
    </row>
    <row r="205" spans="1:112" x14ac:dyDescent="0.2">
      <c r="A205" s="242">
        <v>3318</v>
      </c>
      <c r="B205" s="242" t="s">
        <v>487</v>
      </c>
      <c r="C205" s="242">
        <v>0</v>
      </c>
      <c r="D205" s="242">
        <v>2276180.7000000002</v>
      </c>
      <c r="E205" s="242">
        <v>0</v>
      </c>
      <c r="F205" s="242">
        <v>849.31000000000006</v>
      </c>
      <c r="G205" s="242">
        <v>9611.74</v>
      </c>
      <c r="H205" s="242">
        <v>4138.4400000000005</v>
      </c>
      <c r="I205" s="242">
        <v>5191.75</v>
      </c>
      <c r="J205" s="242">
        <v>0</v>
      </c>
      <c r="K205" s="242">
        <v>114390.85</v>
      </c>
      <c r="L205" s="242">
        <v>0</v>
      </c>
      <c r="M205" s="242">
        <v>0</v>
      </c>
      <c r="N205" s="242">
        <v>0</v>
      </c>
      <c r="O205" s="242">
        <v>0</v>
      </c>
      <c r="P205" s="242">
        <v>4410.92</v>
      </c>
      <c r="Q205" s="242">
        <v>0</v>
      </c>
      <c r="R205" s="242">
        <v>0</v>
      </c>
      <c r="S205" s="242">
        <v>0</v>
      </c>
      <c r="T205" s="242">
        <v>0</v>
      </c>
      <c r="U205" s="242">
        <v>83173</v>
      </c>
      <c r="V205" s="242">
        <v>2592853</v>
      </c>
      <c r="W205" s="242">
        <v>3760</v>
      </c>
      <c r="X205" s="242">
        <v>0</v>
      </c>
      <c r="Y205" s="242">
        <v>131771.51999999999</v>
      </c>
      <c r="Z205" s="242">
        <v>1327.3700000000001</v>
      </c>
      <c r="AA205" s="242">
        <v>122835</v>
      </c>
      <c r="AB205" s="242">
        <v>0</v>
      </c>
      <c r="AC205" s="242">
        <v>0</v>
      </c>
      <c r="AD205" s="242">
        <v>18240.03</v>
      </c>
      <c r="AE205" s="242">
        <v>148633.73000000001</v>
      </c>
      <c r="AF205" s="242">
        <v>0</v>
      </c>
      <c r="AG205" s="242">
        <v>0</v>
      </c>
      <c r="AH205" s="242">
        <v>0</v>
      </c>
      <c r="AI205" s="242">
        <v>33507</v>
      </c>
      <c r="AJ205" s="242">
        <v>0</v>
      </c>
      <c r="AK205" s="242">
        <v>10005.719999999999</v>
      </c>
      <c r="AL205" s="242">
        <v>0</v>
      </c>
      <c r="AM205" s="242">
        <v>0</v>
      </c>
      <c r="AN205" s="242">
        <v>37951.879999999997</v>
      </c>
      <c r="AO205" s="242">
        <v>0</v>
      </c>
      <c r="AP205" s="242">
        <v>5716.89</v>
      </c>
      <c r="AQ205" s="242">
        <v>1128528.28</v>
      </c>
      <c r="AR205" s="242">
        <v>879184.4</v>
      </c>
      <c r="AS205" s="242">
        <v>177538.61000000002</v>
      </c>
      <c r="AT205" s="242">
        <v>90503.45</v>
      </c>
      <c r="AU205" s="242">
        <v>155313.63</v>
      </c>
      <c r="AV205" s="242">
        <v>30460.05</v>
      </c>
      <c r="AW205" s="242">
        <v>152443.69</v>
      </c>
      <c r="AX205" s="242">
        <v>200837.43</v>
      </c>
      <c r="AY205" s="242">
        <v>153309.82</v>
      </c>
      <c r="AZ205" s="242">
        <v>298295.37</v>
      </c>
      <c r="BA205" s="242">
        <v>902330.84</v>
      </c>
      <c r="BB205" s="242">
        <v>171318.35</v>
      </c>
      <c r="BC205" s="242">
        <v>69645.37</v>
      </c>
      <c r="BD205" s="242">
        <v>0</v>
      </c>
      <c r="BE205" s="242">
        <v>102139.37</v>
      </c>
      <c r="BF205" s="242">
        <v>568066.15</v>
      </c>
      <c r="BG205" s="242">
        <v>389380.97000000003</v>
      </c>
      <c r="BH205" s="242">
        <v>0</v>
      </c>
      <c r="BI205" s="242">
        <v>0</v>
      </c>
      <c r="BJ205" s="242">
        <v>0</v>
      </c>
      <c r="BK205" s="242">
        <v>0</v>
      </c>
      <c r="BL205" s="242">
        <v>0</v>
      </c>
      <c r="BM205" s="242">
        <v>0</v>
      </c>
      <c r="BN205" s="242">
        <v>0</v>
      </c>
      <c r="BO205" s="242">
        <v>2402248.0499999998</v>
      </c>
      <c r="BP205" s="242">
        <v>2537501.12</v>
      </c>
      <c r="BQ205" s="242">
        <v>0</v>
      </c>
      <c r="BR205" s="242">
        <v>0</v>
      </c>
      <c r="BS205" s="242">
        <v>2402248.0499999998</v>
      </c>
      <c r="BT205" s="242">
        <v>2537501.12</v>
      </c>
      <c r="BU205" s="242">
        <v>50679.96</v>
      </c>
      <c r="BV205" s="242">
        <v>57922.130000000005</v>
      </c>
      <c r="BW205" s="242">
        <v>738387.4800000001</v>
      </c>
      <c r="BX205" s="242">
        <v>523894.87</v>
      </c>
      <c r="BY205" s="242">
        <v>199193.54</v>
      </c>
      <c r="BZ205" s="242">
        <v>8056.9000000000005</v>
      </c>
      <c r="CA205" s="242">
        <v>0</v>
      </c>
      <c r="CB205" s="242">
        <v>0</v>
      </c>
      <c r="CC205" s="242">
        <v>134566.15</v>
      </c>
      <c r="CD205" s="242">
        <v>0</v>
      </c>
      <c r="CE205" s="242">
        <v>0</v>
      </c>
      <c r="CF205" s="242">
        <v>0</v>
      </c>
      <c r="CG205" s="242">
        <v>0</v>
      </c>
      <c r="CH205" s="242">
        <v>134566.15</v>
      </c>
      <c r="CI205" s="242">
        <v>0</v>
      </c>
      <c r="CJ205" s="242">
        <v>913095.12</v>
      </c>
      <c r="CK205" s="242">
        <v>0</v>
      </c>
      <c r="CL205" s="242">
        <v>0</v>
      </c>
      <c r="CM205" s="242">
        <v>0</v>
      </c>
      <c r="CN205" s="242">
        <v>0</v>
      </c>
      <c r="CO205" s="242">
        <v>0</v>
      </c>
      <c r="CP205" s="242">
        <v>0</v>
      </c>
      <c r="CQ205" s="242">
        <v>0</v>
      </c>
      <c r="CR205" s="242">
        <v>46755.54</v>
      </c>
      <c r="CS205" s="242">
        <v>73856.97</v>
      </c>
      <c r="CT205" s="242">
        <v>235396.91</v>
      </c>
      <c r="CU205" s="242">
        <v>208295.48</v>
      </c>
      <c r="CV205" s="242">
        <v>0</v>
      </c>
      <c r="CW205" s="242">
        <v>7281.4400000000005</v>
      </c>
      <c r="CX205" s="242">
        <v>5493.06</v>
      </c>
      <c r="CY205" s="242">
        <v>4065</v>
      </c>
      <c r="CZ205" s="242">
        <v>0</v>
      </c>
      <c r="DA205" s="242">
        <v>5853.38</v>
      </c>
      <c r="DB205" s="242">
        <v>0</v>
      </c>
      <c r="DC205" s="242">
        <v>0</v>
      </c>
      <c r="DD205" s="242">
        <v>0</v>
      </c>
      <c r="DE205" s="242">
        <v>0</v>
      </c>
      <c r="DF205" s="242">
        <v>0</v>
      </c>
      <c r="DG205" s="242">
        <v>0</v>
      </c>
      <c r="DH205" s="242">
        <v>0</v>
      </c>
    </row>
    <row r="206" spans="1:112" x14ac:dyDescent="0.2">
      <c r="A206" s="242">
        <v>3325</v>
      </c>
      <c r="B206" s="242" t="s">
        <v>488</v>
      </c>
      <c r="C206" s="242">
        <v>0</v>
      </c>
      <c r="D206" s="242">
        <v>6063335.2199999997</v>
      </c>
      <c r="E206" s="242">
        <v>0</v>
      </c>
      <c r="F206" s="242">
        <v>10573.41</v>
      </c>
      <c r="G206" s="242">
        <v>168479.86000000002</v>
      </c>
      <c r="H206" s="242">
        <v>2741.33</v>
      </c>
      <c r="I206" s="242">
        <v>31860.39</v>
      </c>
      <c r="J206" s="242">
        <v>0</v>
      </c>
      <c r="K206" s="242">
        <v>237398.53</v>
      </c>
      <c r="L206" s="242">
        <v>0</v>
      </c>
      <c r="M206" s="242">
        <v>0</v>
      </c>
      <c r="N206" s="242">
        <v>0</v>
      </c>
      <c r="O206" s="242">
        <v>0</v>
      </c>
      <c r="P206" s="242">
        <v>1654</v>
      </c>
      <c r="Q206" s="242">
        <v>0</v>
      </c>
      <c r="R206" s="242">
        <v>0</v>
      </c>
      <c r="S206" s="242">
        <v>0</v>
      </c>
      <c r="T206" s="242">
        <v>0</v>
      </c>
      <c r="U206" s="242">
        <v>175356.5</v>
      </c>
      <c r="V206" s="242">
        <v>2528486</v>
      </c>
      <c r="W206" s="242">
        <v>0</v>
      </c>
      <c r="X206" s="242">
        <v>0</v>
      </c>
      <c r="Y206" s="242">
        <v>0</v>
      </c>
      <c r="Z206" s="242">
        <v>0</v>
      </c>
      <c r="AA206" s="242">
        <v>5506.18</v>
      </c>
      <c r="AB206" s="242">
        <v>0</v>
      </c>
      <c r="AC206" s="242">
        <v>0</v>
      </c>
      <c r="AD206" s="242">
        <v>48851.24</v>
      </c>
      <c r="AE206" s="242">
        <v>319428.52</v>
      </c>
      <c r="AF206" s="242">
        <v>0</v>
      </c>
      <c r="AG206" s="242">
        <v>0</v>
      </c>
      <c r="AH206" s="242">
        <v>37526</v>
      </c>
      <c r="AI206" s="242">
        <v>0</v>
      </c>
      <c r="AJ206" s="242">
        <v>0</v>
      </c>
      <c r="AK206" s="242">
        <v>0</v>
      </c>
      <c r="AL206" s="242">
        <v>0</v>
      </c>
      <c r="AM206" s="242">
        <v>5252.55</v>
      </c>
      <c r="AN206" s="242">
        <v>26682.560000000001</v>
      </c>
      <c r="AO206" s="242">
        <v>0</v>
      </c>
      <c r="AP206" s="242">
        <v>0</v>
      </c>
      <c r="AQ206" s="242">
        <v>1555482.9</v>
      </c>
      <c r="AR206" s="242">
        <v>2024754.58</v>
      </c>
      <c r="AS206" s="242">
        <v>311687.22000000003</v>
      </c>
      <c r="AT206" s="242">
        <v>255837.49000000002</v>
      </c>
      <c r="AU206" s="242">
        <v>247696.01</v>
      </c>
      <c r="AV206" s="242">
        <v>0</v>
      </c>
      <c r="AW206" s="242">
        <v>217257.49</v>
      </c>
      <c r="AX206" s="242">
        <v>392475.47000000003</v>
      </c>
      <c r="AY206" s="242">
        <v>337048.28</v>
      </c>
      <c r="AZ206" s="242">
        <v>359342.8</v>
      </c>
      <c r="BA206" s="242">
        <v>1581202.84</v>
      </c>
      <c r="BB206" s="242">
        <v>313672.81</v>
      </c>
      <c r="BC206" s="242">
        <v>104078.19</v>
      </c>
      <c r="BD206" s="242">
        <v>20952.12</v>
      </c>
      <c r="BE206" s="242">
        <v>277408.72000000003</v>
      </c>
      <c r="BF206" s="242">
        <v>609227.9</v>
      </c>
      <c r="BG206" s="242">
        <v>356412.17</v>
      </c>
      <c r="BH206" s="242">
        <v>3266.75</v>
      </c>
      <c r="BI206" s="242">
        <v>0</v>
      </c>
      <c r="BJ206" s="242">
        <v>0</v>
      </c>
      <c r="BK206" s="242">
        <v>1222931.06</v>
      </c>
      <c r="BL206" s="242">
        <v>1313675.73</v>
      </c>
      <c r="BM206" s="242">
        <v>0</v>
      </c>
      <c r="BN206" s="242">
        <v>0</v>
      </c>
      <c r="BO206" s="242">
        <v>300000</v>
      </c>
      <c r="BP206" s="242">
        <v>1000000</v>
      </c>
      <c r="BQ206" s="242">
        <v>1876953.49</v>
      </c>
      <c r="BR206" s="242">
        <v>1781537.37</v>
      </c>
      <c r="BS206" s="242">
        <v>3399884.55</v>
      </c>
      <c r="BT206" s="242">
        <v>4095213.1</v>
      </c>
      <c r="BU206" s="242">
        <v>0</v>
      </c>
      <c r="BV206" s="242">
        <v>0</v>
      </c>
      <c r="BW206" s="242">
        <v>1129030</v>
      </c>
      <c r="BX206" s="242">
        <v>681767.68</v>
      </c>
      <c r="BY206" s="242">
        <v>190252.08000000002</v>
      </c>
      <c r="BZ206" s="242">
        <v>257010.24000000002</v>
      </c>
      <c r="CA206" s="242">
        <v>145456.63</v>
      </c>
      <c r="CB206" s="242">
        <v>129047.77</v>
      </c>
      <c r="CC206" s="242">
        <v>891613.64</v>
      </c>
      <c r="CD206" s="242">
        <v>808400</v>
      </c>
      <c r="CE206" s="242">
        <v>0</v>
      </c>
      <c r="CF206" s="242">
        <v>0</v>
      </c>
      <c r="CG206" s="242">
        <v>0</v>
      </c>
      <c r="CH206" s="242">
        <v>99622.5</v>
      </c>
      <c r="CI206" s="242">
        <v>0</v>
      </c>
      <c r="CJ206" s="242">
        <v>4051974.84</v>
      </c>
      <c r="CK206" s="242">
        <v>141974.01</v>
      </c>
      <c r="CL206" s="242">
        <v>194496.5</v>
      </c>
      <c r="CM206" s="242">
        <v>150088.33000000002</v>
      </c>
      <c r="CN206" s="242">
        <v>0</v>
      </c>
      <c r="CO206" s="242">
        <v>97565.84</v>
      </c>
      <c r="CP206" s="242">
        <v>0</v>
      </c>
      <c r="CQ206" s="242">
        <v>0</v>
      </c>
      <c r="CR206" s="242">
        <v>22044.63</v>
      </c>
      <c r="CS206" s="242">
        <v>21954.13</v>
      </c>
      <c r="CT206" s="242">
        <v>383460.59</v>
      </c>
      <c r="CU206" s="242">
        <v>383551.09</v>
      </c>
      <c r="CV206" s="242">
        <v>0</v>
      </c>
      <c r="CW206" s="242">
        <v>29738.18</v>
      </c>
      <c r="CX206" s="242">
        <v>27127.72</v>
      </c>
      <c r="CY206" s="242">
        <v>54000</v>
      </c>
      <c r="CZ206" s="242">
        <v>3729.07</v>
      </c>
      <c r="DA206" s="242">
        <v>52881.39</v>
      </c>
      <c r="DB206" s="242">
        <v>0</v>
      </c>
      <c r="DC206" s="242">
        <v>0</v>
      </c>
      <c r="DD206" s="242">
        <v>0</v>
      </c>
      <c r="DE206" s="242">
        <v>0</v>
      </c>
      <c r="DF206" s="242">
        <v>0</v>
      </c>
      <c r="DG206" s="242">
        <v>0</v>
      </c>
      <c r="DH206" s="242">
        <v>0</v>
      </c>
    </row>
    <row r="207" spans="1:112" x14ac:dyDescent="0.2">
      <c r="A207" s="242">
        <v>3332</v>
      </c>
      <c r="B207" s="242" t="s">
        <v>489</v>
      </c>
      <c r="C207" s="242">
        <v>0</v>
      </c>
      <c r="D207" s="242">
        <v>2982757.8</v>
      </c>
      <c r="E207" s="242">
        <v>0</v>
      </c>
      <c r="F207" s="242">
        <v>19403.8</v>
      </c>
      <c r="G207" s="242">
        <v>49414.630000000005</v>
      </c>
      <c r="H207" s="242">
        <v>780.67000000000007</v>
      </c>
      <c r="I207" s="242">
        <v>69604.08</v>
      </c>
      <c r="J207" s="242">
        <v>7137.54</v>
      </c>
      <c r="K207" s="242">
        <v>476671</v>
      </c>
      <c r="L207" s="242">
        <v>0</v>
      </c>
      <c r="M207" s="242">
        <v>0</v>
      </c>
      <c r="N207" s="242">
        <v>0</v>
      </c>
      <c r="O207" s="242">
        <v>0</v>
      </c>
      <c r="P207" s="242">
        <v>0</v>
      </c>
      <c r="Q207" s="242">
        <v>0</v>
      </c>
      <c r="R207" s="242">
        <v>0</v>
      </c>
      <c r="S207" s="242">
        <v>0</v>
      </c>
      <c r="T207" s="242">
        <v>0</v>
      </c>
      <c r="U207" s="242">
        <v>166528.87</v>
      </c>
      <c r="V207" s="242">
        <v>8826285</v>
      </c>
      <c r="W207" s="242">
        <v>20425.05</v>
      </c>
      <c r="X207" s="242">
        <v>0</v>
      </c>
      <c r="Y207" s="242">
        <v>285842.83</v>
      </c>
      <c r="Z207" s="242">
        <v>0</v>
      </c>
      <c r="AA207" s="242">
        <v>2067.3200000000002</v>
      </c>
      <c r="AB207" s="242">
        <v>0</v>
      </c>
      <c r="AC207" s="242">
        <v>0</v>
      </c>
      <c r="AD207" s="242">
        <v>45779.78</v>
      </c>
      <c r="AE207" s="242">
        <v>120473.19</v>
      </c>
      <c r="AF207" s="242">
        <v>0</v>
      </c>
      <c r="AG207" s="242">
        <v>0</v>
      </c>
      <c r="AH207" s="242">
        <v>30921</v>
      </c>
      <c r="AI207" s="242">
        <v>0</v>
      </c>
      <c r="AJ207" s="242">
        <v>0</v>
      </c>
      <c r="AK207" s="242">
        <v>37980.83</v>
      </c>
      <c r="AL207" s="242">
        <v>18000</v>
      </c>
      <c r="AM207" s="242">
        <v>0</v>
      </c>
      <c r="AN207" s="242">
        <v>24016.080000000002</v>
      </c>
      <c r="AO207" s="242">
        <v>11317.550000000001</v>
      </c>
      <c r="AP207" s="242">
        <v>19460.78</v>
      </c>
      <c r="AQ207" s="242">
        <v>3292107.72</v>
      </c>
      <c r="AR207" s="242">
        <v>2264481.61</v>
      </c>
      <c r="AS207" s="242">
        <v>376020.81</v>
      </c>
      <c r="AT207" s="242">
        <v>148219.41</v>
      </c>
      <c r="AU207" s="242">
        <v>290407.84000000003</v>
      </c>
      <c r="AV207" s="242">
        <v>84163.59</v>
      </c>
      <c r="AW207" s="242">
        <v>233062.48</v>
      </c>
      <c r="AX207" s="242">
        <v>507376.14</v>
      </c>
      <c r="AY207" s="242">
        <v>284221</v>
      </c>
      <c r="AZ207" s="242">
        <v>811878.87</v>
      </c>
      <c r="BA207" s="242">
        <v>2461236.37</v>
      </c>
      <c r="BB207" s="242">
        <v>513818.92</v>
      </c>
      <c r="BC207" s="242">
        <v>104692.68000000001</v>
      </c>
      <c r="BD207" s="242">
        <v>3928.65</v>
      </c>
      <c r="BE207" s="242">
        <v>163491.76</v>
      </c>
      <c r="BF207" s="242">
        <v>888606.83000000007</v>
      </c>
      <c r="BG207" s="242">
        <v>432718.27</v>
      </c>
      <c r="BH207" s="242">
        <v>1143.26</v>
      </c>
      <c r="BI207" s="242">
        <v>0</v>
      </c>
      <c r="BJ207" s="242">
        <v>0</v>
      </c>
      <c r="BK207" s="242">
        <v>0</v>
      </c>
      <c r="BL207" s="242">
        <v>0</v>
      </c>
      <c r="BM207" s="242">
        <v>0</v>
      </c>
      <c r="BN207" s="242">
        <v>0</v>
      </c>
      <c r="BO207" s="242">
        <v>0</v>
      </c>
      <c r="BP207" s="242">
        <v>0</v>
      </c>
      <c r="BQ207" s="242">
        <v>1677097.85</v>
      </c>
      <c r="BR207" s="242">
        <v>2030389.44</v>
      </c>
      <c r="BS207" s="242">
        <v>1677097.85</v>
      </c>
      <c r="BT207" s="242">
        <v>2030389.44</v>
      </c>
      <c r="BU207" s="242">
        <v>81368.650000000009</v>
      </c>
      <c r="BV207" s="242">
        <v>81991.290000000008</v>
      </c>
      <c r="BW207" s="242">
        <v>1686605.81</v>
      </c>
      <c r="BX207" s="242">
        <v>1196525.94</v>
      </c>
      <c r="BY207" s="242">
        <v>452248.23</v>
      </c>
      <c r="BZ207" s="242">
        <v>37209</v>
      </c>
      <c r="CA207" s="242">
        <v>278630.8</v>
      </c>
      <c r="CB207" s="242">
        <v>206933.04</v>
      </c>
      <c r="CC207" s="242">
        <v>7686820.8799999999</v>
      </c>
      <c r="CD207" s="242">
        <v>1728409.6400000001</v>
      </c>
      <c r="CE207" s="242">
        <v>5956350</v>
      </c>
      <c r="CF207" s="242">
        <v>0</v>
      </c>
      <c r="CG207" s="242">
        <v>0</v>
      </c>
      <c r="CH207" s="242">
        <v>73759</v>
      </c>
      <c r="CI207" s="242">
        <v>0</v>
      </c>
      <c r="CJ207" s="242">
        <v>7897064.96</v>
      </c>
      <c r="CK207" s="242">
        <v>0</v>
      </c>
      <c r="CL207" s="242">
        <v>0</v>
      </c>
      <c r="CM207" s="242">
        <v>0</v>
      </c>
      <c r="CN207" s="242">
        <v>0</v>
      </c>
      <c r="CO207" s="242">
        <v>0</v>
      </c>
      <c r="CP207" s="242">
        <v>0</v>
      </c>
      <c r="CQ207" s="242">
        <v>0</v>
      </c>
      <c r="CR207" s="242">
        <v>32701.02</v>
      </c>
      <c r="CS207" s="242">
        <v>23754.52</v>
      </c>
      <c r="CT207" s="242">
        <v>528180.86</v>
      </c>
      <c r="CU207" s="242">
        <v>537127.36</v>
      </c>
      <c r="CV207" s="242">
        <v>0</v>
      </c>
      <c r="CW207" s="242">
        <v>2010.27</v>
      </c>
      <c r="CX207" s="242">
        <v>9900.43</v>
      </c>
      <c r="CY207" s="242">
        <v>28000</v>
      </c>
      <c r="CZ207" s="242">
        <v>20109.84</v>
      </c>
      <c r="DA207" s="242">
        <v>0</v>
      </c>
      <c r="DB207" s="242">
        <v>0</v>
      </c>
      <c r="DC207" s="242">
        <v>0</v>
      </c>
      <c r="DD207" s="242">
        <v>0</v>
      </c>
      <c r="DE207" s="242">
        <v>0</v>
      </c>
      <c r="DF207" s="242">
        <v>0</v>
      </c>
      <c r="DG207" s="242">
        <v>0</v>
      </c>
      <c r="DH207" s="242">
        <v>0</v>
      </c>
    </row>
    <row r="208" spans="1:112" x14ac:dyDescent="0.2">
      <c r="A208" s="242">
        <v>3339</v>
      </c>
      <c r="B208" s="242" t="s">
        <v>490</v>
      </c>
      <c r="C208" s="242">
        <v>0</v>
      </c>
      <c r="D208" s="242">
        <v>17494497.309999999</v>
      </c>
      <c r="E208" s="242">
        <v>76652.460000000006</v>
      </c>
      <c r="F208" s="242">
        <v>40839.89</v>
      </c>
      <c r="G208" s="242">
        <v>87721.49</v>
      </c>
      <c r="H208" s="242">
        <v>18196.82</v>
      </c>
      <c r="I208" s="242">
        <v>253909.69</v>
      </c>
      <c r="J208" s="242">
        <v>0</v>
      </c>
      <c r="K208" s="242">
        <v>1536943.42</v>
      </c>
      <c r="L208" s="242">
        <v>0</v>
      </c>
      <c r="M208" s="242">
        <v>0</v>
      </c>
      <c r="N208" s="242">
        <v>0</v>
      </c>
      <c r="O208" s="242">
        <v>0</v>
      </c>
      <c r="P208" s="242">
        <v>5899</v>
      </c>
      <c r="Q208" s="242">
        <v>0</v>
      </c>
      <c r="R208" s="242">
        <v>0</v>
      </c>
      <c r="S208" s="242">
        <v>0</v>
      </c>
      <c r="T208" s="242">
        <v>0</v>
      </c>
      <c r="U208" s="242">
        <v>528099.5</v>
      </c>
      <c r="V208" s="242">
        <v>20650472</v>
      </c>
      <c r="W208" s="242">
        <v>23840</v>
      </c>
      <c r="X208" s="242">
        <v>0</v>
      </c>
      <c r="Y208" s="242">
        <v>0</v>
      </c>
      <c r="Z208" s="242">
        <v>1595.07</v>
      </c>
      <c r="AA208" s="242">
        <v>318040</v>
      </c>
      <c r="AB208" s="242">
        <v>20967.990000000002</v>
      </c>
      <c r="AC208" s="242">
        <v>0</v>
      </c>
      <c r="AD208" s="242">
        <v>248418.28</v>
      </c>
      <c r="AE208" s="242">
        <v>554574.89</v>
      </c>
      <c r="AF208" s="242">
        <v>0</v>
      </c>
      <c r="AG208" s="242">
        <v>0</v>
      </c>
      <c r="AH208" s="242">
        <v>114134</v>
      </c>
      <c r="AI208" s="242">
        <v>0</v>
      </c>
      <c r="AJ208" s="242">
        <v>0</v>
      </c>
      <c r="AK208" s="242">
        <v>0</v>
      </c>
      <c r="AL208" s="242">
        <v>0</v>
      </c>
      <c r="AM208" s="242">
        <v>60807</v>
      </c>
      <c r="AN208" s="242">
        <v>147423.49</v>
      </c>
      <c r="AO208" s="242">
        <v>234</v>
      </c>
      <c r="AP208" s="242">
        <v>10541.94</v>
      </c>
      <c r="AQ208" s="242">
        <v>8615550.8000000007</v>
      </c>
      <c r="AR208" s="242">
        <v>8334080.3200000003</v>
      </c>
      <c r="AS208" s="242">
        <v>1443715.97</v>
      </c>
      <c r="AT208" s="242">
        <v>1060815.2</v>
      </c>
      <c r="AU208" s="242">
        <v>689831.9</v>
      </c>
      <c r="AV208" s="242">
        <v>6497.78</v>
      </c>
      <c r="AW208" s="242">
        <v>940116.94000000006</v>
      </c>
      <c r="AX208" s="242">
        <v>2272997.88</v>
      </c>
      <c r="AY208" s="242">
        <v>694495.34</v>
      </c>
      <c r="AZ208" s="242">
        <v>2210072.2000000002</v>
      </c>
      <c r="BA208" s="242">
        <v>7903646.3499999996</v>
      </c>
      <c r="BB208" s="242">
        <v>108396.44</v>
      </c>
      <c r="BC208" s="242">
        <v>343071.75</v>
      </c>
      <c r="BD208" s="242">
        <v>0</v>
      </c>
      <c r="BE208" s="242">
        <v>2185770.33</v>
      </c>
      <c r="BF208" s="242">
        <v>4221439.66</v>
      </c>
      <c r="BG208" s="242">
        <v>943121.58000000007</v>
      </c>
      <c r="BH208" s="242">
        <v>43754.19</v>
      </c>
      <c r="BI208" s="242">
        <v>0</v>
      </c>
      <c r="BJ208" s="242">
        <v>16659</v>
      </c>
      <c r="BK208" s="242">
        <v>0</v>
      </c>
      <c r="BL208" s="242">
        <v>0</v>
      </c>
      <c r="BM208" s="242">
        <v>1598060</v>
      </c>
      <c r="BN208" s="242">
        <v>1749492.03</v>
      </c>
      <c r="BO208" s="242">
        <v>0</v>
      </c>
      <c r="BP208" s="242">
        <v>0</v>
      </c>
      <c r="BQ208" s="242">
        <v>11236511.51</v>
      </c>
      <c r="BR208" s="242">
        <v>11244854.09</v>
      </c>
      <c r="BS208" s="242">
        <v>12834571.51</v>
      </c>
      <c r="BT208" s="242">
        <v>13011005.119999999</v>
      </c>
      <c r="BU208" s="242">
        <v>241718.97</v>
      </c>
      <c r="BV208" s="242">
        <v>242506.94</v>
      </c>
      <c r="BW208" s="242">
        <v>7494818.04</v>
      </c>
      <c r="BX208" s="242">
        <v>5815285.8600000003</v>
      </c>
      <c r="BY208" s="242">
        <v>1500989.27</v>
      </c>
      <c r="BZ208" s="242">
        <v>177754.94</v>
      </c>
      <c r="CA208" s="242">
        <v>0</v>
      </c>
      <c r="CB208" s="242">
        <v>0</v>
      </c>
      <c r="CC208" s="242">
        <v>1930437.15</v>
      </c>
      <c r="CD208" s="242">
        <v>1603315.15</v>
      </c>
      <c r="CE208" s="242">
        <v>0</v>
      </c>
      <c r="CF208" s="242">
        <v>0</v>
      </c>
      <c r="CG208" s="242">
        <v>0</v>
      </c>
      <c r="CH208" s="242">
        <v>327122</v>
      </c>
      <c r="CI208" s="242">
        <v>0</v>
      </c>
      <c r="CJ208" s="242">
        <v>20360000</v>
      </c>
      <c r="CK208" s="242">
        <v>245723.65</v>
      </c>
      <c r="CL208" s="242">
        <v>246237.47</v>
      </c>
      <c r="CM208" s="242">
        <v>513.82000000000005</v>
      </c>
      <c r="CN208" s="242">
        <v>0</v>
      </c>
      <c r="CO208" s="242">
        <v>0</v>
      </c>
      <c r="CP208" s="242">
        <v>0</v>
      </c>
      <c r="CQ208" s="242">
        <v>0</v>
      </c>
      <c r="CR208" s="242">
        <v>47921.11</v>
      </c>
      <c r="CS208" s="242">
        <v>43150.14</v>
      </c>
      <c r="CT208" s="242">
        <v>1593396.65</v>
      </c>
      <c r="CU208" s="242">
        <v>1598167.62</v>
      </c>
      <c r="CV208" s="242">
        <v>0</v>
      </c>
      <c r="CW208" s="242">
        <v>0</v>
      </c>
      <c r="CX208" s="242">
        <v>0</v>
      </c>
      <c r="CY208" s="242">
        <v>25952</v>
      </c>
      <c r="CZ208" s="242">
        <v>25952</v>
      </c>
      <c r="DA208" s="242">
        <v>0</v>
      </c>
      <c r="DB208" s="242">
        <v>0</v>
      </c>
      <c r="DC208" s="242">
        <v>0</v>
      </c>
      <c r="DD208" s="242">
        <v>0</v>
      </c>
      <c r="DE208" s="242">
        <v>0</v>
      </c>
      <c r="DF208" s="242">
        <v>0</v>
      </c>
      <c r="DG208" s="242">
        <v>0</v>
      </c>
      <c r="DH208" s="242">
        <v>0</v>
      </c>
    </row>
    <row r="209" spans="1:112" x14ac:dyDescent="0.2">
      <c r="A209" s="242">
        <v>3360</v>
      </c>
      <c r="B209" s="242" t="s">
        <v>491</v>
      </c>
      <c r="C209" s="242">
        <v>3389.54</v>
      </c>
      <c r="D209" s="242">
        <v>5842676.25</v>
      </c>
      <c r="E209" s="242">
        <v>0</v>
      </c>
      <c r="F209" s="242">
        <v>173909.46</v>
      </c>
      <c r="G209" s="242">
        <v>16508.02</v>
      </c>
      <c r="H209" s="242">
        <v>4684.1900000000005</v>
      </c>
      <c r="I209" s="242">
        <v>35102.959999999999</v>
      </c>
      <c r="J209" s="242">
        <v>0</v>
      </c>
      <c r="K209" s="242">
        <v>563331.55000000005</v>
      </c>
      <c r="L209" s="242">
        <v>0</v>
      </c>
      <c r="M209" s="242">
        <v>0</v>
      </c>
      <c r="N209" s="242">
        <v>0</v>
      </c>
      <c r="O209" s="242">
        <v>0</v>
      </c>
      <c r="P209" s="242">
        <v>0</v>
      </c>
      <c r="Q209" s="242">
        <v>0</v>
      </c>
      <c r="R209" s="242">
        <v>2720</v>
      </c>
      <c r="S209" s="242">
        <v>0</v>
      </c>
      <c r="T209" s="242">
        <v>0</v>
      </c>
      <c r="U209" s="242">
        <v>243295</v>
      </c>
      <c r="V209" s="242">
        <v>8516316</v>
      </c>
      <c r="W209" s="242">
        <v>11200</v>
      </c>
      <c r="X209" s="242">
        <v>0</v>
      </c>
      <c r="Y209" s="242">
        <v>514922.55</v>
      </c>
      <c r="Z209" s="242">
        <v>9451.81</v>
      </c>
      <c r="AA209" s="242">
        <v>9822</v>
      </c>
      <c r="AB209" s="242">
        <v>16899</v>
      </c>
      <c r="AC209" s="242">
        <v>0</v>
      </c>
      <c r="AD209" s="242">
        <v>157885.67000000001</v>
      </c>
      <c r="AE209" s="242">
        <v>476608.06</v>
      </c>
      <c r="AF209" s="242">
        <v>0</v>
      </c>
      <c r="AG209" s="242">
        <v>0</v>
      </c>
      <c r="AH209" s="242">
        <v>110997</v>
      </c>
      <c r="AI209" s="242">
        <v>6071</v>
      </c>
      <c r="AJ209" s="242">
        <v>0</v>
      </c>
      <c r="AK209" s="242">
        <v>1763.93</v>
      </c>
      <c r="AL209" s="242">
        <v>0</v>
      </c>
      <c r="AM209" s="242">
        <v>0</v>
      </c>
      <c r="AN209" s="242">
        <v>99744.49</v>
      </c>
      <c r="AO209" s="242">
        <v>0</v>
      </c>
      <c r="AP209" s="242">
        <v>575.62</v>
      </c>
      <c r="AQ209" s="242">
        <v>2929507.86</v>
      </c>
      <c r="AR209" s="242">
        <v>3638736.78</v>
      </c>
      <c r="AS209" s="242">
        <v>582912.13</v>
      </c>
      <c r="AT209" s="242">
        <v>382879.79</v>
      </c>
      <c r="AU209" s="242">
        <v>246871.04000000001</v>
      </c>
      <c r="AV209" s="242">
        <v>1157.24</v>
      </c>
      <c r="AW209" s="242">
        <v>509110.8</v>
      </c>
      <c r="AX209" s="242">
        <v>996862.13</v>
      </c>
      <c r="AY209" s="242">
        <v>446152.93</v>
      </c>
      <c r="AZ209" s="242">
        <v>847357.46</v>
      </c>
      <c r="BA209" s="242">
        <v>2710325.15</v>
      </c>
      <c r="BB209" s="242">
        <v>90982.5</v>
      </c>
      <c r="BC209" s="242">
        <v>99416.58</v>
      </c>
      <c r="BD209" s="242">
        <v>410.96000000000004</v>
      </c>
      <c r="BE209" s="242">
        <v>451098.06</v>
      </c>
      <c r="BF209" s="242">
        <v>1793481.97</v>
      </c>
      <c r="BG209" s="242">
        <v>503190.38</v>
      </c>
      <c r="BH209" s="242">
        <v>662.96</v>
      </c>
      <c r="BI209" s="242">
        <v>0</v>
      </c>
      <c r="BJ209" s="242">
        <v>0</v>
      </c>
      <c r="BK209" s="242">
        <v>93278.01</v>
      </c>
      <c r="BL209" s="242">
        <v>168374.33000000002</v>
      </c>
      <c r="BM209" s="242">
        <v>0</v>
      </c>
      <c r="BN209" s="242">
        <v>0</v>
      </c>
      <c r="BO209" s="242">
        <v>3361912.32</v>
      </c>
      <c r="BP209" s="242">
        <v>3873573.38</v>
      </c>
      <c r="BQ209" s="242">
        <v>0</v>
      </c>
      <c r="BR209" s="242">
        <v>0</v>
      </c>
      <c r="BS209" s="242">
        <v>3455190.33</v>
      </c>
      <c r="BT209" s="242">
        <v>4041947.71</v>
      </c>
      <c r="BU209" s="242">
        <v>34672.400000000001</v>
      </c>
      <c r="BV209" s="242">
        <v>75203.199999999997</v>
      </c>
      <c r="BW209" s="242">
        <v>3219809.92</v>
      </c>
      <c r="BX209" s="242">
        <v>1839336.81</v>
      </c>
      <c r="BY209" s="242">
        <v>381065.31</v>
      </c>
      <c r="BZ209" s="242">
        <v>958877</v>
      </c>
      <c r="CA209" s="242">
        <v>436737.43</v>
      </c>
      <c r="CB209" s="242">
        <v>414700.94</v>
      </c>
      <c r="CC209" s="242">
        <v>2617187.5199999996</v>
      </c>
      <c r="CD209" s="242">
        <v>2483781.0100000002</v>
      </c>
      <c r="CE209" s="242">
        <v>0</v>
      </c>
      <c r="CF209" s="242">
        <v>0</v>
      </c>
      <c r="CG209" s="242">
        <v>0</v>
      </c>
      <c r="CH209" s="242">
        <v>155443</v>
      </c>
      <c r="CI209" s="242">
        <v>0</v>
      </c>
      <c r="CJ209" s="242">
        <v>12635000</v>
      </c>
      <c r="CK209" s="242">
        <v>122825.90000000001</v>
      </c>
      <c r="CL209" s="242">
        <v>122639.8</v>
      </c>
      <c r="CM209" s="242">
        <v>276100</v>
      </c>
      <c r="CN209" s="242">
        <v>0</v>
      </c>
      <c r="CO209" s="242">
        <v>276286.09999999998</v>
      </c>
      <c r="CP209" s="242">
        <v>0</v>
      </c>
      <c r="CQ209" s="242">
        <v>0</v>
      </c>
      <c r="CR209" s="242">
        <v>669.76</v>
      </c>
      <c r="CS209" s="242">
        <v>0</v>
      </c>
      <c r="CT209" s="242">
        <v>1048823.76</v>
      </c>
      <c r="CU209" s="242">
        <v>1049493.52</v>
      </c>
      <c r="CV209" s="242">
        <v>0</v>
      </c>
      <c r="CW209" s="242">
        <v>77301.650000000009</v>
      </c>
      <c r="CX209" s="242">
        <v>72651.47</v>
      </c>
      <c r="CY209" s="242">
        <v>99741.25</v>
      </c>
      <c r="CZ209" s="242">
        <v>18239.920000000002</v>
      </c>
      <c r="DA209" s="242">
        <v>86151.51</v>
      </c>
      <c r="DB209" s="242">
        <v>0</v>
      </c>
      <c r="DC209" s="242">
        <v>0</v>
      </c>
      <c r="DD209" s="242">
        <v>0</v>
      </c>
      <c r="DE209" s="242">
        <v>19305</v>
      </c>
      <c r="DF209" s="242">
        <v>18166.21</v>
      </c>
      <c r="DG209" s="242">
        <v>1138.79</v>
      </c>
      <c r="DH209" s="242">
        <v>0</v>
      </c>
    </row>
    <row r="210" spans="1:112" x14ac:dyDescent="0.2">
      <c r="A210" s="242">
        <v>3367</v>
      </c>
      <c r="B210" s="242" t="s">
        <v>492</v>
      </c>
      <c r="C210" s="242">
        <v>9060</v>
      </c>
      <c r="D210" s="242">
        <v>4591558</v>
      </c>
      <c r="E210" s="242">
        <v>0</v>
      </c>
      <c r="F210" s="242">
        <v>5012</v>
      </c>
      <c r="G210" s="242">
        <v>28597.07</v>
      </c>
      <c r="H210" s="242">
        <v>29949.77</v>
      </c>
      <c r="I210" s="242">
        <v>117702.61</v>
      </c>
      <c r="J210" s="242">
        <v>0</v>
      </c>
      <c r="K210" s="242">
        <v>713606.41</v>
      </c>
      <c r="L210" s="242">
        <v>0</v>
      </c>
      <c r="M210" s="242">
        <v>0</v>
      </c>
      <c r="N210" s="242">
        <v>0</v>
      </c>
      <c r="O210" s="242">
        <v>0</v>
      </c>
      <c r="P210" s="242">
        <v>4460.99</v>
      </c>
      <c r="Q210" s="242">
        <v>0</v>
      </c>
      <c r="R210" s="242">
        <v>0</v>
      </c>
      <c r="S210" s="242">
        <v>0</v>
      </c>
      <c r="T210" s="242">
        <v>0</v>
      </c>
      <c r="U210" s="242">
        <v>154838</v>
      </c>
      <c r="V210" s="242">
        <v>6878803</v>
      </c>
      <c r="W210" s="242">
        <v>8240</v>
      </c>
      <c r="X210" s="242">
        <v>0</v>
      </c>
      <c r="Y210" s="242">
        <v>0</v>
      </c>
      <c r="Z210" s="242">
        <v>21684.240000000002</v>
      </c>
      <c r="AA210" s="242">
        <v>13697</v>
      </c>
      <c r="AB210" s="242">
        <v>0</v>
      </c>
      <c r="AC210" s="242">
        <v>0</v>
      </c>
      <c r="AD210" s="242">
        <v>72017.38</v>
      </c>
      <c r="AE210" s="242">
        <v>130764.55</v>
      </c>
      <c r="AF210" s="242">
        <v>0</v>
      </c>
      <c r="AG210" s="242">
        <v>0</v>
      </c>
      <c r="AH210" s="242">
        <v>72294.8</v>
      </c>
      <c r="AI210" s="242">
        <v>0</v>
      </c>
      <c r="AJ210" s="242">
        <v>0</v>
      </c>
      <c r="AK210" s="242">
        <v>15908.970000000001</v>
      </c>
      <c r="AL210" s="242">
        <v>0</v>
      </c>
      <c r="AM210" s="242">
        <v>0</v>
      </c>
      <c r="AN210" s="242">
        <v>53207.23</v>
      </c>
      <c r="AO210" s="242">
        <v>0</v>
      </c>
      <c r="AP210" s="242">
        <v>4753.2</v>
      </c>
      <c r="AQ210" s="242">
        <v>2607635.69</v>
      </c>
      <c r="AR210" s="242">
        <v>2781113.55</v>
      </c>
      <c r="AS210" s="242">
        <v>565462.06000000006</v>
      </c>
      <c r="AT210" s="242">
        <v>301598.89</v>
      </c>
      <c r="AU210" s="242">
        <v>369743.13</v>
      </c>
      <c r="AV210" s="242">
        <v>112718.1</v>
      </c>
      <c r="AW210" s="242">
        <v>234783.63</v>
      </c>
      <c r="AX210" s="242">
        <v>284044.62</v>
      </c>
      <c r="AY210" s="242">
        <v>309139.55</v>
      </c>
      <c r="AZ210" s="242">
        <v>730176.89</v>
      </c>
      <c r="BA210" s="242">
        <v>1924366.83</v>
      </c>
      <c r="BB210" s="242">
        <v>345926.36</v>
      </c>
      <c r="BC210" s="242">
        <v>135571.43</v>
      </c>
      <c r="BD210" s="242">
        <v>32144</v>
      </c>
      <c r="BE210" s="242">
        <v>313660.99</v>
      </c>
      <c r="BF210" s="242">
        <v>973041.33000000007</v>
      </c>
      <c r="BG210" s="242">
        <v>434256.99</v>
      </c>
      <c r="BH210" s="242">
        <v>81.600000000000009</v>
      </c>
      <c r="BI210" s="242">
        <v>0</v>
      </c>
      <c r="BJ210" s="242">
        <v>0</v>
      </c>
      <c r="BK210" s="242">
        <v>0</v>
      </c>
      <c r="BL210" s="242">
        <v>0</v>
      </c>
      <c r="BM210" s="242">
        <v>100000</v>
      </c>
      <c r="BN210" s="242">
        <v>100000</v>
      </c>
      <c r="BO210" s="242">
        <v>100000</v>
      </c>
      <c r="BP210" s="242">
        <v>100000</v>
      </c>
      <c r="BQ210" s="242">
        <v>4069376.43</v>
      </c>
      <c r="BR210" s="242">
        <v>4540066.01</v>
      </c>
      <c r="BS210" s="242">
        <v>4269376.43</v>
      </c>
      <c r="BT210" s="242">
        <v>4740066.01</v>
      </c>
      <c r="BU210" s="242">
        <v>0</v>
      </c>
      <c r="BV210" s="242">
        <v>260000</v>
      </c>
      <c r="BW210" s="242">
        <v>2016148.74</v>
      </c>
      <c r="BX210" s="242">
        <v>1137040.18</v>
      </c>
      <c r="BY210" s="242">
        <v>487423.71</v>
      </c>
      <c r="BZ210" s="242">
        <v>131684.85</v>
      </c>
      <c r="CA210" s="242">
        <v>238647.72</v>
      </c>
      <c r="CB210" s="242">
        <v>239367.40000000002</v>
      </c>
      <c r="CC210" s="242">
        <v>1125550.3</v>
      </c>
      <c r="CD210" s="242">
        <v>664239.06000000006</v>
      </c>
      <c r="CE210" s="242">
        <v>405000</v>
      </c>
      <c r="CF210" s="242">
        <v>0</v>
      </c>
      <c r="CG210" s="242">
        <v>0</v>
      </c>
      <c r="CH210" s="242">
        <v>55591.56</v>
      </c>
      <c r="CI210" s="242">
        <v>0</v>
      </c>
      <c r="CJ210" s="242">
        <v>2169040.34</v>
      </c>
      <c r="CK210" s="242">
        <v>0</v>
      </c>
      <c r="CL210" s="242">
        <v>251211.02000000002</v>
      </c>
      <c r="CM210" s="242">
        <v>595000</v>
      </c>
      <c r="CN210" s="242">
        <v>0</v>
      </c>
      <c r="CO210" s="242">
        <v>343788.98</v>
      </c>
      <c r="CP210" s="242">
        <v>0</v>
      </c>
      <c r="CQ210" s="242">
        <v>0</v>
      </c>
      <c r="CR210" s="242">
        <v>121907.79000000001</v>
      </c>
      <c r="CS210" s="242">
        <v>0</v>
      </c>
      <c r="CT210" s="242">
        <v>424098.89</v>
      </c>
      <c r="CU210" s="242">
        <v>546006.68000000005</v>
      </c>
      <c r="CV210" s="242">
        <v>0</v>
      </c>
      <c r="CW210" s="242">
        <v>0</v>
      </c>
      <c r="CX210" s="242">
        <v>0</v>
      </c>
      <c r="CY210" s="242">
        <v>0</v>
      </c>
      <c r="CZ210" s="242">
        <v>0</v>
      </c>
      <c r="DA210" s="242">
        <v>0</v>
      </c>
      <c r="DB210" s="242">
        <v>0</v>
      </c>
      <c r="DC210" s="242">
        <v>0</v>
      </c>
      <c r="DD210" s="242">
        <v>0</v>
      </c>
      <c r="DE210" s="242">
        <v>0</v>
      </c>
      <c r="DF210" s="242">
        <v>0</v>
      </c>
      <c r="DG210" s="242">
        <v>0</v>
      </c>
      <c r="DH210" s="242">
        <v>0</v>
      </c>
    </row>
    <row r="211" spans="1:112" x14ac:dyDescent="0.2">
      <c r="A211" s="242">
        <v>3381</v>
      </c>
      <c r="B211" s="242" t="s">
        <v>493</v>
      </c>
      <c r="C211" s="242">
        <v>0</v>
      </c>
      <c r="D211" s="242">
        <v>10437947.689999999</v>
      </c>
      <c r="E211" s="242">
        <v>0</v>
      </c>
      <c r="F211" s="242">
        <v>50739.86</v>
      </c>
      <c r="G211" s="242">
        <v>44903</v>
      </c>
      <c r="H211" s="242">
        <v>19757.560000000001</v>
      </c>
      <c r="I211" s="242">
        <v>297191.10000000003</v>
      </c>
      <c r="J211" s="242">
        <v>0</v>
      </c>
      <c r="K211" s="242">
        <v>12775318.189999999</v>
      </c>
      <c r="L211" s="242">
        <v>0</v>
      </c>
      <c r="M211" s="242">
        <v>0</v>
      </c>
      <c r="N211" s="242">
        <v>0</v>
      </c>
      <c r="O211" s="242">
        <v>0</v>
      </c>
      <c r="P211" s="242">
        <v>0</v>
      </c>
      <c r="Q211" s="242">
        <v>0</v>
      </c>
      <c r="R211" s="242">
        <v>0</v>
      </c>
      <c r="S211" s="242">
        <v>0</v>
      </c>
      <c r="T211" s="242">
        <v>0</v>
      </c>
      <c r="U211" s="242">
        <v>239353.5</v>
      </c>
      <c r="V211" s="242">
        <v>10468253</v>
      </c>
      <c r="W211" s="242">
        <v>244146.35</v>
      </c>
      <c r="X211" s="242">
        <v>0</v>
      </c>
      <c r="Y211" s="242">
        <v>0</v>
      </c>
      <c r="Z211" s="242">
        <v>0</v>
      </c>
      <c r="AA211" s="242">
        <v>20234</v>
      </c>
      <c r="AB211" s="242">
        <v>0</v>
      </c>
      <c r="AC211" s="242">
        <v>0</v>
      </c>
      <c r="AD211" s="242">
        <v>56609.1</v>
      </c>
      <c r="AE211" s="242">
        <v>124554</v>
      </c>
      <c r="AF211" s="242">
        <v>0</v>
      </c>
      <c r="AG211" s="242">
        <v>0</v>
      </c>
      <c r="AH211" s="242">
        <v>40789</v>
      </c>
      <c r="AI211" s="242">
        <v>2626.75</v>
      </c>
      <c r="AJ211" s="242">
        <v>0</v>
      </c>
      <c r="AK211" s="242">
        <v>0</v>
      </c>
      <c r="AL211" s="242">
        <v>0</v>
      </c>
      <c r="AM211" s="242">
        <v>54928.270000000004</v>
      </c>
      <c r="AN211" s="242">
        <v>0</v>
      </c>
      <c r="AO211" s="242">
        <v>0</v>
      </c>
      <c r="AP211" s="242">
        <v>9234.19</v>
      </c>
      <c r="AQ211" s="242">
        <v>6120031.1900000004</v>
      </c>
      <c r="AR211" s="242">
        <v>4840106.46</v>
      </c>
      <c r="AS211" s="242">
        <v>706437.18</v>
      </c>
      <c r="AT211" s="242">
        <v>658450.45000000007</v>
      </c>
      <c r="AU211" s="242">
        <v>692155.37</v>
      </c>
      <c r="AV211" s="242">
        <v>153120.86000000002</v>
      </c>
      <c r="AW211" s="242">
        <v>754197</v>
      </c>
      <c r="AX211" s="242">
        <v>1014587.15</v>
      </c>
      <c r="AY211" s="242">
        <v>390297.26</v>
      </c>
      <c r="AZ211" s="242">
        <v>1219989.19</v>
      </c>
      <c r="BA211" s="242">
        <v>3486721.06</v>
      </c>
      <c r="BB211" s="242">
        <v>316438.02</v>
      </c>
      <c r="BC211" s="242">
        <v>181540.05000000002</v>
      </c>
      <c r="BD211" s="242">
        <v>31270.850000000002</v>
      </c>
      <c r="BE211" s="242">
        <v>685874.41</v>
      </c>
      <c r="BF211" s="242">
        <v>2870494.03</v>
      </c>
      <c r="BG211" s="242">
        <v>10457705.16</v>
      </c>
      <c r="BH211" s="242">
        <v>3686.81</v>
      </c>
      <c r="BI211" s="242">
        <v>0</v>
      </c>
      <c r="BJ211" s="242">
        <v>0</v>
      </c>
      <c r="BK211" s="242">
        <v>0</v>
      </c>
      <c r="BL211" s="242">
        <v>0</v>
      </c>
      <c r="BM211" s="242">
        <v>0</v>
      </c>
      <c r="BN211" s="242">
        <v>0</v>
      </c>
      <c r="BO211" s="242">
        <v>0</v>
      </c>
      <c r="BP211" s="242">
        <v>0</v>
      </c>
      <c r="BQ211" s="242">
        <v>5133524.5</v>
      </c>
      <c r="BR211" s="242">
        <v>5437007.5599999996</v>
      </c>
      <c r="BS211" s="242">
        <v>5133524.5</v>
      </c>
      <c r="BT211" s="242">
        <v>5437007.5599999996</v>
      </c>
      <c r="BU211" s="242">
        <v>66953.27</v>
      </c>
      <c r="BV211" s="242">
        <v>68632.710000000006</v>
      </c>
      <c r="BW211" s="242">
        <v>4906863.1100000003</v>
      </c>
      <c r="BX211" s="242">
        <v>3583545.23</v>
      </c>
      <c r="BY211" s="242">
        <v>1072862.03</v>
      </c>
      <c r="BZ211" s="242">
        <v>248776.41</v>
      </c>
      <c r="CA211" s="242">
        <v>178630.68</v>
      </c>
      <c r="CB211" s="242">
        <v>129420.68000000001</v>
      </c>
      <c r="CC211" s="242">
        <v>2467560</v>
      </c>
      <c r="CD211" s="242">
        <v>2516770</v>
      </c>
      <c r="CE211" s="242">
        <v>0</v>
      </c>
      <c r="CF211" s="242">
        <v>0</v>
      </c>
      <c r="CG211" s="242">
        <v>0</v>
      </c>
      <c r="CH211" s="242">
        <v>0</v>
      </c>
      <c r="CI211" s="242">
        <v>0</v>
      </c>
      <c r="CJ211" s="242">
        <v>9500000</v>
      </c>
      <c r="CK211" s="242">
        <v>504279.51</v>
      </c>
      <c r="CL211" s="242">
        <v>120338.83</v>
      </c>
      <c r="CM211" s="242">
        <v>253939.39</v>
      </c>
      <c r="CN211" s="242">
        <v>0</v>
      </c>
      <c r="CO211" s="242">
        <v>637880.07000000007</v>
      </c>
      <c r="CP211" s="242">
        <v>0</v>
      </c>
      <c r="CQ211" s="242">
        <v>0</v>
      </c>
      <c r="CR211" s="242">
        <v>65457.74</v>
      </c>
      <c r="CS211" s="242">
        <v>79234.89</v>
      </c>
      <c r="CT211" s="242">
        <v>1001608.69</v>
      </c>
      <c r="CU211" s="242">
        <v>987831.54</v>
      </c>
      <c r="CV211" s="242">
        <v>0</v>
      </c>
      <c r="CW211" s="242">
        <v>97000.71</v>
      </c>
      <c r="CX211" s="242">
        <v>187409.73</v>
      </c>
      <c r="CY211" s="242">
        <v>529126.44000000006</v>
      </c>
      <c r="CZ211" s="242">
        <v>122257.29000000001</v>
      </c>
      <c r="DA211" s="242">
        <v>316460.13</v>
      </c>
      <c r="DB211" s="242">
        <v>0</v>
      </c>
      <c r="DC211" s="242">
        <v>0</v>
      </c>
      <c r="DD211" s="242">
        <v>0</v>
      </c>
      <c r="DE211" s="242">
        <v>52120.75</v>
      </c>
      <c r="DF211" s="242">
        <v>18141.189999999999</v>
      </c>
      <c r="DG211" s="242">
        <v>33979.56</v>
      </c>
      <c r="DH211" s="242">
        <v>0</v>
      </c>
    </row>
    <row r="212" spans="1:112" x14ac:dyDescent="0.2">
      <c r="A212" s="242">
        <v>3409</v>
      </c>
      <c r="B212" s="242" t="s">
        <v>494</v>
      </c>
      <c r="C212" s="242">
        <v>0</v>
      </c>
      <c r="D212" s="242">
        <v>6478752.8499999996</v>
      </c>
      <c r="E212" s="242">
        <v>15525.380000000001</v>
      </c>
      <c r="F212" s="242">
        <v>0</v>
      </c>
      <c r="G212" s="242">
        <v>75825.23</v>
      </c>
      <c r="H212" s="242">
        <v>4448.46</v>
      </c>
      <c r="I212" s="242">
        <v>9650</v>
      </c>
      <c r="J212" s="242">
        <v>0</v>
      </c>
      <c r="K212" s="242">
        <v>868358.12</v>
      </c>
      <c r="L212" s="242">
        <v>0</v>
      </c>
      <c r="M212" s="242">
        <v>0</v>
      </c>
      <c r="N212" s="242">
        <v>0</v>
      </c>
      <c r="O212" s="242">
        <v>0</v>
      </c>
      <c r="P212" s="242">
        <v>2513</v>
      </c>
      <c r="Q212" s="242">
        <v>0</v>
      </c>
      <c r="R212" s="242">
        <v>0</v>
      </c>
      <c r="S212" s="242">
        <v>96161</v>
      </c>
      <c r="T212" s="242">
        <v>0</v>
      </c>
      <c r="U212" s="242">
        <v>334667.5</v>
      </c>
      <c r="V212" s="242">
        <v>12251923</v>
      </c>
      <c r="W212" s="242">
        <v>13760</v>
      </c>
      <c r="X212" s="242">
        <v>0</v>
      </c>
      <c r="Y212" s="242">
        <v>0</v>
      </c>
      <c r="Z212" s="242">
        <v>0</v>
      </c>
      <c r="AA212" s="242">
        <v>69192.7</v>
      </c>
      <c r="AB212" s="242">
        <v>18298</v>
      </c>
      <c r="AC212" s="242">
        <v>0</v>
      </c>
      <c r="AD212" s="242">
        <v>158864.43</v>
      </c>
      <c r="AE212" s="242">
        <v>454208.85000000003</v>
      </c>
      <c r="AF212" s="242">
        <v>0</v>
      </c>
      <c r="AG212" s="242">
        <v>0</v>
      </c>
      <c r="AH212" s="242">
        <v>0</v>
      </c>
      <c r="AI212" s="242">
        <v>0</v>
      </c>
      <c r="AJ212" s="242">
        <v>0</v>
      </c>
      <c r="AK212" s="242">
        <v>0</v>
      </c>
      <c r="AL212" s="242">
        <v>0</v>
      </c>
      <c r="AM212" s="242">
        <v>26745</v>
      </c>
      <c r="AN212" s="242">
        <v>62052.130000000005</v>
      </c>
      <c r="AO212" s="242">
        <v>0</v>
      </c>
      <c r="AP212" s="242">
        <v>0</v>
      </c>
      <c r="AQ212" s="242">
        <v>4170882.69</v>
      </c>
      <c r="AR212" s="242">
        <v>4522536.09</v>
      </c>
      <c r="AS212" s="242">
        <v>862683.69000000006</v>
      </c>
      <c r="AT212" s="242">
        <v>605361.25</v>
      </c>
      <c r="AU212" s="242">
        <v>300261.3</v>
      </c>
      <c r="AV212" s="242">
        <v>93366.45</v>
      </c>
      <c r="AW212" s="242">
        <v>632739.24</v>
      </c>
      <c r="AX212" s="242">
        <v>1422449.48</v>
      </c>
      <c r="AY212" s="242">
        <v>306778.27</v>
      </c>
      <c r="AZ212" s="242">
        <v>1127544.96</v>
      </c>
      <c r="BA212" s="242">
        <v>3671546.57</v>
      </c>
      <c r="BB212" s="242">
        <v>169571.1</v>
      </c>
      <c r="BC212" s="242">
        <v>148451.64000000001</v>
      </c>
      <c r="BD212" s="242">
        <v>2820.27</v>
      </c>
      <c r="BE212" s="242">
        <v>3788</v>
      </c>
      <c r="BF212" s="242">
        <v>2827332.13</v>
      </c>
      <c r="BG212" s="242">
        <v>177355.09</v>
      </c>
      <c r="BH212" s="242">
        <v>0</v>
      </c>
      <c r="BI212" s="242">
        <v>53625</v>
      </c>
      <c r="BJ212" s="242">
        <v>5700</v>
      </c>
      <c r="BK212" s="242">
        <v>0</v>
      </c>
      <c r="BL212" s="242">
        <v>0</v>
      </c>
      <c r="BM212" s="242">
        <v>0</v>
      </c>
      <c r="BN212" s="242">
        <v>0</v>
      </c>
      <c r="BO212" s="242">
        <v>565401</v>
      </c>
      <c r="BP212" s="242">
        <v>413502</v>
      </c>
      <c r="BQ212" s="242">
        <v>4157024.29</v>
      </c>
      <c r="BR212" s="242">
        <v>4252325.72</v>
      </c>
      <c r="BS212" s="242">
        <v>4776050.29</v>
      </c>
      <c r="BT212" s="242">
        <v>4671527.72</v>
      </c>
      <c r="BU212" s="242">
        <v>130737.61</v>
      </c>
      <c r="BV212" s="242">
        <v>138359.74</v>
      </c>
      <c r="BW212" s="242">
        <v>3880670.18</v>
      </c>
      <c r="BX212" s="242">
        <v>2865345.31</v>
      </c>
      <c r="BY212" s="242">
        <v>938647.16</v>
      </c>
      <c r="BZ212" s="242">
        <v>69055.58</v>
      </c>
      <c r="CA212" s="242">
        <v>1008.9</v>
      </c>
      <c r="CB212" s="242">
        <v>1009.0400000000001</v>
      </c>
      <c r="CC212" s="242">
        <v>150330.14000000001</v>
      </c>
      <c r="CD212" s="242">
        <v>0</v>
      </c>
      <c r="CE212" s="242">
        <v>0</v>
      </c>
      <c r="CF212" s="242">
        <v>0</v>
      </c>
      <c r="CG212" s="242">
        <v>0</v>
      </c>
      <c r="CH212" s="242">
        <v>150330</v>
      </c>
      <c r="CI212" s="242">
        <v>0</v>
      </c>
      <c r="CJ212" s="242">
        <v>890000</v>
      </c>
      <c r="CK212" s="242">
        <v>0</v>
      </c>
      <c r="CL212" s="242">
        <v>0</v>
      </c>
      <c r="CM212" s="242">
        <v>0</v>
      </c>
      <c r="CN212" s="242">
        <v>0</v>
      </c>
      <c r="CO212" s="242">
        <v>0</v>
      </c>
      <c r="CP212" s="242">
        <v>0</v>
      </c>
      <c r="CQ212" s="242">
        <v>0</v>
      </c>
      <c r="CR212" s="242">
        <v>129100.05</v>
      </c>
      <c r="CS212" s="242">
        <v>86293.27</v>
      </c>
      <c r="CT212" s="242">
        <v>1078801.77</v>
      </c>
      <c r="CU212" s="242">
        <v>1121608.55</v>
      </c>
      <c r="CV212" s="242">
        <v>0</v>
      </c>
      <c r="CW212" s="242">
        <v>123866.63</v>
      </c>
      <c r="CX212" s="242">
        <v>109455.53</v>
      </c>
      <c r="CY212" s="242">
        <v>124329.84</v>
      </c>
      <c r="CZ212" s="242">
        <v>61146.950000000004</v>
      </c>
      <c r="DA212" s="242">
        <v>77593.990000000005</v>
      </c>
      <c r="DB212" s="242">
        <v>0</v>
      </c>
      <c r="DC212" s="242">
        <v>0</v>
      </c>
      <c r="DD212" s="242">
        <v>0</v>
      </c>
      <c r="DE212" s="242">
        <v>1023645.87</v>
      </c>
      <c r="DF212" s="242">
        <v>378757.10000000003</v>
      </c>
      <c r="DG212" s="242">
        <v>639008.27</v>
      </c>
      <c r="DH212" s="242">
        <v>5880.5</v>
      </c>
    </row>
    <row r="213" spans="1:112" x14ac:dyDescent="0.2">
      <c r="A213" s="242">
        <v>3427</v>
      </c>
      <c r="B213" s="242" t="s">
        <v>495</v>
      </c>
      <c r="C213" s="242">
        <v>0</v>
      </c>
      <c r="D213" s="242">
        <v>1206948</v>
      </c>
      <c r="E213" s="242">
        <v>41.12</v>
      </c>
      <c r="F213" s="242">
        <v>335.6</v>
      </c>
      <c r="G213" s="242">
        <v>10134.550000000001</v>
      </c>
      <c r="H213" s="242">
        <v>626.99</v>
      </c>
      <c r="I213" s="242">
        <v>6160.1</v>
      </c>
      <c r="J213" s="242">
        <v>0</v>
      </c>
      <c r="K213" s="242">
        <v>114136</v>
      </c>
      <c r="L213" s="242">
        <v>0</v>
      </c>
      <c r="M213" s="242">
        <v>0</v>
      </c>
      <c r="N213" s="242">
        <v>0</v>
      </c>
      <c r="O213" s="242">
        <v>0</v>
      </c>
      <c r="P213" s="242">
        <v>4696.3900000000003</v>
      </c>
      <c r="Q213" s="242">
        <v>0</v>
      </c>
      <c r="R213" s="242">
        <v>0</v>
      </c>
      <c r="S213" s="242">
        <v>4573.8</v>
      </c>
      <c r="T213" s="242">
        <v>0</v>
      </c>
      <c r="U213" s="242">
        <v>51068</v>
      </c>
      <c r="V213" s="242">
        <v>1783780</v>
      </c>
      <c r="W213" s="242">
        <v>4714.4400000000005</v>
      </c>
      <c r="X213" s="242">
        <v>0</v>
      </c>
      <c r="Y213" s="242">
        <v>99335.45</v>
      </c>
      <c r="Z213" s="242">
        <v>21740.36</v>
      </c>
      <c r="AA213" s="242">
        <v>68830</v>
      </c>
      <c r="AB213" s="242">
        <v>0</v>
      </c>
      <c r="AC213" s="242">
        <v>0</v>
      </c>
      <c r="AD213" s="242">
        <v>130607</v>
      </c>
      <c r="AE213" s="242">
        <v>88219.36</v>
      </c>
      <c r="AF213" s="242">
        <v>0</v>
      </c>
      <c r="AG213" s="242">
        <v>46267.58</v>
      </c>
      <c r="AH213" s="242">
        <v>0</v>
      </c>
      <c r="AI213" s="242">
        <v>29174.16</v>
      </c>
      <c r="AJ213" s="242">
        <v>0</v>
      </c>
      <c r="AK213" s="242">
        <v>0</v>
      </c>
      <c r="AL213" s="242">
        <v>0</v>
      </c>
      <c r="AM213" s="242">
        <v>8311.23</v>
      </c>
      <c r="AN213" s="242">
        <v>12557.91</v>
      </c>
      <c r="AO213" s="242">
        <v>0</v>
      </c>
      <c r="AP213" s="242">
        <v>0</v>
      </c>
      <c r="AQ213" s="242">
        <v>792273.58000000007</v>
      </c>
      <c r="AR213" s="242">
        <v>480846.37</v>
      </c>
      <c r="AS213" s="242">
        <v>111957.42</v>
      </c>
      <c r="AT213" s="242">
        <v>147214.96</v>
      </c>
      <c r="AU213" s="242">
        <v>75399.86</v>
      </c>
      <c r="AV213" s="242">
        <v>0</v>
      </c>
      <c r="AW213" s="242">
        <v>68885.430000000008</v>
      </c>
      <c r="AX213" s="242">
        <v>105228.27</v>
      </c>
      <c r="AY213" s="242">
        <v>170101.93</v>
      </c>
      <c r="AZ213" s="242">
        <v>186995.56</v>
      </c>
      <c r="BA213" s="242">
        <v>641386.9</v>
      </c>
      <c r="BB213" s="242">
        <v>140870.66</v>
      </c>
      <c r="BC213" s="242">
        <v>41846</v>
      </c>
      <c r="BD213" s="242">
        <v>0</v>
      </c>
      <c r="BE213" s="242">
        <v>89319.5</v>
      </c>
      <c r="BF213" s="242">
        <v>365589.73</v>
      </c>
      <c r="BG213" s="242">
        <v>129661.89</v>
      </c>
      <c r="BH213" s="242">
        <v>813.68000000000006</v>
      </c>
      <c r="BI213" s="242">
        <v>0</v>
      </c>
      <c r="BJ213" s="242">
        <v>0</v>
      </c>
      <c r="BK213" s="242">
        <v>0</v>
      </c>
      <c r="BL213" s="242">
        <v>0</v>
      </c>
      <c r="BM213" s="242">
        <v>0</v>
      </c>
      <c r="BN213" s="242">
        <v>0</v>
      </c>
      <c r="BO213" s="242">
        <v>0</v>
      </c>
      <c r="BP213" s="242">
        <v>0</v>
      </c>
      <c r="BQ213" s="242">
        <v>1133079.8700000001</v>
      </c>
      <c r="BR213" s="242">
        <v>1276946.17</v>
      </c>
      <c r="BS213" s="242">
        <v>1133079.8700000001</v>
      </c>
      <c r="BT213" s="242">
        <v>1276946.17</v>
      </c>
      <c r="BU213" s="242">
        <v>0</v>
      </c>
      <c r="BV213" s="242">
        <v>0</v>
      </c>
      <c r="BW213" s="242">
        <v>597589.51</v>
      </c>
      <c r="BX213" s="242">
        <v>507000.98000000004</v>
      </c>
      <c r="BY213" s="242">
        <v>87530.53</v>
      </c>
      <c r="BZ213" s="242">
        <v>3058</v>
      </c>
      <c r="CA213" s="242">
        <v>0</v>
      </c>
      <c r="CB213" s="242">
        <v>9.89</v>
      </c>
      <c r="CC213" s="242">
        <v>18261.07</v>
      </c>
      <c r="CD213" s="242">
        <v>18251.18</v>
      </c>
      <c r="CE213" s="242">
        <v>0</v>
      </c>
      <c r="CF213" s="242">
        <v>0</v>
      </c>
      <c r="CG213" s="242">
        <v>0</v>
      </c>
      <c r="CH213" s="242">
        <v>0</v>
      </c>
      <c r="CI213" s="242">
        <v>0</v>
      </c>
      <c r="CJ213" s="242">
        <v>188385.19</v>
      </c>
      <c r="CK213" s="242">
        <v>0</v>
      </c>
      <c r="CL213" s="242">
        <v>45952.3</v>
      </c>
      <c r="CM213" s="242">
        <v>192490</v>
      </c>
      <c r="CN213" s="242">
        <v>0</v>
      </c>
      <c r="CO213" s="242">
        <v>146537.70000000001</v>
      </c>
      <c r="CP213" s="242">
        <v>0</v>
      </c>
      <c r="CQ213" s="242">
        <v>0</v>
      </c>
      <c r="CR213" s="242">
        <v>7868.17</v>
      </c>
      <c r="CS213" s="242">
        <v>6235.1100000000006</v>
      </c>
      <c r="CT213" s="242">
        <v>138240.68</v>
      </c>
      <c r="CU213" s="242">
        <v>139873.74</v>
      </c>
      <c r="CV213" s="242">
        <v>0</v>
      </c>
      <c r="CW213" s="242">
        <v>3030.4</v>
      </c>
      <c r="CX213" s="242">
        <v>3030.4</v>
      </c>
      <c r="CY213" s="242">
        <v>0</v>
      </c>
      <c r="CZ213" s="242">
        <v>0</v>
      </c>
      <c r="DA213" s="242">
        <v>0</v>
      </c>
      <c r="DB213" s="242">
        <v>0</v>
      </c>
      <c r="DC213" s="242">
        <v>0</v>
      </c>
      <c r="DD213" s="242">
        <v>0</v>
      </c>
      <c r="DE213" s="242">
        <v>0</v>
      </c>
      <c r="DF213" s="242">
        <v>0</v>
      </c>
      <c r="DG213" s="242">
        <v>0</v>
      </c>
      <c r="DH213" s="242">
        <v>0</v>
      </c>
    </row>
    <row r="214" spans="1:112" x14ac:dyDescent="0.2">
      <c r="A214" s="242">
        <v>3428</v>
      </c>
      <c r="B214" s="242" t="s">
        <v>496</v>
      </c>
      <c r="C214" s="242">
        <v>2873.07</v>
      </c>
      <c r="D214" s="242">
        <v>2905856.63</v>
      </c>
      <c r="E214" s="242">
        <v>0</v>
      </c>
      <c r="F214" s="242">
        <v>17592.73</v>
      </c>
      <c r="G214" s="242">
        <v>23729.8</v>
      </c>
      <c r="H214" s="242">
        <v>510.45</v>
      </c>
      <c r="I214" s="242">
        <v>15223.880000000001</v>
      </c>
      <c r="J214" s="242">
        <v>0</v>
      </c>
      <c r="K214" s="242">
        <v>252814.31</v>
      </c>
      <c r="L214" s="242">
        <v>0</v>
      </c>
      <c r="M214" s="242">
        <v>0</v>
      </c>
      <c r="N214" s="242">
        <v>0</v>
      </c>
      <c r="O214" s="242">
        <v>0</v>
      </c>
      <c r="P214" s="242">
        <v>4863</v>
      </c>
      <c r="Q214" s="242">
        <v>0</v>
      </c>
      <c r="R214" s="242">
        <v>166.89000000000001</v>
      </c>
      <c r="S214" s="242">
        <v>0</v>
      </c>
      <c r="T214" s="242">
        <v>0</v>
      </c>
      <c r="U214" s="242">
        <v>146811.5</v>
      </c>
      <c r="V214" s="242">
        <v>4817116</v>
      </c>
      <c r="W214" s="242">
        <v>27009</v>
      </c>
      <c r="X214" s="242">
        <v>0</v>
      </c>
      <c r="Y214" s="242">
        <v>0</v>
      </c>
      <c r="Z214" s="242">
        <v>15301.98</v>
      </c>
      <c r="AA214" s="242">
        <v>3616.01</v>
      </c>
      <c r="AB214" s="242">
        <v>0</v>
      </c>
      <c r="AC214" s="242">
        <v>0</v>
      </c>
      <c r="AD214" s="242">
        <v>35049.83</v>
      </c>
      <c r="AE214" s="242">
        <v>228832.98</v>
      </c>
      <c r="AF214" s="242">
        <v>0</v>
      </c>
      <c r="AG214" s="242">
        <v>0</v>
      </c>
      <c r="AH214" s="242">
        <v>28465</v>
      </c>
      <c r="AI214" s="242">
        <v>2045.93</v>
      </c>
      <c r="AJ214" s="242">
        <v>0</v>
      </c>
      <c r="AK214" s="242">
        <v>810</v>
      </c>
      <c r="AL214" s="242">
        <v>0</v>
      </c>
      <c r="AM214" s="242">
        <v>2417.5700000000002</v>
      </c>
      <c r="AN214" s="242">
        <v>32414.880000000001</v>
      </c>
      <c r="AO214" s="242">
        <v>0</v>
      </c>
      <c r="AP214" s="242">
        <v>9299.06</v>
      </c>
      <c r="AQ214" s="242">
        <v>1419592.16</v>
      </c>
      <c r="AR214" s="242">
        <v>1934315.37</v>
      </c>
      <c r="AS214" s="242">
        <v>260232.39</v>
      </c>
      <c r="AT214" s="242">
        <v>211577.67</v>
      </c>
      <c r="AU214" s="242">
        <v>165850.41</v>
      </c>
      <c r="AV214" s="242">
        <v>77838.990000000005</v>
      </c>
      <c r="AW214" s="242">
        <v>196820.21</v>
      </c>
      <c r="AX214" s="242">
        <v>300227.92</v>
      </c>
      <c r="AY214" s="242">
        <v>274432.57</v>
      </c>
      <c r="AZ214" s="242">
        <v>411800.77</v>
      </c>
      <c r="BA214" s="242">
        <v>1789489.19</v>
      </c>
      <c r="BB214" s="242">
        <v>167598.43</v>
      </c>
      <c r="BC214" s="242">
        <v>77830.759999999995</v>
      </c>
      <c r="BD214" s="242">
        <v>1842.0900000000001</v>
      </c>
      <c r="BE214" s="242">
        <v>173235.88</v>
      </c>
      <c r="BF214" s="242">
        <v>713821.03</v>
      </c>
      <c r="BG214" s="242">
        <v>483528</v>
      </c>
      <c r="BH214" s="242">
        <v>29166.600000000002</v>
      </c>
      <c r="BI214" s="242">
        <v>0</v>
      </c>
      <c r="BJ214" s="242">
        <v>0</v>
      </c>
      <c r="BK214" s="242">
        <v>0</v>
      </c>
      <c r="BL214" s="242">
        <v>0</v>
      </c>
      <c r="BM214" s="242">
        <v>0</v>
      </c>
      <c r="BN214" s="242">
        <v>0</v>
      </c>
      <c r="BO214" s="242">
        <v>0</v>
      </c>
      <c r="BP214" s="242">
        <v>0</v>
      </c>
      <c r="BQ214" s="242">
        <v>1564687.8</v>
      </c>
      <c r="BR214" s="242">
        <v>1448307.86</v>
      </c>
      <c r="BS214" s="242">
        <v>1564687.8</v>
      </c>
      <c r="BT214" s="242">
        <v>1448307.86</v>
      </c>
      <c r="BU214" s="242">
        <v>8527.99</v>
      </c>
      <c r="BV214" s="242">
        <v>4912.66</v>
      </c>
      <c r="BW214" s="242">
        <v>1126229.5799999998</v>
      </c>
      <c r="BX214" s="242">
        <v>710946.67</v>
      </c>
      <c r="BY214" s="242">
        <v>227309.41</v>
      </c>
      <c r="BZ214" s="242">
        <v>191588.83000000002</v>
      </c>
      <c r="CA214" s="242">
        <v>25319.56</v>
      </c>
      <c r="CB214" s="242">
        <v>17538.3</v>
      </c>
      <c r="CC214" s="242">
        <v>408379.08</v>
      </c>
      <c r="CD214" s="242">
        <v>413287.27</v>
      </c>
      <c r="CE214" s="242">
        <v>0</v>
      </c>
      <c r="CF214" s="242">
        <v>0</v>
      </c>
      <c r="CG214" s="242">
        <v>0</v>
      </c>
      <c r="CH214" s="242">
        <v>0</v>
      </c>
      <c r="CI214" s="242">
        <v>2873.07</v>
      </c>
      <c r="CJ214" s="242">
        <v>510000</v>
      </c>
      <c r="CK214" s="242">
        <v>0</v>
      </c>
      <c r="CL214" s="242">
        <v>0</v>
      </c>
      <c r="CM214" s="242">
        <v>0</v>
      </c>
      <c r="CN214" s="242">
        <v>0</v>
      </c>
      <c r="CO214" s="242">
        <v>0</v>
      </c>
      <c r="CP214" s="242">
        <v>0</v>
      </c>
      <c r="CQ214" s="242">
        <v>0</v>
      </c>
      <c r="CR214" s="242">
        <v>43342.97</v>
      </c>
      <c r="CS214" s="242">
        <v>70014.22</v>
      </c>
      <c r="CT214" s="242">
        <v>403171.38</v>
      </c>
      <c r="CU214" s="242">
        <v>376500.13</v>
      </c>
      <c r="CV214" s="242">
        <v>0</v>
      </c>
      <c r="CW214" s="242">
        <v>1517.4</v>
      </c>
      <c r="CX214" s="242">
        <v>4801.09</v>
      </c>
      <c r="CY214" s="242">
        <v>40726.53</v>
      </c>
      <c r="CZ214" s="242">
        <v>10504.87</v>
      </c>
      <c r="DA214" s="242">
        <v>26937.97</v>
      </c>
      <c r="DB214" s="242">
        <v>0</v>
      </c>
      <c r="DC214" s="242">
        <v>0</v>
      </c>
      <c r="DD214" s="242">
        <v>0</v>
      </c>
      <c r="DE214" s="242">
        <v>0</v>
      </c>
      <c r="DF214" s="242">
        <v>0</v>
      </c>
      <c r="DG214" s="242">
        <v>0</v>
      </c>
      <c r="DH214" s="242">
        <v>0</v>
      </c>
    </row>
    <row r="215" spans="1:112" x14ac:dyDescent="0.2">
      <c r="A215" s="242">
        <v>3430</v>
      </c>
      <c r="B215" s="242" t="s">
        <v>497</v>
      </c>
      <c r="C215" s="242">
        <v>0</v>
      </c>
      <c r="D215" s="242">
        <v>10026210.52</v>
      </c>
      <c r="E215" s="242">
        <v>0</v>
      </c>
      <c r="F215" s="242">
        <v>5244</v>
      </c>
      <c r="G215" s="242">
        <v>33672.550000000003</v>
      </c>
      <c r="H215" s="242">
        <v>1265.55</v>
      </c>
      <c r="I215" s="242">
        <v>400820.28</v>
      </c>
      <c r="J215" s="242">
        <v>0</v>
      </c>
      <c r="K215" s="242">
        <v>1129363.22</v>
      </c>
      <c r="L215" s="242">
        <v>0</v>
      </c>
      <c r="M215" s="242">
        <v>0</v>
      </c>
      <c r="N215" s="242">
        <v>0</v>
      </c>
      <c r="O215" s="242">
        <v>0</v>
      </c>
      <c r="P215" s="242">
        <v>26206.43</v>
      </c>
      <c r="Q215" s="242">
        <v>0</v>
      </c>
      <c r="R215" s="242">
        <v>0</v>
      </c>
      <c r="S215" s="242">
        <v>0</v>
      </c>
      <c r="T215" s="242">
        <v>0</v>
      </c>
      <c r="U215" s="242">
        <v>616855.41</v>
      </c>
      <c r="V215" s="242">
        <v>25168979</v>
      </c>
      <c r="W215" s="242">
        <v>1000</v>
      </c>
      <c r="X215" s="242">
        <v>0</v>
      </c>
      <c r="Y215" s="242">
        <v>0</v>
      </c>
      <c r="Z215" s="242">
        <v>0</v>
      </c>
      <c r="AA215" s="242">
        <v>18906</v>
      </c>
      <c r="AB215" s="242">
        <v>0</v>
      </c>
      <c r="AC215" s="242">
        <v>0</v>
      </c>
      <c r="AD215" s="242">
        <v>300615.03999999998</v>
      </c>
      <c r="AE215" s="242">
        <v>894391.39</v>
      </c>
      <c r="AF215" s="242">
        <v>0</v>
      </c>
      <c r="AG215" s="242">
        <v>0</v>
      </c>
      <c r="AH215" s="242">
        <v>0</v>
      </c>
      <c r="AI215" s="242">
        <v>625260.27</v>
      </c>
      <c r="AJ215" s="242">
        <v>0</v>
      </c>
      <c r="AK215" s="242">
        <v>0</v>
      </c>
      <c r="AL215" s="242">
        <v>0</v>
      </c>
      <c r="AM215" s="242">
        <v>0</v>
      </c>
      <c r="AN215" s="242">
        <v>100226.84</v>
      </c>
      <c r="AO215" s="242">
        <v>0</v>
      </c>
      <c r="AP215" s="242">
        <v>1472.34</v>
      </c>
      <c r="AQ215" s="242">
        <v>7025158.8600000003</v>
      </c>
      <c r="AR215" s="242">
        <v>9681704.6899999995</v>
      </c>
      <c r="AS215" s="242">
        <v>641172.12</v>
      </c>
      <c r="AT215" s="242">
        <v>823447.24</v>
      </c>
      <c r="AU215" s="242">
        <v>493691.69</v>
      </c>
      <c r="AV215" s="242">
        <v>128649.02</v>
      </c>
      <c r="AW215" s="242">
        <v>1339401.93</v>
      </c>
      <c r="AX215" s="242">
        <v>1957378.32</v>
      </c>
      <c r="AY215" s="242">
        <v>465286.10000000003</v>
      </c>
      <c r="AZ215" s="242">
        <v>2356948.62</v>
      </c>
      <c r="BA215" s="242">
        <v>5448232.6200000001</v>
      </c>
      <c r="BB215" s="242">
        <v>1261430.06</v>
      </c>
      <c r="BC215" s="242">
        <v>270576.45</v>
      </c>
      <c r="BD215" s="242">
        <v>0</v>
      </c>
      <c r="BE215" s="242">
        <v>78583.02</v>
      </c>
      <c r="BF215" s="242">
        <v>5671919.6900000004</v>
      </c>
      <c r="BG215" s="242">
        <v>2342174.7200000002</v>
      </c>
      <c r="BH215" s="242">
        <v>41940.19</v>
      </c>
      <c r="BI215" s="242">
        <v>0</v>
      </c>
      <c r="BJ215" s="242">
        <v>0</v>
      </c>
      <c r="BK215" s="242">
        <v>0</v>
      </c>
      <c r="BL215" s="242">
        <v>0</v>
      </c>
      <c r="BM215" s="242">
        <v>0</v>
      </c>
      <c r="BN215" s="242">
        <v>0</v>
      </c>
      <c r="BO215" s="242">
        <v>9264119.0199999996</v>
      </c>
      <c r="BP215" s="242">
        <v>8586912.5199999996</v>
      </c>
      <c r="BQ215" s="242">
        <v>0</v>
      </c>
      <c r="BR215" s="242">
        <v>0</v>
      </c>
      <c r="BS215" s="242">
        <v>9264119.0199999996</v>
      </c>
      <c r="BT215" s="242">
        <v>8586912.5199999996</v>
      </c>
      <c r="BU215" s="242">
        <v>29537.66</v>
      </c>
      <c r="BV215" s="242">
        <v>29277.95</v>
      </c>
      <c r="BW215" s="242">
        <v>7839547.9299999997</v>
      </c>
      <c r="BX215" s="242">
        <v>5832880.0499999998</v>
      </c>
      <c r="BY215" s="242">
        <v>1588502.11</v>
      </c>
      <c r="BZ215" s="242">
        <v>418425.48</v>
      </c>
      <c r="CA215" s="242">
        <v>331135.78999999998</v>
      </c>
      <c r="CB215" s="242">
        <v>1514361.6900000002</v>
      </c>
      <c r="CC215" s="242">
        <v>32040665.879999999</v>
      </c>
      <c r="CD215" s="242">
        <v>2559579.98</v>
      </c>
      <c r="CE215" s="242">
        <v>27995000</v>
      </c>
      <c r="CF215" s="242">
        <v>0</v>
      </c>
      <c r="CG215" s="242">
        <v>0</v>
      </c>
      <c r="CH215" s="242">
        <v>302860</v>
      </c>
      <c r="CI215" s="242">
        <v>0</v>
      </c>
      <c r="CJ215" s="242">
        <v>41660000</v>
      </c>
      <c r="CK215" s="242">
        <v>1.45</v>
      </c>
      <c r="CL215" s="242">
        <v>24689531.100000001</v>
      </c>
      <c r="CM215" s="242">
        <v>30054414.18</v>
      </c>
      <c r="CN215" s="242">
        <v>0</v>
      </c>
      <c r="CO215" s="242">
        <v>5364539.5</v>
      </c>
      <c r="CP215" s="242">
        <v>0</v>
      </c>
      <c r="CQ215" s="242">
        <v>345.03000000000003</v>
      </c>
      <c r="CR215" s="242">
        <v>317251.03999999998</v>
      </c>
      <c r="CS215" s="242">
        <v>283273.43</v>
      </c>
      <c r="CT215" s="242">
        <v>1858229.6</v>
      </c>
      <c r="CU215" s="242">
        <v>1892207.21</v>
      </c>
      <c r="CV215" s="242">
        <v>0</v>
      </c>
      <c r="CW215" s="242">
        <v>383834.63</v>
      </c>
      <c r="CX215" s="242">
        <v>383653.67</v>
      </c>
      <c r="CY215" s="242">
        <v>814914.93</v>
      </c>
      <c r="CZ215" s="242">
        <v>346105.13</v>
      </c>
      <c r="DA215" s="242">
        <v>468990.76</v>
      </c>
      <c r="DB215" s="242">
        <v>0</v>
      </c>
      <c r="DC215" s="242">
        <v>0</v>
      </c>
      <c r="DD215" s="242">
        <v>0</v>
      </c>
      <c r="DE215" s="242">
        <v>161528.79</v>
      </c>
      <c r="DF215" s="242">
        <v>0</v>
      </c>
      <c r="DG215" s="242">
        <v>116615.85</v>
      </c>
      <c r="DH215" s="242">
        <v>44912.94</v>
      </c>
    </row>
    <row r="216" spans="1:112" x14ac:dyDescent="0.2">
      <c r="A216" s="242">
        <v>3434</v>
      </c>
      <c r="B216" s="242" t="s">
        <v>498</v>
      </c>
      <c r="C216" s="242">
        <v>0</v>
      </c>
      <c r="D216" s="242">
        <v>2549822</v>
      </c>
      <c r="E216" s="242">
        <v>0</v>
      </c>
      <c r="F216" s="242">
        <v>0</v>
      </c>
      <c r="G216" s="242">
        <v>20721.28</v>
      </c>
      <c r="H216" s="242">
        <v>14240.050000000001</v>
      </c>
      <c r="I216" s="242">
        <v>59227.33</v>
      </c>
      <c r="J216" s="242">
        <v>0</v>
      </c>
      <c r="K216" s="242">
        <v>185082.17</v>
      </c>
      <c r="L216" s="242">
        <v>0</v>
      </c>
      <c r="M216" s="242">
        <v>0</v>
      </c>
      <c r="N216" s="242">
        <v>0</v>
      </c>
      <c r="O216" s="242">
        <v>0</v>
      </c>
      <c r="P216" s="242">
        <v>20736.350000000002</v>
      </c>
      <c r="Q216" s="242">
        <v>0</v>
      </c>
      <c r="R216" s="242">
        <v>0</v>
      </c>
      <c r="S216" s="242">
        <v>0</v>
      </c>
      <c r="T216" s="242">
        <v>1352.02</v>
      </c>
      <c r="U216" s="242">
        <v>244856.5</v>
      </c>
      <c r="V216" s="242">
        <v>6411667</v>
      </c>
      <c r="W216" s="242">
        <v>52479.07</v>
      </c>
      <c r="X216" s="242">
        <v>0</v>
      </c>
      <c r="Y216" s="242">
        <v>482486.48</v>
      </c>
      <c r="Z216" s="242">
        <v>0</v>
      </c>
      <c r="AA216" s="242">
        <v>178</v>
      </c>
      <c r="AB216" s="242">
        <v>0</v>
      </c>
      <c r="AC216" s="242">
        <v>4231726.62</v>
      </c>
      <c r="AD216" s="242">
        <v>176135.72</v>
      </c>
      <c r="AE216" s="242">
        <v>1914290.73</v>
      </c>
      <c r="AF216" s="242">
        <v>0</v>
      </c>
      <c r="AG216" s="242">
        <v>0</v>
      </c>
      <c r="AH216" s="242">
        <v>77451.540000000008</v>
      </c>
      <c r="AI216" s="242">
        <v>0</v>
      </c>
      <c r="AJ216" s="242">
        <v>0</v>
      </c>
      <c r="AK216" s="242">
        <v>0</v>
      </c>
      <c r="AL216" s="242">
        <v>0</v>
      </c>
      <c r="AM216" s="242">
        <v>667.55000000000007</v>
      </c>
      <c r="AN216" s="242">
        <v>157634.25</v>
      </c>
      <c r="AO216" s="242">
        <v>0</v>
      </c>
      <c r="AP216" s="242">
        <v>3077.4</v>
      </c>
      <c r="AQ216" s="242">
        <v>2601833.27</v>
      </c>
      <c r="AR216" s="242">
        <v>2462498.92</v>
      </c>
      <c r="AS216" s="242">
        <v>388329.24</v>
      </c>
      <c r="AT216" s="242">
        <v>343141.09</v>
      </c>
      <c r="AU216" s="242">
        <v>277735.08</v>
      </c>
      <c r="AV216" s="242">
        <v>0</v>
      </c>
      <c r="AW216" s="242">
        <v>657950.59</v>
      </c>
      <c r="AX216" s="242">
        <v>1244718.6499999999</v>
      </c>
      <c r="AY216" s="242">
        <v>663639</v>
      </c>
      <c r="AZ216" s="242">
        <v>1353974.27</v>
      </c>
      <c r="BA216" s="242">
        <v>2669957.1</v>
      </c>
      <c r="BB216" s="242">
        <v>432958.98</v>
      </c>
      <c r="BC216" s="242">
        <v>207878.68</v>
      </c>
      <c r="BD216" s="242">
        <v>0</v>
      </c>
      <c r="BE216" s="242">
        <v>359299.62</v>
      </c>
      <c r="BF216" s="242">
        <v>1767732.51</v>
      </c>
      <c r="BG216" s="242">
        <v>847893.8</v>
      </c>
      <c r="BH216" s="242">
        <v>0</v>
      </c>
      <c r="BI216" s="242">
        <v>0</v>
      </c>
      <c r="BJ216" s="242">
        <v>0</v>
      </c>
      <c r="BK216" s="242">
        <v>0</v>
      </c>
      <c r="BL216" s="242">
        <v>0</v>
      </c>
      <c r="BM216" s="242">
        <v>0</v>
      </c>
      <c r="BN216" s="242">
        <v>0</v>
      </c>
      <c r="BO216" s="242">
        <v>2100497.4900000002</v>
      </c>
      <c r="BP216" s="242">
        <v>1767732.51</v>
      </c>
      <c r="BQ216" s="242">
        <v>7525261.3499999996</v>
      </c>
      <c r="BR216" s="242">
        <v>8182317.5899999999</v>
      </c>
      <c r="BS216" s="242">
        <v>9625758.8399999999</v>
      </c>
      <c r="BT216" s="242">
        <v>9950050.0999999996</v>
      </c>
      <c r="BU216" s="242">
        <v>0</v>
      </c>
      <c r="BV216" s="242">
        <v>0</v>
      </c>
      <c r="BW216" s="242">
        <v>3023323.1</v>
      </c>
      <c r="BX216" s="242">
        <v>1264465.32</v>
      </c>
      <c r="BY216" s="242">
        <v>639310.94000000006</v>
      </c>
      <c r="BZ216" s="242">
        <v>1119546.8400000001</v>
      </c>
      <c r="CA216" s="242">
        <v>271109.76000000001</v>
      </c>
      <c r="CB216" s="242">
        <v>21441.49</v>
      </c>
      <c r="CC216" s="242">
        <v>393574.73</v>
      </c>
      <c r="CD216" s="242">
        <v>643243</v>
      </c>
      <c r="CE216" s="242">
        <v>0</v>
      </c>
      <c r="CF216" s="242">
        <v>0</v>
      </c>
      <c r="CG216" s="242">
        <v>0</v>
      </c>
      <c r="CH216" s="242">
        <v>0</v>
      </c>
      <c r="CI216" s="242">
        <v>0</v>
      </c>
      <c r="CJ216" s="242">
        <v>1814999</v>
      </c>
      <c r="CK216" s="242">
        <v>17149.560000000001</v>
      </c>
      <c r="CL216" s="242">
        <v>3689.42</v>
      </c>
      <c r="CM216" s="242">
        <v>1309.07</v>
      </c>
      <c r="CN216" s="242">
        <v>0</v>
      </c>
      <c r="CO216" s="242">
        <v>14769.210000000001</v>
      </c>
      <c r="CP216" s="242">
        <v>0</v>
      </c>
      <c r="CQ216" s="242">
        <v>0</v>
      </c>
      <c r="CR216" s="242">
        <v>0</v>
      </c>
      <c r="CS216" s="242">
        <v>0</v>
      </c>
      <c r="CT216" s="242">
        <v>701956.46</v>
      </c>
      <c r="CU216" s="242">
        <v>701956.46</v>
      </c>
      <c r="CV216" s="242">
        <v>0</v>
      </c>
      <c r="CW216" s="242">
        <v>0</v>
      </c>
      <c r="CX216" s="242">
        <v>0</v>
      </c>
      <c r="CY216" s="242">
        <v>0</v>
      </c>
      <c r="CZ216" s="242">
        <v>0</v>
      </c>
      <c r="DA216" s="242">
        <v>0</v>
      </c>
      <c r="DB216" s="242">
        <v>0</v>
      </c>
      <c r="DC216" s="242">
        <v>0</v>
      </c>
      <c r="DD216" s="242">
        <v>0</v>
      </c>
      <c r="DE216" s="242">
        <v>0</v>
      </c>
      <c r="DF216" s="242">
        <v>0</v>
      </c>
      <c r="DG216" s="242">
        <v>0</v>
      </c>
      <c r="DH216" s="242">
        <v>0</v>
      </c>
    </row>
    <row r="217" spans="1:112" x14ac:dyDescent="0.2">
      <c r="A217" s="242">
        <v>3437</v>
      </c>
      <c r="B217" s="242" t="s">
        <v>499</v>
      </c>
      <c r="C217" s="242">
        <v>0</v>
      </c>
      <c r="D217" s="242">
        <v>35076565.899999999</v>
      </c>
      <c r="E217" s="242">
        <v>28322.22</v>
      </c>
      <c r="F217" s="242">
        <v>156480.69</v>
      </c>
      <c r="G217" s="242">
        <v>102969.60000000001</v>
      </c>
      <c r="H217" s="242">
        <v>8609.91</v>
      </c>
      <c r="I217" s="242">
        <v>857471.99</v>
      </c>
      <c r="J217" s="242">
        <v>5754.37</v>
      </c>
      <c r="K217" s="242">
        <v>1733997.47</v>
      </c>
      <c r="L217" s="242">
        <v>0</v>
      </c>
      <c r="M217" s="242">
        <v>408290.2</v>
      </c>
      <c r="N217" s="242">
        <v>0</v>
      </c>
      <c r="O217" s="242">
        <v>0</v>
      </c>
      <c r="P217" s="242">
        <v>32574.010000000002</v>
      </c>
      <c r="Q217" s="242">
        <v>0</v>
      </c>
      <c r="R217" s="242">
        <v>0</v>
      </c>
      <c r="S217" s="242">
        <v>0</v>
      </c>
      <c r="T217" s="242">
        <v>0</v>
      </c>
      <c r="U217" s="242">
        <v>2382904</v>
      </c>
      <c r="V217" s="242">
        <v>5293746</v>
      </c>
      <c r="W217" s="242">
        <v>26640</v>
      </c>
      <c r="X217" s="242">
        <v>0</v>
      </c>
      <c r="Y217" s="242">
        <v>0</v>
      </c>
      <c r="Z217" s="242">
        <v>0</v>
      </c>
      <c r="AA217" s="242">
        <v>360454</v>
      </c>
      <c r="AB217" s="242">
        <v>0</v>
      </c>
      <c r="AC217" s="242">
        <v>0</v>
      </c>
      <c r="AD217" s="242">
        <v>115127</v>
      </c>
      <c r="AE217" s="242">
        <v>239494.62</v>
      </c>
      <c r="AF217" s="242">
        <v>0</v>
      </c>
      <c r="AG217" s="242">
        <v>0</v>
      </c>
      <c r="AH217" s="242">
        <v>158639</v>
      </c>
      <c r="AI217" s="242">
        <v>0</v>
      </c>
      <c r="AJ217" s="242">
        <v>0</v>
      </c>
      <c r="AK217" s="242">
        <v>17326.14</v>
      </c>
      <c r="AL217" s="242">
        <v>506684.64</v>
      </c>
      <c r="AM217" s="242">
        <v>35022.78</v>
      </c>
      <c r="AN217" s="242">
        <v>31326.29</v>
      </c>
      <c r="AO217" s="242">
        <v>0</v>
      </c>
      <c r="AP217" s="242">
        <v>27552.05</v>
      </c>
      <c r="AQ217" s="242">
        <v>8368451.6699999999</v>
      </c>
      <c r="AR217" s="242">
        <v>11732160.25</v>
      </c>
      <c r="AS217" s="242">
        <v>1467950.37</v>
      </c>
      <c r="AT217" s="242">
        <v>1375115.09</v>
      </c>
      <c r="AU217" s="242">
        <v>678704.48</v>
      </c>
      <c r="AV217" s="242">
        <v>561055.01</v>
      </c>
      <c r="AW217" s="242">
        <v>1334400.92</v>
      </c>
      <c r="AX217" s="242">
        <v>2330858.0299999998</v>
      </c>
      <c r="AY217" s="242">
        <v>538146.55000000005</v>
      </c>
      <c r="AZ217" s="242">
        <v>2274618.1</v>
      </c>
      <c r="BA217" s="242">
        <v>8050215.1900000004</v>
      </c>
      <c r="BB217" s="242">
        <v>1644196.81</v>
      </c>
      <c r="BC217" s="242">
        <v>349291.10000000003</v>
      </c>
      <c r="BD217" s="242">
        <v>250180.83000000002</v>
      </c>
      <c r="BE217" s="242">
        <v>263731.77</v>
      </c>
      <c r="BF217" s="242">
        <v>4612716.17</v>
      </c>
      <c r="BG217" s="242">
        <v>668060.38</v>
      </c>
      <c r="BH217" s="242">
        <v>119953.59</v>
      </c>
      <c r="BI217" s="242">
        <v>30145.170000000002</v>
      </c>
      <c r="BJ217" s="242">
        <v>47044.99</v>
      </c>
      <c r="BK217" s="242">
        <v>0</v>
      </c>
      <c r="BL217" s="242">
        <v>3376995.72</v>
      </c>
      <c r="BM217" s="242">
        <v>0</v>
      </c>
      <c r="BN217" s="242">
        <v>0</v>
      </c>
      <c r="BO217" s="242">
        <v>9745170.3200000003</v>
      </c>
      <c r="BP217" s="242">
        <v>7175754</v>
      </c>
      <c r="BQ217" s="242">
        <v>0</v>
      </c>
      <c r="BR217" s="242">
        <v>161667.35</v>
      </c>
      <c r="BS217" s="242">
        <v>9775315.4900000002</v>
      </c>
      <c r="BT217" s="242">
        <v>10761462.060000001</v>
      </c>
      <c r="BU217" s="242">
        <v>86363.39</v>
      </c>
      <c r="BV217" s="242">
        <v>54565.93</v>
      </c>
      <c r="BW217" s="242">
        <v>7384895.2600000007</v>
      </c>
      <c r="BX217" s="242">
        <v>5450642.4800000004</v>
      </c>
      <c r="BY217" s="242">
        <v>1735831.26</v>
      </c>
      <c r="BZ217" s="242">
        <v>230218.98</v>
      </c>
      <c r="CA217" s="242">
        <v>1188665.73</v>
      </c>
      <c r="CB217" s="242">
        <v>1146187.3700000001</v>
      </c>
      <c r="CC217" s="242">
        <v>3273506.64</v>
      </c>
      <c r="CD217" s="242">
        <v>2788527.5</v>
      </c>
      <c r="CE217" s="242">
        <v>0</v>
      </c>
      <c r="CF217" s="242">
        <v>0</v>
      </c>
      <c r="CG217" s="242">
        <v>0</v>
      </c>
      <c r="CH217" s="242">
        <v>527457.5</v>
      </c>
      <c r="CI217" s="242">
        <v>0</v>
      </c>
      <c r="CJ217" s="242">
        <v>27373981.829999998</v>
      </c>
      <c r="CK217" s="242">
        <v>123518.18000000001</v>
      </c>
      <c r="CL217" s="242">
        <v>123521.34</v>
      </c>
      <c r="CM217" s="242">
        <v>3.16</v>
      </c>
      <c r="CN217" s="242">
        <v>0</v>
      </c>
      <c r="CO217" s="242">
        <v>0</v>
      </c>
      <c r="CP217" s="242">
        <v>0</v>
      </c>
      <c r="CQ217" s="242">
        <v>0</v>
      </c>
      <c r="CR217" s="242">
        <v>204173.45</v>
      </c>
      <c r="CS217" s="242">
        <v>168506.71</v>
      </c>
      <c r="CT217" s="242">
        <v>1374507.26</v>
      </c>
      <c r="CU217" s="242">
        <v>1410174</v>
      </c>
      <c r="CV217" s="242">
        <v>0</v>
      </c>
      <c r="CW217" s="242">
        <v>669969</v>
      </c>
      <c r="CX217" s="242">
        <v>527531.1</v>
      </c>
      <c r="CY217" s="242">
        <v>1905389.82</v>
      </c>
      <c r="CZ217" s="242">
        <v>1148712.18</v>
      </c>
      <c r="DA217" s="242">
        <v>899115.54</v>
      </c>
      <c r="DB217" s="242">
        <v>0</v>
      </c>
      <c r="DC217" s="242">
        <v>0</v>
      </c>
      <c r="DD217" s="242">
        <v>0</v>
      </c>
      <c r="DE217" s="242">
        <v>105987.92</v>
      </c>
      <c r="DF217" s="242">
        <v>0</v>
      </c>
      <c r="DG217" s="242">
        <v>105987.92</v>
      </c>
      <c r="DH217" s="242">
        <v>0</v>
      </c>
    </row>
    <row r="218" spans="1:112" x14ac:dyDescent="0.2">
      <c r="A218" s="242">
        <v>3444</v>
      </c>
      <c r="B218" s="242" t="s">
        <v>500</v>
      </c>
      <c r="C218" s="242">
        <v>0</v>
      </c>
      <c r="D218" s="242">
        <v>13062307.48</v>
      </c>
      <c r="E218" s="242">
        <v>0</v>
      </c>
      <c r="F218" s="242">
        <v>0</v>
      </c>
      <c r="G218" s="242">
        <v>74165.33</v>
      </c>
      <c r="H218" s="242">
        <v>4760.21</v>
      </c>
      <c r="I218" s="242">
        <v>144446.49</v>
      </c>
      <c r="J218" s="242">
        <v>0</v>
      </c>
      <c r="K218" s="242">
        <v>380026.14</v>
      </c>
      <c r="L218" s="242">
        <v>0</v>
      </c>
      <c r="M218" s="242">
        <v>0</v>
      </c>
      <c r="N218" s="242">
        <v>0</v>
      </c>
      <c r="O218" s="242">
        <v>0</v>
      </c>
      <c r="P218" s="242">
        <v>6427</v>
      </c>
      <c r="Q218" s="242">
        <v>0</v>
      </c>
      <c r="R218" s="242">
        <v>0</v>
      </c>
      <c r="S218" s="242">
        <v>0</v>
      </c>
      <c r="T218" s="242">
        <v>0</v>
      </c>
      <c r="U218" s="242">
        <v>508143.49</v>
      </c>
      <c r="V218" s="242">
        <v>18648833</v>
      </c>
      <c r="W218" s="242">
        <v>45000</v>
      </c>
      <c r="X218" s="242">
        <v>17000</v>
      </c>
      <c r="Y218" s="242">
        <v>0</v>
      </c>
      <c r="Z218" s="242">
        <v>26198.34</v>
      </c>
      <c r="AA218" s="242">
        <v>85750</v>
      </c>
      <c r="AB218" s="242">
        <v>22928.9</v>
      </c>
      <c r="AC218" s="242">
        <v>0</v>
      </c>
      <c r="AD218" s="242">
        <v>227650.65</v>
      </c>
      <c r="AE218" s="242">
        <v>737671.13</v>
      </c>
      <c r="AF218" s="242">
        <v>0</v>
      </c>
      <c r="AG218" s="242">
        <v>0</v>
      </c>
      <c r="AH218" s="242">
        <v>220232</v>
      </c>
      <c r="AI218" s="242">
        <v>0</v>
      </c>
      <c r="AJ218" s="242">
        <v>0</v>
      </c>
      <c r="AK218" s="242">
        <v>155880.25</v>
      </c>
      <c r="AL218" s="242">
        <v>0</v>
      </c>
      <c r="AM218" s="242">
        <v>13990</v>
      </c>
      <c r="AN218" s="242">
        <v>219083.87</v>
      </c>
      <c r="AO218" s="242">
        <v>0</v>
      </c>
      <c r="AP218" s="242">
        <v>5722.76</v>
      </c>
      <c r="AQ218" s="242">
        <v>6767608.2599999998</v>
      </c>
      <c r="AR218" s="242">
        <v>7325740.7300000004</v>
      </c>
      <c r="AS218" s="242">
        <v>964528.04</v>
      </c>
      <c r="AT218" s="242">
        <v>859658.54</v>
      </c>
      <c r="AU218" s="242">
        <v>671140.18</v>
      </c>
      <c r="AV218" s="242">
        <v>420404.73</v>
      </c>
      <c r="AW218" s="242">
        <v>940273.01</v>
      </c>
      <c r="AX218" s="242">
        <v>920888.46</v>
      </c>
      <c r="AY218" s="242">
        <v>745964.3</v>
      </c>
      <c r="AZ218" s="242">
        <v>1701829.1400000001</v>
      </c>
      <c r="BA218" s="242">
        <v>4942787.13</v>
      </c>
      <c r="BB218" s="242">
        <v>1034448.72</v>
      </c>
      <c r="BC218" s="242">
        <v>290629.97000000003</v>
      </c>
      <c r="BD218" s="242">
        <v>283577.40000000002</v>
      </c>
      <c r="BE218" s="242">
        <v>52598.76</v>
      </c>
      <c r="BF218" s="242">
        <v>3348931.42</v>
      </c>
      <c r="BG218" s="242">
        <v>1344561.1</v>
      </c>
      <c r="BH218" s="242">
        <v>11196.97</v>
      </c>
      <c r="BI218" s="242">
        <v>0</v>
      </c>
      <c r="BJ218" s="242">
        <v>0</v>
      </c>
      <c r="BK218" s="242">
        <v>160174.29</v>
      </c>
      <c r="BL218" s="242">
        <v>85089.279999999999</v>
      </c>
      <c r="BM218" s="242">
        <v>0</v>
      </c>
      <c r="BN218" s="242">
        <v>0</v>
      </c>
      <c r="BO218" s="242">
        <v>0</v>
      </c>
      <c r="BP218" s="242">
        <v>0</v>
      </c>
      <c r="BQ218" s="242">
        <v>5423103.2999999998</v>
      </c>
      <c r="BR218" s="242">
        <v>7477638.4900000002</v>
      </c>
      <c r="BS218" s="242">
        <v>5583277.5899999999</v>
      </c>
      <c r="BT218" s="242">
        <v>7562727.7699999996</v>
      </c>
      <c r="BU218" s="242">
        <v>77614.290000000008</v>
      </c>
      <c r="BV218" s="242">
        <v>85860.14</v>
      </c>
      <c r="BW218" s="242">
        <v>5550390.21</v>
      </c>
      <c r="BX218" s="242">
        <v>4262334.6399999997</v>
      </c>
      <c r="BY218" s="242">
        <v>1192253.74</v>
      </c>
      <c r="BZ218" s="242">
        <v>87555.98</v>
      </c>
      <c r="CA218" s="242">
        <v>275000.63</v>
      </c>
      <c r="CB218" s="242">
        <v>677960.25</v>
      </c>
      <c r="CC218" s="242">
        <v>4003247.29</v>
      </c>
      <c r="CD218" s="242">
        <v>3343331.67</v>
      </c>
      <c r="CE218" s="242">
        <v>0</v>
      </c>
      <c r="CF218" s="242">
        <v>0</v>
      </c>
      <c r="CG218" s="242">
        <v>0</v>
      </c>
      <c r="CH218" s="242">
        <v>256956</v>
      </c>
      <c r="CI218" s="242">
        <v>0</v>
      </c>
      <c r="CJ218" s="242">
        <v>30209741.440000001</v>
      </c>
      <c r="CK218" s="242">
        <v>-50827.880000000005</v>
      </c>
      <c r="CL218" s="242">
        <v>10061362.810000001</v>
      </c>
      <c r="CM218" s="242">
        <v>20047530.039999999</v>
      </c>
      <c r="CN218" s="242">
        <v>9017.9699999999993</v>
      </c>
      <c r="CO218" s="242">
        <v>9926321.3800000008</v>
      </c>
      <c r="CP218" s="242">
        <v>0</v>
      </c>
      <c r="CQ218" s="242">
        <v>0</v>
      </c>
      <c r="CR218" s="242">
        <v>125421.8</v>
      </c>
      <c r="CS218" s="242">
        <v>162442.51999999999</v>
      </c>
      <c r="CT218" s="242">
        <v>1662078.81</v>
      </c>
      <c r="CU218" s="242">
        <v>1608858.09</v>
      </c>
      <c r="CV218" s="242">
        <v>16200</v>
      </c>
      <c r="CW218" s="242">
        <v>43817.590000000004</v>
      </c>
      <c r="CX218" s="242">
        <v>53234.39</v>
      </c>
      <c r="CY218" s="242">
        <v>313990.90000000002</v>
      </c>
      <c r="CZ218" s="242">
        <v>67829.63</v>
      </c>
      <c r="DA218" s="242">
        <v>236744.47</v>
      </c>
      <c r="DB218" s="242">
        <v>0</v>
      </c>
      <c r="DC218" s="242">
        <v>0</v>
      </c>
      <c r="DD218" s="242">
        <v>0</v>
      </c>
      <c r="DE218" s="242">
        <v>182742.74</v>
      </c>
      <c r="DF218" s="242">
        <v>0</v>
      </c>
      <c r="DG218" s="242">
        <v>182742.74</v>
      </c>
      <c r="DH218" s="242">
        <v>0</v>
      </c>
    </row>
    <row r="219" spans="1:112" x14ac:dyDescent="0.2">
      <c r="A219" s="242">
        <v>3479</v>
      </c>
      <c r="B219" s="242" t="s">
        <v>501</v>
      </c>
      <c r="C219" s="242">
        <v>0</v>
      </c>
      <c r="D219" s="242">
        <v>34983027</v>
      </c>
      <c r="E219" s="242">
        <v>0</v>
      </c>
      <c r="F219" s="242">
        <v>72863.06</v>
      </c>
      <c r="G219" s="242">
        <v>94131.680000000008</v>
      </c>
      <c r="H219" s="242">
        <v>13063.15</v>
      </c>
      <c r="I219" s="242">
        <v>959288.02</v>
      </c>
      <c r="J219" s="242">
        <v>28107.02</v>
      </c>
      <c r="K219" s="242">
        <v>338390.68</v>
      </c>
      <c r="L219" s="242">
        <v>0</v>
      </c>
      <c r="M219" s="242">
        <v>0</v>
      </c>
      <c r="N219" s="242">
        <v>0</v>
      </c>
      <c r="O219" s="242">
        <v>0</v>
      </c>
      <c r="P219" s="242">
        <v>0</v>
      </c>
      <c r="Q219" s="242">
        <v>0</v>
      </c>
      <c r="R219" s="242">
        <v>0</v>
      </c>
      <c r="S219" s="242">
        <v>0</v>
      </c>
      <c r="T219" s="242">
        <v>0</v>
      </c>
      <c r="U219" s="242">
        <v>1339194</v>
      </c>
      <c r="V219" s="242">
        <v>1253248</v>
      </c>
      <c r="W219" s="242">
        <v>21680</v>
      </c>
      <c r="X219" s="242">
        <v>0</v>
      </c>
      <c r="Y219" s="242">
        <v>0</v>
      </c>
      <c r="Z219" s="242">
        <v>0</v>
      </c>
      <c r="AA219" s="242">
        <v>92452</v>
      </c>
      <c r="AB219" s="242">
        <v>0</v>
      </c>
      <c r="AC219" s="242">
        <v>0</v>
      </c>
      <c r="AD219" s="242">
        <v>80781.36</v>
      </c>
      <c r="AE219" s="242">
        <v>140118.91</v>
      </c>
      <c r="AF219" s="242">
        <v>0</v>
      </c>
      <c r="AG219" s="242">
        <v>0</v>
      </c>
      <c r="AH219" s="242">
        <v>78275</v>
      </c>
      <c r="AI219" s="242">
        <v>0</v>
      </c>
      <c r="AJ219" s="242">
        <v>0</v>
      </c>
      <c r="AK219" s="242">
        <v>1388.73</v>
      </c>
      <c r="AL219" s="242">
        <v>0</v>
      </c>
      <c r="AM219" s="242">
        <v>0</v>
      </c>
      <c r="AN219" s="242">
        <v>42505.8</v>
      </c>
      <c r="AO219" s="242">
        <v>0</v>
      </c>
      <c r="AP219" s="242">
        <v>24883.25</v>
      </c>
      <c r="AQ219" s="242">
        <v>8615611.2100000009</v>
      </c>
      <c r="AR219" s="242">
        <v>8241352.7400000002</v>
      </c>
      <c r="AS219" s="242">
        <v>634427.22</v>
      </c>
      <c r="AT219" s="242">
        <v>1158199.6499999999</v>
      </c>
      <c r="AU219" s="242">
        <v>757302.27</v>
      </c>
      <c r="AV219" s="242">
        <v>214885.4</v>
      </c>
      <c r="AW219" s="242">
        <v>1449373.21</v>
      </c>
      <c r="AX219" s="242">
        <v>1962663.56</v>
      </c>
      <c r="AY219" s="242">
        <v>663952.80000000005</v>
      </c>
      <c r="AZ219" s="242">
        <v>2225314.64</v>
      </c>
      <c r="BA219" s="242">
        <v>7219313.8600000003</v>
      </c>
      <c r="BB219" s="242">
        <v>1206317.0900000001</v>
      </c>
      <c r="BC219" s="242">
        <v>257215.07</v>
      </c>
      <c r="BD219" s="242">
        <v>18720.93</v>
      </c>
      <c r="BE219" s="242">
        <v>0</v>
      </c>
      <c r="BF219" s="242">
        <v>4744956.1399999997</v>
      </c>
      <c r="BG219" s="242">
        <v>439713.86</v>
      </c>
      <c r="BH219" s="242">
        <v>2296.38</v>
      </c>
      <c r="BI219" s="242">
        <v>0</v>
      </c>
      <c r="BJ219" s="242">
        <v>0</v>
      </c>
      <c r="BK219" s="242">
        <v>0</v>
      </c>
      <c r="BL219" s="242">
        <v>0</v>
      </c>
      <c r="BM219" s="242">
        <v>0</v>
      </c>
      <c r="BN219" s="242">
        <v>0</v>
      </c>
      <c r="BO219" s="242">
        <v>0</v>
      </c>
      <c r="BP219" s="242">
        <v>0</v>
      </c>
      <c r="BQ219" s="242">
        <v>10511851.33</v>
      </c>
      <c r="BR219" s="242">
        <v>10263632.960000001</v>
      </c>
      <c r="BS219" s="242">
        <v>10511851.33</v>
      </c>
      <c r="BT219" s="242">
        <v>10263632.960000001</v>
      </c>
      <c r="BU219" s="242">
        <v>16093.08</v>
      </c>
      <c r="BV219" s="242">
        <v>22207.07</v>
      </c>
      <c r="BW219" s="242">
        <v>7094243.2699999996</v>
      </c>
      <c r="BX219" s="242">
        <v>5047630.76</v>
      </c>
      <c r="BY219" s="242">
        <v>1789949.85</v>
      </c>
      <c r="BZ219" s="242">
        <v>250548.67</v>
      </c>
      <c r="CA219" s="242">
        <v>288609.73</v>
      </c>
      <c r="CB219" s="242">
        <v>261445.96</v>
      </c>
      <c r="CC219" s="242">
        <v>2634033.73</v>
      </c>
      <c r="CD219" s="242">
        <v>2396600</v>
      </c>
      <c r="CE219" s="242">
        <v>0</v>
      </c>
      <c r="CF219" s="242">
        <v>0</v>
      </c>
      <c r="CG219" s="242">
        <v>0</v>
      </c>
      <c r="CH219" s="242">
        <v>264597.5</v>
      </c>
      <c r="CI219" s="242">
        <v>0</v>
      </c>
      <c r="CJ219" s="242">
        <v>11935000</v>
      </c>
      <c r="CK219" s="242">
        <v>0</v>
      </c>
      <c r="CL219" s="242">
        <v>0</v>
      </c>
      <c r="CM219" s="242">
        <v>0</v>
      </c>
      <c r="CN219" s="242">
        <v>0</v>
      </c>
      <c r="CO219" s="242">
        <v>0</v>
      </c>
      <c r="CP219" s="242">
        <v>0</v>
      </c>
      <c r="CQ219" s="242">
        <v>0</v>
      </c>
      <c r="CR219" s="242">
        <v>329119.28000000003</v>
      </c>
      <c r="CS219" s="242">
        <v>292992.3</v>
      </c>
      <c r="CT219" s="242">
        <v>1314737.3800000001</v>
      </c>
      <c r="CU219" s="242">
        <v>1308119.99</v>
      </c>
      <c r="CV219" s="242">
        <v>42744.37</v>
      </c>
      <c r="CW219" s="242">
        <v>418405.61</v>
      </c>
      <c r="CX219" s="242">
        <v>390047.03</v>
      </c>
      <c r="CY219" s="242">
        <v>732375.08</v>
      </c>
      <c r="CZ219" s="242">
        <v>57819.54</v>
      </c>
      <c r="DA219" s="242">
        <v>702914.12</v>
      </c>
      <c r="DB219" s="242">
        <v>0</v>
      </c>
      <c r="DC219" s="242">
        <v>0</v>
      </c>
      <c r="DD219" s="242">
        <v>0</v>
      </c>
      <c r="DE219" s="242">
        <v>0</v>
      </c>
      <c r="DF219" s="242">
        <v>0</v>
      </c>
      <c r="DG219" s="242">
        <v>0</v>
      </c>
      <c r="DH219" s="242">
        <v>0</v>
      </c>
    </row>
    <row r="220" spans="1:112" x14ac:dyDescent="0.2">
      <c r="A220" s="242">
        <v>3484</v>
      </c>
      <c r="B220" s="242" t="s">
        <v>502</v>
      </c>
      <c r="C220" s="242">
        <v>0</v>
      </c>
      <c r="D220" s="242">
        <v>2441784</v>
      </c>
      <c r="E220" s="242">
        <v>0</v>
      </c>
      <c r="F220" s="242">
        <v>0</v>
      </c>
      <c r="G220" s="242">
        <v>3542.2000000000003</v>
      </c>
      <c r="H220" s="242">
        <v>570.81000000000006</v>
      </c>
      <c r="I220" s="242">
        <v>2677</v>
      </c>
      <c r="J220" s="242">
        <v>0</v>
      </c>
      <c r="K220" s="242">
        <v>101166</v>
      </c>
      <c r="L220" s="242">
        <v>0</v>
      </c>
      <c r="M220" s="242">
        <v>0</v>
      </c>
      <c r="N220" s="242">
        <v>0</v>
      </c>
      <c r="O220" s="242">
        <v>0</v>
      </c>
      <c r="P220" s="242">
        <v>9841.74</v>
      </c>
      <c r="Q220" s="242">
        <v>0</v>
      </c>
      <c r="R220" s="242">
        <v>2997.12</v>
      </c>
      <c r="S220" s="242">
        <v>0</v>
      </c>
      <c r="T220" s="242">
        <v>0</v>
      </c>
      <c r="U220" s="242">
        <v>53213</v>
      </c>
      <c r="V220" s="242">
        <v>18465</v>
      </c>
      <c r="W220" s="242">
        <v>7693.07</v>
      </c>
      <c r="X220" s="242">
        <v>0</v>
      </c>
      <c r="Y220" s="242">
        <v>38517.83</v>
      </c>
      <c r="Z220" s="242">
        <v>0</v>
      </c>
      <c r="AA220" s="242">
        <v>33766</v>
      </c>
      <c r="AB220" s="242">
        <v>0</v>
      </c>
      <c r="AC220" s="242">
        <v>0</v>
      </c>
      <c r="AD220" s="242">
        <v>9688</v>
      </c>
      <c r="AE220" s="242">
        <v>61301</v>
      </c>
      <c r="AF220" s="242">
        <v>0</v>
      </c>
      <c r="AG220" s="242">
        <v>0</v>
      </c>
      <c r="AH220" s="242">
        <v>117810.93000000001</v>
      </c>
      <c r="AI220" s="242">
        <v>25118.31</v>
      </c>
      <c r="AJ220" s="242">
        <v>0</v>
      </c>
      <c r="AK220" s="242">
        <v>0</v>
      </c>
      <c r="AL220" s="242">
        <v>0</v>
      </c>
      <c r="AM220" s="242">
        <v>3541</v>
      </c>
      <c r="AN220" s="242">
        <v>0</v>
      </c>
      <c r="AO220" s="242">
        <v>0</v>
      </c>
      <c r="AP220" s="242">
        <v>0</v>
      </c>
      <c r="AQ220" s="242">
        <v>698546.81</v>
      </c>
      <c r="AR220" s="242">
        <v>425475.87</v>
      </c>
      <c r="AS220" s="242">
        <v>70154.25</v>
      </c>
      <c r="AT220" s="242">
        <v>65191.14</v>
      </c>
      <c r="AU220" s="242">
        <v>79059.600000000006</v>
      </c>
      <c r="AV220" s="242">
        <v>2997.12</v>
      </c>
      <c r="AW220" s="242">
        <v>52919.78</v>
      </c>
      <c r="AX220" s="242">
        <v>71676.14</v>
      </c>
      <c r="AY220" s="242">
        <v>328058.59000000003</v>
      </c>
      <c r="AZ220" s="242">
        <v>0</v>
      </c>
      <c r="BA220" s="242">
        <v>356827.42</v>
      </c>
      <c r="BB220" s="242">
        <v>39796.620000000003</v>
      </c>
      <c r="BC220" s="242">
        <v>30434.9</v>
      </c>
      <c r="BD220" s="242">
        <v>1456.06</v>
      </c>
      <c r="BE220" s="242">
        <v>38712.870000000003</v>
      </c>
      <c r="BF220" s="242">
        <v>100466.40000000001</v>
      </c>
      <c r="BG220" s="242">
        <v>126639</v>
      </c>
      <c r="BH220" s="242">
        <v>0</v>
      </c>
      <c r="BI220" s="242">
        <v>0</v>
      </c>
      <c r="BJ220" s="242">
        <v>0</v>
      </c>
      <c r="BK220" s="242">
        <v>0</v>
      </c>
      <c r="BL220" s="242">
        <v>0</v>
      </c>
      <c r="BM220" s="242">
        <v>407462.55</v>
      </c>
      <c r="BN220" s="242">
        <v>850742.99</v>
      </c>
      <c r="BO220" s="242">
        <v>0</v>
      </c>
      <c r="BP220" s="242">
        <v>0</v>
      </c>
      <c r="BQ220" s="242">
        <v>0</v>
      </c>
      <c r="BR220" s="242">
        <v>0</v>
      </c>
      <c r="BS220" s="242">
        <v>407462.55</v>
      </c>
      <c r="BT220" s="242">
        <v>850742.99</v>
      </c>
      <c r="BU220" s="242">
        <v>0</v>
      </c>
      <c r="BV220" s="242">
        <v>0</v>
      </c>
      <c r="BW220" s="242">
        <v>192306.06</v>
      </c>
      <c r="BX220" s="242">
        <v>140076.73000000001</v>
      </c>
      <c r="BY220" s="242">
        <v>52229.33</v>
      </c>
      <c r="BZ220" s="242">
        <v>0</v>
      </c>
      <c r="CA220" s="242">
        <v>95968.67</v>
      </c>
      <c r="CB220" s="242">
        <v>96071.92</v>
      </c>
      <c r="CC220" s="242">
        <v>37244.18</v>
      </c>
      <c r="CD220" s="242">
        <v>0</v>
      </c>
      <c r="CE220" s="242">
        <v>0</v>
      </c>
      <c r="CF220" s="242">
        <v>0</v>
      </c>
      <c r="CG220" s="242">
        <v>0</v>
      </c>
      <c r="CH220" s="242">
        <v>37140.93</v>
      </c>
      <c r="CI220" s="242">
        <v>0</v>
      </c>
      <c r="CJ220" s="242">
        <v>128682.64</v>
      </c>
      <c r="CK220" s="242">
        <v>0</v>
      </c>
      <c r="CL220" s="242">
        <v>0</v>
      </c>
      <c r="CM220" s="242">
        <v>0</v>
      </c>
      <c r="CN220" s="242">
        <v>0</v>
      </c>
      <c r="CO220" s="242">
        <v>0</v>
      </c>
      <c r="CP220" s="242">
        <v>0</v>
      </c>
      <c r="CQ220" s="242">
        <v>0</v>
      </c>
      <c r="CR220" s="242">
        <v>13574.07</v>
      </c>
      <c r="CS220" s="242">
        <v>18519.79</v>
      </c>
      <c r="CT220" s="242">
        <v>75784.34</v>
      </c>
      <c r="CU220" s="242">
        <v>70838.62</v>
      </c>
      <c r="CV220" s="242">
        <v>0</v>
      </c>
      <c r="CW220" s="242">
        <v>14057.58</v>
      </c>
      <c r="CX220" s="242">
        <v>102191.09</v>
      </c>
      <c r="CY220" s="242">
        <v>257022</v>
      </c>
      <c r="CZ220" s="242">
        <v>105536.19</v>
      </c>
      <c r="DA220" s="242">
        <v>63352.3</v>
      </c>
      <c r="DB220" s="242">
        <v>0</v>
      </c>
      <c r="DC220" s="242">
        <v>0</v>
      </c>
      <c r="DD220" s="242">
        <v>0</v>
      </c>
      <c r="DE220" s="242">
        <v>0</v>
      </c>
      <c r="DF220" s="242">
        <v>0</v>
      </c>
      <c r="DG220" s="242">
        <v>0</v>
      </c>
      <c r="DH220" s="242">
        <v>0</v>
      </c>
    </row>
    <row r="221" spans="1:112" x14ac:dyDescent="0.2">
      <c r="A221" s="242">
        <v>3500</v>
      </c>
      <c r="B221" s="242" t="s">
        <v>503</v>
      </c>
      <c r="C221" s="242">
        <v>0</v>
      </c>
      <c r="D221" s="242">
        <v>9524911.75</v>
      </c>
      <c r="E221" s="242">
        <v>0</v>
      </c>
      <c r="F221" s="242">
        <v>11352.79</v>
      </c>
      <c r="G221" s="242">
        <v>80646.100000000006</v>
      </c>
      <c r="H221" s="242">
        <v>4014.35</v>
      </c>
      <c r="I221" s="242">
        <v>63102.96</v>
      </c>
      <c r="J221" s="242">
        <v>0</v>
      </c>
      <c r="K221" s="242">
        <v>4202217.72</v>
      </c>
      <c r="L221" s="242">
        <v>0</v>
      </c>
      <c r="M221" s="242">
        <v>65000</v>
      </c>
      <c r="N221" s="242">
        <v>0</v>
      </c>
      <c r="O221" s="242">
        <v>0</v>
      </c>
      <c r="P221" s="242">
        <v>14468.98</v>
      </c>
      <c r="Q221" s="242">
        <v>0</v>
      </c>
      <c r="R221" s="242">
        <v>0</v>
      </c>
      <c r="S221" s="242">
        <v>36276</v>
      </c>
      <c r="T221" s="242">
        <v>0</v>
      </c>
      <c r="U221" s="242">
        <v>513967</v>
      </c>
      <c r="V221" s="242">
        <v>17516374</v>
      </c>
      <c r="W221" s="242">
        <v>46315</v>
      </c>
      <c r="X221" s="242">
        <v>0</v>
      </c>
      <c r="Y221" s="242">
        <v>715620.70000000007</v>
      </c>
      <c r="Z221" s="242">
        <v>98257.11</v>
      </c>
      <c r="AA221" s="242">
        <v>48075</v>
      </c>
      <c r="AB221" s="242">
        <v>25217.4</v>
      </c>
      <c r="AC221" s="242">
        <v>0</v>
      </c>
      <c r="AD221" s="242">
        <v>344063.91000000003</v>
      </c>
      <c r="AE221" s="242">
        <v>505042.51</v>
      </c>
      <c r="AF221" s="242">
        <v>0</v>
      </c>
      <c r="AG221" s="242">
        <v>0</v>
      </c>
      <c r="AH221" s="242">
        <v>0</v>
      </c>
      <c r="AI221" s="242">
        <v>0</v>
      </c>
      <c r="AJ221" s="242">
        <v>0</v>
      </c>
      <c r="AK221" s="242">
        <v>2183.25</v>
      </c>
      <c r="AL221" s="242">
        <v>0</v>
      </c>
      <c r="AM221" s="242">
        <v>96671.400000000009</v>
      </c>
      <c r="AN221" s="242">
        <v>133890.08000000002</v>
      </c>
      <c r="AO221" s="242">
        <v>0</v>
      </c>
      <c r="AP221" s="242">
        <v>116666.18000000001</v>
      </c>
      <c r="AQ221" s="242">
        <v>6888524.0199999996</v>
      </c>
      <c r="AR221" s="242">
        <v>6993937.5099999998</v>
      </c>
      <c r="AS221" s="242">
        <v>943513.02</v>
      </c>
      <c r="AT221" s="242">
        <v>1044652.53</v>
      </c>
      <c r="AU221" s="242">
        <v>577052.80000000005</v>
      </c>
      <c r="AV221" s="242">
        <v>132833.99</v>
      </c>
      <c r="AW221" s="242">
        <v>974966.87</v>
      </c>
      <c r="AX221" s="242">
        <v>931167.5</v>
      </c>
      <c r="AY221" s="242">
        <v>1150404.1299999999</v>
      </c>
      <c r="AZ221" s="242">
        <v>1724186.92</v>
      </c>
      <c r="BA221" s="242">
        <v>5483976.1699999999</v>
      </c>
      <c r="BB221" s="242">
        <v>1120923.8899999999</v>
      </c>
      <c r="BC221" s="242">
        <v>266597.82</v>
      </c>
      <c r="BD221" s="242">
        <v>36258.47</v>
      </c>
      <c r="BE221" s="242">
        <v>0</v>
      </c>
      <c r="BF221" s="242">
        <v>2963271.16</v>
      </c>
      <c r="BG221" s="242">
        <v>810365.77</v>
      </c>
      <c r="BH221" s="242">
        <v>11.48</v>
      </c>
      <c r="BI221" s="242">
        <v>0</v>
      </c>
      <c r="BJ221" s="242">
        <v>0</v>
      </c>
      <c r="BK221" s="242">
        <v>0</v>
      </c>
      <c r="BL221" s="242">
        <v>0</v>
      </c>
      <c r="BM221" s="242">
        <v>150000</v>
      </c>
      <c r="BN221" s="242">
        <v>150000</v>
      </c>
      <c r="BO221" s="242">
        <v>1766467.79</v>
      </c>
      <c r="BP221" s="242">
        <v>1766537.46</v>
      </c>
      <c r="BQ221" s="242">
        <v>1722069.02</v>
      </c>
      <c r="BR221" s="242">
        <v>3843689.49</v>
      </c>
      <c r="BS221" s="242">
        <v>3638536.81</v>
      </c>
      <c r="BT221" s="242">
        <v>5760226.9500000002</v>
      </c>
      <c r="BU221" s="242">
        <v>86914.67</v>
      </c>
      <c r="BV221" s="242">
        <v>88964.69</v>
      </c>
      <c r="BW221" s="242">
        <v>5814532.8900000006</v>
      </c>
      <c r="BX221" s="242">
        <v>4333113.1100000003</v>
      </c>
      <c r="BY221" s="242">
        <v>1039375.28</v>
      </c>
      <c r="BZ221" s="242">
        <v>439994.48</v>
      </c>
      <c r="CA221" s="242">
        <v>547199.75</v>
      </c>
      <c r="CB221" s="242">
        <v>193348.09</v>
      </c>
      <c r="CC221" s="242">
        <v>3662243.4200000004</v>
      </c>
      <c r="CD221" s="242">
        <v>1501930.08</v>
      </c>
      <c r="CE221" s="242">
        <v>2197282.5</v>
      </c>
      <c r="CF221" s="242">
        <v>0</v>
      </c>
      <c r="CG221" s="242">
        <v>0</v>
      </c>
      <c r="CH221" s="242">
        <v>316882.5</v>
      </c>
      <c r="CI221" s="242">
        <v>0</v>
      </c>
      <c r="CJ221" s="242">
        <v>8345000</v>
      </c>
      <c r="CK221" s="242">
        <v>0</v>
      </c>
      <c r="CL221" s="242">
        <v>0</v>
      </c>
      <c r="CM221" s="242">
        <v>0</v>
      </c>
      <c r="CN221" s="242">
        <v>0</v>
      </c>
      <c r="CO221" s="242">
        <v>0</v>
      </c>
      <c r="CP221" s="242">
        <v>0</v>
      </c>
      <c r="CQ221" s="242">
        <v>0</v>
      </c>
      <c r="CR221" s="242">
        <v>0</v>
      </c>
      <c r="CS221" s="242">
        <v>0</v>
      </c>
      <c r="CT221" s="242">
        <v>1373331.22</v>
      </c>
      <c r="CU221" s="242">
        <v>1373331.22</v>
      </c>
      <c r="CV221" s="242">
        <v>0</v>
      </c>
      <c r="CW221" s="242">
        <v>260222</v>
      </c>
      <c r="CX221" s="242">
        <v>127847.17</v>
      </c>
      <c r="CY221" s="242">
        <v>14940.5</v>
      </c>
      <c r="CZ221" s="242">
        <v>66486.41</v>
      </c>
      <c r="DA221" s="242">
        <v>80828.92</v>
      </c>
      <c r="DB221" s="242">
        <v>0</v>
      </c>
      <c r="DC221" s="242">
        <v>0</v>
      </c>
      <c r="DD221" s="242">
        <v>0</v>
      </c>
      <c r="DE221" s="242">
        <v>64982</v>
      </c>
      <c r="DF221" s="242">
        <v>0</v>
      </c>
      <c r="DG221" s="242">
        <v>64982</v>
      </c>
      <c r="DH221" s="242">
        <v>0</v>
      </c>
    </row>
    <row r="222" spans="1:112" x14ac:dyDescent="0.2">
      <c r="A222" s="242">
        <v>3528</v>
      </c>
      <c r="B222" s="242" t="s">
        <v>504</v>
      </c>
      <c r="C222" s="242">
        <v>0</v>
      </c>
      <c r="D222" s="242">
        <v>4051618</v>
      </c>
      <c r="E222" s="242">
        <v>9389.52</v>
      </c>
      <c r="F222" s="242">
        <v>14505.08</v>
      </c>
      <c r="G222" s="242">
        <v>35282.480000000003</v>
      </c>
      <c r="H222" s="242">
        <v>4602.3500000000004</v>
      </c>
      <c r="I222" s="242">
        <v>101007.91</v>
      </c>
      <c r="J222" s="242">
        <v>0</v>
      </c>
      <c r="K222" s="242">
        <v>678825.11</v>
      </c>
      <c r="L222" s="242">
        <v>0</v>
      </c>
      <c r="M222" s="242">
        <v>4459.78</v>
      </c>
      <c r="N222" s="242">
        <v>0</v>
      </c>
      <c r="O222" s="242">
        <v>0</v>
      </c>
      <c r="P222" s="242">
        <v>0</v>
      </c>
      <c r="Q222" s="242">
        <v>0</v>
      </c>
      <c r="R222" s="242">
        <v>0</v>
      </c>
      <c r="S222" s="242">
        <v>0</v>
      </c>
      <c r="T222" s="242">
        <v>0</v>
      </c>
      <c r="U222" s="242">
        <v>116942</v>
      </c>
      <c r="V222" s="242">
        <v>4438658</v>
      </c>
      <c r="W222" s="242">
        <v>10862.07</v>
      </c>
      <c r="X222" s="242">
        <v>0</v>
      </c>
      <c r="Y222" s="242">
        <v>0</v>
      </c>
      <c r="Z222" s="242">
        <v>2925.93</v>
      </c>
      <c r="AA222" s="242">
        <v>1721.26</v>
      </c>
      <c r="AB222" s="242">
        <v>0</v>
      </c>
      <c r="AC222" s="242">
        <v>0</v>
      </c>
      <c r="AD222" s="242">
        <v>16124.58</v>
      </c>
      <c r="AE222" s="242">
        <v>85688</v>
      </c>
      <c r="AF222" s="242">
        <v>0</v>
      </c>
      <c r="AG222" s="242">
        <v>0</v>
      </c>
      <c r="AH222" s="242">
        <v>2860</v>
      </c>
      <c r="AI222" s="242">
        <v>0</v>
      </c>
      <c r="AJ222" s="242">
        <v>0</v>
      </c>
      <c r="AK222" s="242">
        <v>0</v>
      </c>
      <c r="AL222" s="242">
        <v>0</v>
      </c>
      <c r="AM222" s="242">
        <v>59276.94</v>
      </c>
      <c r="AN222" s="242">
        <v>5597.75</v>
      </c>
      <c r="AO222" s="242">
        <v>0</v>
      </c>
      <c r="AP222" s="242">
        <v>12944.35</v>
      </c>
      <c r="AQ222" s="242">
        <v>3080940.82</v>
      </c>
      <c r="AR222" s="242">
        <v>1344057.04</v>
      </c>
      <c r="AS222" s="242">
        <v>0</v>
      </c>
      <c r="AT222" s="242">
        <v>213071.04</v>
      </c>
      <c r="AU222" s="242">
        <v>27305.100000000002</v>
      </c>
      <c r="AV222" s="242">
        <v>57112.22</v>
      </c>
      <c r="AW222" s="242">
        <v>76869.509999999995</v>
      </c>
      <c r="AX222" s="242">
        <v>164819.5</v>
      </c>
      <c r="AY222" s="242">
        <v>404918.63</v>
      </c>
      <c r="AZ222" s="242">
        <v>262141.52000000002</v>
      </c>
      <c r="BA222" s="242">
        <v>1382926.73</v>
      </c>
      <c r="BB222" s="242">
        <v>200020.32</v>
      </c>
      <c r="BC222" s="242">
        <v>86620.49</v>
      </c>
      <c r="BD222" s="242">
        <v>4823.6900000000005</v>
      </c>
      <c r="BE222" s="242">
        <v>219318.55000000002</v>
      </c>
      <c r="BF222" s="242">
        <v>1266520</v>
      </c>
      <c r="BG222" s="242">
        <v>478044.5</v>
      </c>
      <c r="BH222" s="242">
        <v>7611.49</v>
      </c>
      <c r="BI222" s="242">
        <v>0</v>
      </c>
      <c r="BJ222" s="242">
        <v>0</v>
      </c>
      <c r="BK222" s="242">
        <v>0</v>
      </c>
      <c r="BL222" s="242">
        <v>0</v>
      </c>
      <c r="BM222" s="242">
        <v>0</v>
      </c>
      <c r="BN222" s="242">
        <v>0</v>
      </c>
      <c r="BO222" s="242">
        <v>0</v>
      </c>
      <c r="BP222" s="242">
        <v>0</v>
      </c>
      <c r="BQ222" s="242">
        <v>2056188.08</v>
      </c>
      <c r="BR222" s="242">
        <v>2432358.04</v>
      </c>
      <c r="BS222" s="242">
        <v>2056188.08</v>
      </c>
      <c r="BT222" s="242">
        <v>2432358.04</v>
      </c>
      <c r="BU222" s="242">
        <v>30915.4</v>
      </c>
      <c r="BV222" s="242">
        <v>39551.700000000004</v>
      </c>
      <c r="BW222" s="242">
        <v>1110488.76</v>
      </c>
      <c r="BX222" s="242">
        <v>815816.58000000007</v>
      </c>
      <c r="BY222" s="242">
        <v>243186.2</v>
      </c>
      <c r="BZ222" s="242">
        <v>42849.68</v>
      </c>
      <c r="CA222" s="242">
        <v>62762.76</v>
      </c>
      <c r="CB222" s="242">
        <v>61803</v>
      </c>
      <c r="CC222" s="242">
        <v>799870.21</v>
      </c>
      <c r="CD222" s="242">
        <v>730369.76</v>
      </c>
      <c r="CE222" s="242">
        <v>0</v>
      </c>
      <c r="CF222" s="242">
        <v>0</v>
      </c>
      <c r="CG222" s="242">
        <v>0</v>
      </c>
      <c r="CH222" s="242">
        <v>70460.210000000006</v>
      </c>
      <c r="CI222" s="242">
        <v>0</v>
      </c>
      <c r="CJ222" s="242">
        <v>2000000</v>
      </c>
      <c r="CK222" s="242">
        <v>0</v>
      </c>
      <c r="CL222" s="242">
        <v>200067.5</v>
      </c>
      <c r="CM222" s="242">
        <v>200067.5</v>
      </c>
      <c r="CN222" s="242">
        <v>0</v>
      </c>
      <c r="CO222" s="242">
        <v>0</v>
      </c>
      <c r="CP222" s="242">
        <v>0</v>
      </c>
      <c r="CQ222" s="242">
        <v>0</v>
      </c>
      <c r="CR222" s="242">
        <v>28550.41</v>
      </c>
      <c r="CS222" s="242">
        <v>15738.89</v>
      </c>
      <c r="CT222" s="242">
        <v>290586.09000000003</v>
      </c>
      <c r="CU222" s="242">
        <v>303397.61</v>
      </c>
      <c r="CV222" s="242">
        <v>0</v>
      </c>
      <c r="CW222" s="242">
        <v>0</v>
      </c>
      <c r="CX222" s="242">
        <v>0</v>
      </c>
      <c r="CY222" s="242">
        <v>0</v>
      </c>
      <c r="CZ222" s="242">
        <v>0</v>
      </c>
      <c r="DA222" s="242">
        <v>0</v>
      </c>
      <c r="DB222" s="242">
        <v>0</v>
      </c>
      <c r="DC222" s="242">
        <v>0</v>
      </c>
      <c r="DD222" s="242">
        <v>0</v>
      </c>
      <c r="DE222" s="242">
        <v>0</v>
      </c>
      <c r="DF222" s="242">
        <v>0</v>
      </c>
      <c r="DG222" s="242">
        <v>0</v>
      </c>
      <c r="DH222" s="242">
        <v>0</v>
      </c>
    </row>
    <row r="223" spans="1:112" x14ac:dyDescent="0.2">
      <c r="A223" s="242">
        <v>3549</v>
      </c>
      <c r="B223" s="242" t="s">
        <v>505</v>
      </c>
      <c r="C223" s="242">
        <v>0</v>
      </c>
      <c r="D223" s="242">
        <v>53237373.090000004</v>
      </c>
      <c r="E223" s="242">
        <v>137947.97</v>
      </c>
      <c r="F223" s="242">
        <v>324979.91000000003</v>
      </c>
      <c r="G223" s="242">
        <v>115319.53</v>
      </c>
      <c r="H223" s="242">
        <v>12621.98</v>
      </c>
      <c r="I223" s="242">
        <v>1151363.76</v>
      </c>
      <c r="J223" s="242">
        <v>31932.27</v>
      </c>
      <c r="K223" s="242">
        <v>1682159.58</v>
      </c>
      <c r="L223" s="242">
        <v>0</v>
      </c>
      <c r="M223" s="242">
        <v>0</v>
      </c>
      <c r="N223" s="242">
        <v>0</v>
      </c>
      <c r="O223" s="242">
        <v>0</v>
      </c>
      <c r="P223" s="242">
        <v>0</v>
      </c>
      <c r="Q223" s="242">
        <v>0</v>
      </c>
      <c r="R223" s="242">
        <v>0</v>
      </c>
      <c r="S223" s="242">
        <v>0</v>
      </c>
      <c r="T223" s="242">
        <v>0</v>
      </c>
      <c r="U223" s="242">
        <v>921737.28</v>
      </c>
      <c r="V223" s="242">
        <v>9748712</v>
      </c>
      <c r="W223" s="242">
        <v>45760</v>
      </c>
      <c r="X223" s="242">
        <v>0</v>
      </c>
      <c r="Y223" s="242">
        <v>253406.76</v>
      </c>
      <c r="Z223" s="242">
        <v>38865.22</v>
      </c>
      <c r="AA223" s="242">
        <v>1024835</v>
      </c>
      <c r="AB223" s="242">
        <v>0</v>
      </c>
      <c r="AC223" s="242">
        <v>0</v>
      </c>
      <c r="AD223" s="242">
        <v>498569.59</v>
      </c>
      <c r="AE223" s="242">
        <v>459522.91000000003</v>
      </c>
      <c r="AF223" s="242">
        <v>0</v>
      </c>
      <c r="AG223" s="242">
        <v>2667.63</v>
      </c>
      <c r="AH223" s="242">
        <v>18719</v>
      </c>
      <c r="AI223" s="242">
        <v>0</v>
      </c>
      <c r="AJ223" s="242">
        <v>0</v>
      </c>
      <c r="AK223" s="242">
        <v>45733.91</v>
      </c>
      <c r="AL223" s="242">
        <v>1068749.1200000001</v>
      </c>
      <c r="AM223" s="242">
        <v>20280</v>
      </c>
      <c r="AN223" s="242">
        <v>184210.96</v>
      </c>
      <c r="AO223" s="242">
        <v>0</v>
      </c>
      <c r="AP223" s="242">
        <v>6974.99</v>
      </c>
      <c r="AQ223" s="242">
        <v>18792377.739999998</v>
      </c>
      <c r="AR223" s="242">
        <v>11621881.369999999</v>
      </c>
      <c r="AS223" s="242">
        <v>1859834.87</v>
      </c>
      <c r="AT223" s="242">
        <v>2228023.5699999998</v>
      </c>
      <c r="AU223" s="242">
        <v>908764.23</v>
      </c>
      <c r="AV223" s="242">
        <v>434828</v>
      </c>
      <c r="AW223" s="242">
        <v>2143735.89</v>
      </c>
      <c r="AX223" s="242">
        <v>3356500.61</v>
      </c>
      <c r="AY223" s="242">
        <v>534615.56000000006</v>
      </c>
      <c r="AZ223" s="242">
        <v>3689321.42</v>
      </c>
      <c r="BA223" s="242">
        <v>9914289.3200000003</v>
      </c>
      <c r="BB223" s="242">
        <v>2916741.78</v>
      </c>
      <c r="BC223" s="242">
        <v>546795.36</v>
      </c>
      <c r="BD223" s="242">
        <v>758884.75</v>
      </c>
      <c r="BE223" s="242">
        <v>608476.20000000007</v>
      </c>
      <c r="BF223" s="242">
        <v>7767312.3899999997</v>
      </c>
      <c r="BG223" s="242">
        <v>2030234.05</v>
      </c>
      <c r="BH223" s="242">
        <v>56818.23</v>
      </c>
      <c r="BI223" s="242">
        <v>69462.2</v>
      </c>
      <c r="BJ223" s="242">
        <v>57860.18</v>
      </c>
      <c r="BK223" s="242">
        <v>40437</v>
      </c>
      <c r="BL223" s="242">
        <v>44657</v>
      </c>
      <c r="BM223" s="242">
        <v>0</v>
      </c>
      <c r="BN223" s="242">
        <v>0</v>
      </c>
      <c r="BO223" s="242">
        <v>93142</v>
      </c>
      <c r="BP223" s="242">
        <v>136295.34</v>
      </c>
      <c r="BQ223" s="242">
        <v>16778007.57</v>
      </c>
      <c r="BR223" s="242">
        <v>17605243.370000001</v>
      </c>
      <c r="BS223" s="242">
        <v>16981048.77</v>
      </c>
      <c r="BT223" s="242">
        <v>17844055.890000001</v>
      </c>
      <c r="BU223" s="242">
        <v>336938.91000000003</v>
      </c>
      <c r="BV223" s="242">
        <v>396330.04000000004</v>
      </c>
      <c r="BW223" s="242">
        <v>12197823.869999999</v>
      </c>
      <c r="BX223" s="242">
        <v>8912240.2300000004</v>
      </c>
      <c r="BY223" s="242">
        <v>2731610.9</v>
      </c>
      <c r="BZ223" s="242">
        <v>494581.61</v>
      </c>
      <c r="CA223" s="242">
        <v>1704350.12</v>
      </c>
      <c r="CB223" s="242">
        <v>1638149.11</v>
      </c>
      <c r="CC223" s="242">
        <v>8159490.5599999996</v>
      </c>
      <c r="CD223" s="242">
        <v>6763272.9400000004</v>
      </c>
      <c r="CE223" s="242">
        <v>1462418.6300000001</v>
      </c>
      <c r="CF223" s="242">
        <v>0</v>
      </c>
      <c r="CG223" s="242">
        <v>0</v>
      </c>
      <c r="CH223" s="242">
        <v>0</v>
      </c>
      <c r="CI223" s="242">
        <v>0</v>
      </c>
      <c r="CJ223" s="242">
        <v>90222300.280000001</v>
      </c>
      <c r="CK223" s="242">
        <v>59068584.309999995</v>
      </c>
      <c r="CL223" s="242">
        <v>16304132.880000001</v>
      </c>
      <c r="CM223" s="242">
        <v>1002228.53</v>
      </c>
      <c r="CN223" s="242">
        <v>0</v>
      </c>
      <c r="CO223" s="242">
        <v>43766679.960000001</v>
      </c>
      <c r="CP223" s="242">
        <v>0</v>
      </c>
      <c r="CQ223" s="242">
        <v>0</v>
      </c>
      <c r="CR223" s="242">
        <v>28516.83</v>
      </c>
      <c r="CS223" s="242">
        <v>86858.49</v>
      </c>
      <c r="CT223" s="242">
        <v>2441121.91</v>
      </c>
      <c r="CU223" s="242">
        <v>2382780.25</v>
      </c>
      <c r="CV223" s="242">
        <v>0</v>
      </c>
      <c r="CW223" s="242">
        <v>585406.79</v>
      </c>
      <c r="CX223" s="242">
        <v>577645.89</v>
      </c>
      <c r="CY223" s="242">
        <v>705364.56</v>
      </c>
      <c r="CZ223" s="242">
        <v>408295.51</v>
      </c>
      <c r="DA223" s="242">
        <v>304829.95</v>
      </c>
      <c r="DB223" s="242">
        <v>0</v>
      </c>
      <c r="DC223" s="242">
        <v>0</v>
      </c>
      <c r="DD223" s="242">
        <v>0</v>
      </c>
      <c r="DE223" s="242">
        <v>156409.39000000001</v>
      </c>
      <c r="DF223" s="242">
        <v>151623.95000000001</v>
      </c>
      <c r="DG223" s="242">
        <v>4785.4400000000005</v>
      </c>
      <c r="DH223" s="242">
        <v>0</v>
      </c>
    </row>
    <row r="224" spans="1:112" x14ac:dyDescent="0.2">
      <c r="A224" s="242">
        <v>3612</v>
      </c>
      <c r="B224" s="242" t="s">
        <v>506</v>
      </c>
      <c r="C224" s="242">
        <v>0</v>
      </c>
      <c r="D224" s="242">
        <v>12637207.01</v>
      </c>
      <c r="E224" s="242">
        <v>110938.22</v>
      </c>
      <c r="F224" s="242">
        <v>53234.06</v>
      </c>
      <c r="G224" s="242">
        <v>110791.87</v>
      </c>
      <c r="H224" s="242">
        <v>4831.3500000000004</v>
      </c>
      <c r="I224" s="242">
        <v>339747.32</v>
      </c>
      <c r="J224" s="242">
        <v>3300.79</v>
      </c>
      <c r="K224" s="242">
        <v>1283513</v>
      </c>
      <c r="L224" s="242">
        <v>0</v>
      </c>
      <c r="M224" s="242">
        <v>0</v>
      </c>
      <c r="N224" s="242">
        <v>0</v>
      </c>
      <c r="O224" s="242">
        <v>0</v>
      </c>
      <c r="P224" s="242">
        <v>1440.54</v>
      </c>
      <c r="Q224" s="242">
        <v>0</v>
      </c>
      <c r="R224" s="242">
        <v>0</v>
      </c>
      <c r="S224" s="242">
        <v>0</v>
      </c>
      <c r="T224" s="242">
        <v>0</v>
      </c>
      <c r="U224" s="242">
        <v>505191.5</v>
      </c>
      <c r="V224" s="242">
        <v>18881082</v>
      </c>
      <c r="W224" s="242">
        <v>19760</v>
      </c>
      <c r="X224" s="242">
        <v>0</v>
      </c>
      <c r="Y224" s="242">
        <v>0</v>
      </c>
      <c r="Z224" s="242">
        <v>0</v>
      </c>
      <c r="AA224" s="242">
        <v>33938</v>
      </c>
      <c r="AB224" s="242">
        <v>0</v>
      </c>
      <c r="AC224" s="242">
        <v>0</v>
      </c>
      <c r="AD224" s="242">
        <v>65972.05</v>
      </c>
      <c r="AE224" s="242">
        <v>262135.85</v>
      </c>
      <c r="AF224" s="242">
        <v>0</v>
      </c>
      <c r="AG224" s="242">
        <v>0</v>
      </c>
      <c r="AH224" s="242">
        <v>109695.16</v>
      </c>
      <c r="AI224" s="242">
        <v>0</v>
      </c>
      <c r="AJ224" s="242">
        <v>0</v>
      </c>
      <c r="AK224" s="242">
        <v>110885.36</v>
      </c>
      <c r="AL224" s="242">
        <v>2301711.94</v>
      </c>
      <c r="AM224" s="242">
        <v>49420.92</v>
      </c>
      <c r="AN224" s="242">
        <v>40776.76</v>
      </c>
      <c r="AO224" s="242">
        <v>0</v>
      </c>
      <c r="AP224" s="242">
        <v>0</v>
      </c>
      <c r="AQ224" s="242">
        <v>8735429.0399999991</v>
      </c>
      <c r="AR224" s="242">
        <v>6668276.9000000004</v>
      </c>
      <c r="AS224" s="242">
        <v>933224.47</v>
      </c>
      <c r="AT224" s="242">
        <v>880864.38</v>
      </c>
      <c r="AU224" s="242">
        <v>833418.29</v>
      </c>
      <c r="AV224" s="242">
        <v>246727.67</v>
      </c>
      <c r="AW224" s="242">
        <v>739478.44000000006</v>
      </c>
      <c r="AX224" s="242">
        <v>1241268.9099999999</v>
      </c>
      <c r="AY224" s="242">
        <v>2369141.5</v>
      </c>
      <c r="AZ224" s="242">
        <v>2116305.7799999998</v>
      </c>
      <c r="BA224" s="242">
        <v>5217961.09</v>
      </c>
      <c r="BB224" s="242">
        <v>41057.18</v>
      </c>
      <c r="BC224" s="242">
        <v>266672.18</v>
      </c>
      <c r="BD224" s="242">
        <v>646225.22</v>
      </c>
      <c r="BE224" s="242">
        <v>77909.600000000006</v>
      </c>
      <c r="BF224" s="242">
        <v>3010194.4</v>
      </c>
      <c r="BG224" s="242">
        <v>2273254.5299999998</v>
      </c>
      <c r="BH224" s="242">
        <v>5596.42</v>
      </c>
      <c r="BI224" s="242">
        <v>0</v>
      </c>
      <c r="BJ224" s="242">
        <v>0</v>
      </c>
      <c r="BK224" s="242">
        <v>0</v>
      </c>
      <c r="BL224" s="242">
        <v>0</v>
      </c>
      <c r="BM224" s="242">
        <v>0</v>
      </c>
      <c r="BN224" s="242">
        <v>0</v>
      </c>
      <c r="BO224" s="242">
        <v>140787</v>
      </c>
      <c r="BP224" s="242">
        <v>122486.08</v>
      </c>
      <c r="BQ224" s="242">
        <v>7118441.5599999996</v>
      </c>
      <c r="BR224" s="242">
        <v>7759310.1799999997</v>
      </c>
      <c r="BS224" s="242">
        <v>7259228.5599999996</v>
      </c>
      <c r="BT224" s="242">
        <v>7881796.2599999998</v>
      </c>
      <c r="BU224" s="242">
        <v>32796.65</v>
      </c>
      <c r="BV224" s="242">
        <v>32968.11</v>
      </c>
      <c r="BW224" s="242">
        <v>4691097.6399999997</v>
      </c>
      <c r="BX224" s="242">
        <v>3210043.26</v>
      </c>
      <c r="BY224" s="242">
        <v>1311656.21</v>
      </c>
      <c r="BZ224" s="242">
        <v>169226.71</v>
      </c>
      <c r="CA224" s="242">
        <v>59332.490000000005</v>
      </c>
      <c r="CB224" s="242">
        <v>56090.98</v>
      </c>
      <c r="CC224" s="242">
        <v>927207.65000000014</v>
      </c>
      <c r="CD224" s="242">
        <v>930449.16</v>
      </c>
      <c r="CE224" s="242">
        <v>0</v>
      </c>
      <c r="CF224" s="242">
        <v>0</v>
      </c>
      <c r="CG224" s="242">
        <v>0</v>
      </c>
      <c r="CH224" s="242">
        <v>0</v>
      </c>
      <c r="CI224" s="242">
        <v>0</v>
      </c>
      <c r="CJ224" s="242">
        <v>4140904.8</v>
      </c>
      <c r="CK224" s="242">
        <v>0</v>
      </c>
      <c r="CL224" s="242">
        <v>0</v>
      </c>
      <c r="CM224" s="242">
        <v>0</v>
      </c>
      <c r="CN224" s="242">
        <v>0</v>
      </c>
      <c r="CO224" s="242">
        <v>0</v>
      </c>
      <c r="CP224" s="242">
        <v>0</v>
      </c>
      <c r="CQ224" s="242">
        <v>0</v>
      </c>
      <c r="CR224" s="242">
        <v>40139.58</v>
      </c>
      <c r="CS224" s="242">
        <v>53890.450000000004</v>
      </c>
      <c r="CT224" s="242">
        <v>1212490.79</v>
      </c>
      <c r="CU224" s="242">
        <v>1198739.92</v>
      </c>
      <c r="CV224" s="242">
        <v>0</v>
      </c>
      <c r="CW224" s="242">
        <v>97515.03</v>
      </c>
      <c r="CX224" s="242">
        <v>116148.51000000001</v>
      </c>
      <c r="CY224" s="242">
        <v>260717.34</v>
      </c>
      <c r="CZ224" s="242">
        <v>135796.96</v>
      </c>
      <c r="DA224" s="242">
        <v>106286.90000000001</v>
      </c>
      <c r="DB224" s="242">
        <v>0</v>
      </c>
      <c r="DC224" s="242">
        <v>0</v>
      </c>
      <c r="DD224" s="242">
        <v>0</v>
      </c>
      <c r="DE224" s="242">
        <v>239247.5</v>
      </c>
      <c r="DF224" s="242">
        <v>178626.15</v>
      </c>
      <c r="DG224" s="242">
        <v>60621.35</v>
      </c>
      <c r="DH224" s="242">
        <v>0</v>
      </c>
    </row>
    <row r="225" spans="1:112" x14ac:dyDescent="0.2">
      <c r="A225" s="242">
        <v>3619</v>
      </c>
      <c r="B225" s="242" t="s">
        <v>507</v>
      </c>
      <c r="C225" s="242">
        <v>898332</v>
      </c>
      <c r="D225" s="242">
        <v>279957880</v>
      </c>
      <c r="E225" s="242">
        <v>7219</v>
      </c>
      <c r="F225" s="242">
        <v>119558</v>
      </c>
      <c r="G225" s="242">
        <v>153722</v>
      </c>
      <c r="H225" s="242">
        <v>410168</v>
      </c>
      <c r="I225" s="242">
        <v>7064781</v>
      </c>
      <c r="J225" s="242">
        <v>40509</v>
      </c>
      <c r="K225" s="242">
        <v>4957860</v>
      </c>
      <c r="L225" s="242">
        <v>0</v>
      </c>
      <c r="M225" s="242">
        <v>0</v>
      </c>
      <c r="N225" s="242">
        <v>0</v>
      </c>
      <c r="O225" s="242">
        <v>0</v>
      </c>
      <c r="P225" s="242">
        <v>0</v>
      </c>
      <c r="Q225" s="242">
        <v>0</v>
      </c>
      <c r="R225" s="242">
        <v>0</v>
      </c>
      <c r="S225" s="242">
        <v>0</v>
      </c>
      <c r="T225" s="242">
        <v>0</v>
      </c>
      <c r="U225" s="242">
        <v>47652656.869999997</v>
      </c>
      <c r="V225" s="242">
        <v>505435030</v>
      </c>
      <c r="W225" s="242">
        <v>905710</v>
      </c>
      <c r="X225" s="242">
        <v>243763</v>
      </c>
      <c r="Y225" s="242">
        <v>26038051.870000001</v>
      </c>
      <c r="Z225" s="242">
        <v>50024</v>
      </c>
      <c r="AA225" s="242">
        <v>5746868</v>
      </c>
      <c r="AB225" s="242">
        <v>1677011</v>
      </c>
      <c r="AC225" s="242">
        <v>0</v>
      </c>
      <c r="AD225" s="242">
        <v>15970515</v>
      </c>
      <c r="AE225" s="242">
        <v>83861675</v>
      </c>
      <c r="AF225" s="242">
        <v>0</v>
      </c>
      <c r="AG225" s="242">
        <v>10074</v>
      </c>
      <c r="AH225" s="242">
        <v>10013696</v>
      </c>
      <c r="AI225" s="242">
        <v>11973250</v>
      </c>
      <c r="AJ225" s="242">
        <v>0</v>
      </c>
      <c r="AK225" s="242">
        <v>169142</v>
      </c>
      <c r="AL225" s="242">
        <v>0</v>
      </c>
      <c r="AM225" s="242">
        <v>56353.26</v>
      </c>
      <c r="AN225" s="242">
        <v>2354120</v>
      </c>
      <c r="AO225" s="242">
        <v>0</v>
      </c>
      <c r="AP225" s="242">
        <v>386603</v>
      </c>
      <c r="AQ225" s="242">
        <v>234130954</v>
      </c>
      <c r="AR225" s="242">
        <v>117353436</v>
      </c>
      <c r="AS225" s="242">
        <v>4714084</v>
      </c>
      <c r="AT225" s="242">
        <v>13243999</v>
      </c>
      <c r="AU225" s="242">
        <v>4702489</v>
      </c>
      <c r="AV225" s="242">
        <v>836872</v>
      </c>
      <c r="AW225" s="242">
        <v>33937143</v>
      </c>
      <c r="AX225" s="242">
        <v>48249506</v>
      </c>
      <c r="AY225" s="242">
        <v>23408307</v>
      </c>
      <c r="AZ225" s="242">
        <v>50570944</v>
      </c>
      <c r="BA225" s="242">
        <v>152996054</v>
      </c>
      <c r="BB225" s="242">
        <v>23651456</v>
      </c>
      <c r="BC225" s="242">
        <v>7495991</v>
      </c>
      <c r="BD225" s="242">
        <v>783662</v>
      </c>
      <c r="BE225" s="242">
        <v>1644715</v>
      </c>
      <c r="BF225" s="242">
        <v>170515801</v>
      </c>
      <c r="BG225" s="242">
        <v>116839061</v>
      </c>
      <c r="BH225" s="242">
        <v>3336015</v>
      </c>
      <c r="BI225" s="242">
        <v>0</v>
      </c>
      <c r="BJ225" s="242">
        <v>0</v>
      </c>
      <c r="BK225" s="242">
        <v>27030775</v>
      </c>
      <c r="BL225" s="242">
        <v>35111083</v>
      </c>
      <c r="BM225" s="242">
        <v>0</v>
      </c>
      <c r="BN225" s="242">
        <v>0</v>
      </c>
      <c r="BO225" s="242">
        <v>44540308</v>
      </c>
      <c r="BP225" s="242">
        <v>34204083</v>
      </c>
      <c r="BQ225" s="242">
        <v>0</v>
      </c>
      <c r="BR225" s="242">
        <v>0</v>
      </c>
      <c r="BS225" s="242">
        <v>71571083</v>
      </c>
      <c r="BT225" s="242">
        <v>69315166</v>
      </c>
      <c r="BU225" s="242">
        <v>0</v>
      </c>
      <c r="BV225" s="242">
        <v>0</v>
      </c>
      <c r="BW225" s="242">
        <v>224623058</v>
      </c>
      <c r="BX225" s="242">
        <v>156685596</v>
      </c>
      <c r="BY225" s="242">
        <v>58739397</v>
      </c>
      <c r="BZ225" s="242">
        <v>9198065</v>
      </c>
      <c r="CA225" s="242">
        <v>0</v>
      </c>
      <c r="CB225" s="242">
        <v>0</v>
      </c>
      <c r="CC225" s="242">
        <v>40529819</v>
      </c>
      <c r="CD225" s="242">
        <v>25084940</v>
      </c>
      <c r="CE225" s="242">
        <v>6568772</v>
      </c>
      <c r="CF225" s="242">
        <v>0</v>
      </c>
      <c r="CG225" s="242">
        <v>0</v>
      </c>
      <c r="CH225" s="242">
        <v>8876107</v>
      </c>
      <c r="CI225" s="242">
        <v>0</v>
      </c>
      <c r="CJ225" s="242">
        <v>325568742</v>
      </c>
      <c r="CK225" s="242">
        <v>-741994</v>
      </c>
      <c r="CL225" s="242">
        <v>0</v>
      </c>
      <c r="CM225" s="242">
        <v>741994</v>
      </c>
      <c r="CN225" s="242">
        <v>0</v>
      </c>
      <c r="CO225" s="242">
        <v>0</v>
      </c>
      <c r="CP225" s="242">
        <v>0</v>
      </c>
      <c r="CQ225" s="242">
        <v>0</v>
      </c>
      <c r="CR225" s="242">
        <v>0</v>
      </c>
      <c r="CS225" s="242">
        <v>2236810</v>
      </c>
      <c r="CT225" s="242">
        <v>44950156</v>
      </c>
      <c r="CU225" s="242">
        <v>41674586</v>
      </c>
      <c r="CV225" s="242">
        <v>1038760</v>
      </c>
      <c r="CW225" s="242">
        <v>15972513</v>
      </c>
      <c r="CX225" s="242">
        <v>16372880</v>
      </c>
      <c r="CY225" s="242">
        <v>28691924</v>
      </c>
      <c r="CZ225" s="242">
        <v>2588251</v>
      </c>
      <c r="DA225" s="242">
        <v>25703306</v>
      </c>
      <c r="DB225" s="242">
        <v>0</v>
      </c>
      <c r="DC225" s="242">
        <v>0</v>
      </c>
      <c r="DD225" s="242">
        <v>0</v>
      </c>
      <c r="DE225" s="242">
        <v>0</v>
      </c>
      <c r="DF225" s="242">
        <v>0</v>
      </c>
      <c r="DG225" s="242">
        <v>0</v>
      </c>
      <c r="DH225" s="242">
        <v>0</v>
      </c>
    </row>
    <row r="226" spans="1:112" x14ac:dyDescent="0.2">
      <c r="A226" s="242">
        <v>3633</v>
      </c>
      <c r="B226" s="242" t="s">
        <v>508</v>
      </c>
      <c r="C226" s="242">
        <v>0</v>
      </c>
      <c r="D226" s="242">
        <v>3273824.9</v>
      </c>
      <c r="E226" s="242">
        <v>0</v>
      </c>
      <c r="F226" s="242">
        <v>0</v>
      </c>
      <c r="G226" s="242">
        <v>20604</v>
      </c>
      <c r="H226" s="242">
        <v>1064.6100000000001</v>
      </c>
      <c r="I226" s="242">
        <v>31086.720000000001</v>
      </c>
      <c r="J226" s="242">
        <v>0</v>
      </c>
      <c r="K226" s="242">
        <v>242503.51</v>
      </c>
      <c r="L226" s="242">
        <v>0</v>
      </c>
      <c r="M226" s="242">
        <v>0</v>
      </c>
      <c r="N226" s="242">
        <v>0</v>
      </c>
      <c r="O226" s="242">
        <v>0</v>
      </c>
      <c r="P226" s="242">
        <v>4023</v>
      </c>
      <c r="Q226" s="242">
        <v>0</v>
      </c>
      <c r="R226" s="242">
        <v>0</v>
      </c>
      <c r="S226" s="242">
        <v>0</v>
      </c>
      <c r="T226" s="242">
        <v>0</v>
      </c>
      <c r="U226" s="242">
        <v>98353.5</v>
      </c>
      <c r="V226" s="242">
        <v>4882977</v>
      </c>
      <c r="W226" s="242">
        <v>5520</v>
      </c>
      <c r="X226" s="242">
        <v>0</v>
      </c>
      <c r="Y226" s="242">
        <v>0</v>
      </c>
      <c r="Z226" s="242">
        <v>0</v>
      </c>
      <c r="AA226" s="242">
        <v>9912</v>
      </c>
      <c r="AB226" s="242">
        <v>0</v>
      </c>
      <c r="AC226" s="242">
        <v>0</v>
      </c>
      <c r="AD226" s="242">
        <v>29089</v>
      </c>
      <c r="AE226" s="242">
        <v>81162.91</v>
      </c>
      <c r="AF226" s="242">
        <v>0</v>
      </c>
      <c r="AG226" s="242">
        <v>0</v>
      </c>
      <c r="AH226" s="242">
        <v>10066</v>
      </c>
      <c r="AI226" s="242">
        <v>0</v>
      </c>
      <c r="AJ226" s="242">
        <v>0</v>
      </c>
      <c r="AK226" s="242">
        <v>0</v>
      </c>
      <c r="AL226" s="242">
        <v>124559.62</v>
      </c>
      <c r="AM226" s="242">
        <v>700</v>
      </c>
      <c r="AN226" s="242">
        <v>0</v>
      </c>
      <c r="AO226" s="242">
        <v>0</v>
      </c>
      <c r="AP226" s="242">
        <v>0</v>
      </c>
      <c r="AQ226" s="242">
        <v>1800259.57</v>
      </c>
      <c r="AR226" s="242">
        <v>1559738.22</v>
      </c>
      <c r="AS226" s="242">
        <v>264394.52</v>
      </c>
      <c r="AT226" s="242">
        <v>245786.53</v>
      </c>
      <c r="AU226" s="242">
        <v>264701.03000000003</v>
      </c>
      <c r="AV226" s="242">
        <v>8831.6200000000008</v>
      </c>
      <c r="AW226" s="242">
        <v>204485.51</v>
      </c>
      <c r="AX226" s="242">
        <v>259510.57</v>
      </c>
      <c r="AY226" s="242">
        <v>260260.19</v>
      </c>
      <c r="AZ226" s="242">
        <v>445723.11</v>
      </c>
      <c r="BA226" s="242">
        <v>1471301.02</v>
      </c>
      <c r="BB226" s="242">
        <v>489376.98</v>
      </c>
      <c r="BC226" s="242">
        <v>84173.75</v>
      </c>
      <c r="BD226" s="242">
        <v>81734.320000000007</v>
      </c>
      <c r="BE226" s="242">
        <v>128122.36</v>
      </c>
      <c r="BF226" s="242">
        <v>1159537.31</v>
      </c>
      <c r="BG226" s="242">
        <v>259548</v>
      </c>
      <c r="BH226" s="242">
        <v>2015</v>
      </c>
      <c r="BI226" s="242">
        <v>0</v>
      </c>
      <c r="BJ226" s="242">
        <v>0</v>
      </c>
      <c r="BK226" s="242">
        <v>0</v>
      </c>
      <c r="BL226" s="242">
        <v>0</v>
      </c>
      <c r="BM226" s="242">
        <v>0</v>
      </c>
      <c r="BN226" s="242">
        <v>0</v>
      </c>
      <c r="BO226" s="242">
        <v>0</v>
      </c>
      <c r="BP226" s="242">
        <v>0</v>
      </c>
      <c r="BQ226" s="242">
        <v>1762973.95</v>
      </c>
      <c r="BR226" s="242">
        <v>1588921.11</v>
      </c>
      <c r="BS226" s="242">
        <v>1762973.95</v>
      </c>
      <c r="BT226" s="242">
        <v>1588921.11</v>
      </c>
      <c r="BU226" s="242">
        <v>126960.33</v>
      </c>
      <c r="BV226" s="242">
        <v>230865.09</v>
      </c>
      <c r="BW226" s="242">
        <v>2247466.9</v>
      </c>
      <c r="BX226" s="242">
        <v>1725239.84</v>
      </c>
      <c r="BY226" s="242">
        <v>225168.98</v>
      </c>
      <c r="BZ226" s="242">
        <v>193153.32</v>
      </c>
      <c r="CA226" s="242">
        <v>224353.74</v>
      </c>
      <c r="CB226" s="242">
        <v>4789.2700000000004</v>
      </c>
      <c r="CC226" s="242">
        <v>106255.97</v>
      </c>
      <c r="CD226" s="242">
        <v>282328.02</v>
      </c>
      <c r="CE226" s="242">
        <v>0</v>
      </c>
      <c r="CF226" s="242">
        <v>0</v>
      </c>
      <c r="CG226" s="242">
        <v>0</v>
      </c>
      <c r="CH226" s="242">
        <v>43492.42</v>
      </c>
      <c r="CI226" s="242">
        <v>0</v>
      </c>
      <c r="CJ226" s="242">
        <v>874084.93</v>
      </c>
      <c r="CK226" s="242">
        <v>0</v>
      </c>
      <c r="CL226" s="242">
        <v>291078.93</v>
      </c>
      <c r="CM226" s="242">
        <v>800000</v>
      </c>
      <c r="CN226" s="242">
        <v>0</v>
      </c>
      <c r="CO226" s="242">
        <v>508921.07</v>
      </c>
      <c r="CP226" s="242">
        <v>0</v>
      </c>
      <c r="CQ226" s="242">
        <v>0</v>
      </c>
      <c r="CR226" s="242">
        <v>0</v>
      </c>
      <c r="CS226" s="242">
        <v>20253.740000000002</v>
      </c>
      <c r="CT226" s="242">
        <v>307732.38</v>
      </c>
      <c r="CU226" s="242">
        <v>287478.64</v>
      </c>
      <c r="CV226" s="242">
        <v>0</v>
      </c>
      <c r="CW226" s="242">
        <v>11900.18</v>
      </c>
      <c r="CX226" s="242">
        <v>46694.22</v>
      </c>
      <c r="CY226" s="242">
        <v>75000</v>
      </c>
      <c r="CZ226" s="242">
        <v>40205.96</v>
      </c>
      <c r="DA226" s="242">
        <v>0</v>
      </c>
      <c r="DB226" s="242">
        <v>0</v>
      </c>
      <c r="DC226" s="242">
        <v>0</v>
      </c>
      <c r="DD226" s="242">
        <v>0</v>
      </c>
      <c r="DE226" s="242">
        <v>0</v>
      </c>
      <c r="DF226" s="242">
        <v>0</v>
      </c>
      <c r="DG226" s="242">
        <v>0</v>
      </c>
      <c r="DH226" s="242">
        <v>0</v>
      </c>
    </row>
    <row r="227" spans="1:112" x14ac:dyDescent="0.2">
      <c r="A227" s="242">
        <v>3640</v>
      </c>
      <c r="B227" s="242" t="s">
        <v>509</v>
      </c>
      <c r="C227" s="242">
        <v>0</v>
      </c>
      <c r="D227" s="242">
        <v>6313044</v>
      </c>
      <c r="E227" s="242">
        <v>0</v>
      </c>
      <c r="F227" s="242">
        <v>2431</v>
      </c>
      <c r="G227" s="242">
        <v>0</v>
      </c>
      <c r="H227" s="242">
        <v>6053.91</v>
      </c>
      <c r="I227" s="242">
        <v>7556.88</v>
      </c>
      <c r="J227" s="242">
        <v>0</v>
      </c>
      <c r="K227" s="242">
        <v>734060.44000000006</v>
      </c>
      <c r="L227" s="242">
        <v>0</v>
      </c>
      <c r="M227" s="242">
        <v>0</v>
      </c>
      <c r="N227" s="242">
        <v>0</v>
      </c>
      <c r="O227" s="242">
        <v>0</v>
      </c>
      <c r="P227" s="242">
        <v>0</v>
      </c>
      <c r="Q227" s="242">
        <v>0</v>
      </c>
      <c r="R227" s="242">
        <v>0</v>
      </c>
      <c r="S227" s="242">
        <v>42998</v>
      </c>
      <c r="T227" s="242">
        <v>0</v>
      </c>
      <c r="U227" s="242">
        <v>213714</v>
      </c>
      <c r="V227" s="242">
        <v>40806</v>
      </c>
      <c r="W227" s="242">
        <v>17640</v>
      </c>
      <c r="X227" s="242">
        <v>0</v>
      </c>
      <c r="Y227" s="242">
        <v>188534.63</v>
      </c>
      <c r="Z227" s="242">
        <v>52909.770000000004</v>
      </c>
      <c r="AA227" s="242">
        <v>158075</v>
      </c>
      <c r="AB227" s="242">
        <v>0</v>
      </c>
      <c r="AC227" s="242">
        <v>0</v>
      </c>
      <c r="AD227" s="242">
        <v>194225.29</v>
      </c>
      <c r="AE227" s="242">
        <v>161059.85</v>
      </c>
      <c r="AF227" s="242">
        <v>0</v>
      </c>
      <c r="AG227" s="242">
        <v>0</v>
      </c>
      <c r="AH227" s="242">
        <v>0</v>
      </c>
      <c r="AI227" s="242">
        <v>32966</v>
      </c>
      <c r="AJ227" s="242">
        <v>0</v>
      </c>
      <c r="AK227" s="242">
        <v>0</v>
      </c>
      <c r="AL227" s="242">
        <v>49503.12</v>
      </c>
      <c r="AM227" s="242">
        <v>25411.8</v>
      </c>
      <c r="AN227" s="242">
        <v>13381.98</v>
      </c>
      <c r="AO227" s="242">
        <v>0</v>
      </c>
      <c r="AP227" s="242">
        <v>12600</v>
      </c>
      <c r="AQ227" s="242">
        <v>1984075.25</v>
      </c>
      <c r="AR227" s="242">
        <v>831073.27</v>
      </c>
      <c r="AS227" s="242">
        <v>79.81</v>
      </c>
      <c r="AT227" s="242">
        <v>158261.04</v>
      </c>
      <c r="AU227" s="242">
        <v>41922.26</v>
      </c>
      <c r="AV227" s="242">
        <v>86182.73</v>
      </c>
      <c r="AW227" s="242">
        <v>164969.14000000001</v>
      </c>
      <c r="AX227" s="242">
        <v>510101.48000000004</v>
      </c>
      <c r="AY227" s="242">
        <v>303973.44</v>
      </c>
      <c r="AZ227" s="242">
        <v>280585.02</v>
      </c>
      <c r="BA227" s="242">
        <v>1709831.45</v>
      </c>
      <c r="BB227" s="242">
        <v>118804.73</v>
      </c>
      <c r="BC227" s="242">
        <v>67585.09</v>
      </c>
      <c r="BD227" s="242">
        <v>12871.48</v>
      </c>
      <c r="BE227" s="242">
        <v>156903.28</v>
      </c>
      <c r="BF227" s="242">
        <v>677313.54</v>
      </c>
      <c r="BG227" s="242">
        <v>565468</v>
      </c>
      <c r="BH227" s="242">
        <v>0</v>
      </c>
      <c r="BI227" s="242">
        <v>0</v>
      </c>
      <c r="BJ227" s="242">
        <v>135405</v>
      </c>
      <c r="BK227" s="242">
        <v>0</v>
      </c>
      <c r="BL227" s="242">
        <v>0</v>
      </c>
      <c r="BM227" s="242">
        <v>0</v>
      </c>
      <c r="BN227" s="242">
        <v>0</v>
      </c>
      <c r="BO227" s="242">
        <v>0</v>
      </c>
      <c r="BP227" s="242">
        <v>0</v>
      </c>
      <c r="BQ227" s="242">
        <v>3806910.91</v>
      </c>
      <c r="BR227" s="242">
        <v>4268476.57</v>
      </c>
      <c r="BS227" s="242">
        <v>3806910.91</v>
      </c>
      <c r="BT227" s="242">
        <v>4403881.57</v>
      </c>
      <c r="BU227" s="242">
        <v>15393.08</v>
      </c>
      <c r="BV227" s="242">
        <v>17510.420000000002</v>
      </c>
      <c r="BW227" s="242">
        <v>1203073.33</v>
      </c>
      <c r="BX227" s="242">
        <v>749517.98</v>
      </c>
      <c r="BY227" s="242">
        <v>260173.6</v>
      </c>
      <c r="BZ227" s="242">
        <v>191264.41</v>
      </c>
      <c r="CA227" s="242">
        <v>0</v>
      </c>
      <c r="CB227" s="242">
        <v>0</v>
      </c>
      <c r="CC227" s="242">
        <v>106040</v>
      </c>
      <c r="CD227" s="242">
        <v>106040</v>
      </c>
      <c r="CE227" s="242">
        <v>0</v>
      </c>
      <c r="CF227" s="242">
        <v>0</v>
      </c>
      <c r="CG227" s="242">
        <v>0</v>
      </c>
      <c r="CH227" s="242">
        <v>0</v>
      </c>
      <c r="CI227" s="242">
        <v>0</v>
      </c>
      <c r="CJ227" s="242">
        <v>733840.95</v>
      </c>
      <c r="CK227" s="242">
        <v>50043.81</v>
      </c>
      <c r="CL227" s="242">
        <v>75130.45</v>
      </c>
      <c r="CM227" s="242">
        <v>25086.639999999999</v>
      </c>
      <c r="CN227" s="242">
        <v>0</v>
      </c>
      <c r="CO227" s="242">
        <v>0</v>
      </c>
      <c r="CP227" s="242">
        <v>0</v>
      </c>
      <c r="CQ227" s="242">
        <v>0</v>
      </c>
      <c r="CR227" s="242">
        <v>0</v>
      </c>
      <c r="CS227" s="242">
        <v>0</v>
      </c>
      <c r="CT227" s="242">
        <v>257723.69</v>
      </c>
      <c r="CU227" s="242">
        <v>257723.69</v>
      </c>
      <c r="CV227" s="242">
        <v>0</v>
      </c>
      <c r="CW227" s="242">
        <v>5508.6</v>
      </c>
      <c r="CX227" s="242">
        <v>105999.6</v>
      </c>
      <c r="CY227" s="242">
        <v>248650</v>
      </c>
      <c r="CZ227" s="242">
        <v>9521.91</v>
      </c>
      <c r="DA227" s="242">
        <v>138637.09</v>
      </c>
      <c r="DB227" s="242">
        <v>0</v>
      </c>
      <c r="DC227" s="242">
        <v>0</v>
      </c>
      <c r="DD227" s="242">
        <v>0</v>
      </c>
      <c r="DE227" s="242">
        <v>0</v>
      </c>
      <c r="DF227" s="242">
        <v>0</v>
      </c>
      <c r="DG227" s="242">
        <v>0</v>
      </c>
      <c r="DH227" s="242">
        <v>0</v>
      </c>
    </row>
    <row r="228" spans="1:112" x14ac:dyDescent="0.2">
      <c r="A228" s="242">
        <v>3661</v>
      </c>
      <c r="B228" s="242" t="s">
        <v>510</v>
      </c>
      <c r="C228" s="242">
        <v>0</v>
      </c>
      <c r="D228" s="242">
        <v>3690863</v>
      </c>
      <c r="E228" s="242">
        <v>0</v>
      </c>
      <c r="F228" s="242">
        <v>14143.74</v>
      </c>
      <c r="G228" s="242">
        <v>52091.72</v>
      </c>
      <c r="H228" s="242">
        <v>1239.75</v>
      </c>
      <c r="I228" s="242">
        <v>43046.520000000004</v>
      </c>
      <c r="J228" s="242">
        <v>9990</v>
      </c>
      <c r="K228" s="242">
        <v>452545</v>
      </c>
      <c r="L228" s="242">
        <v>0</v>
      </c>
      <c r="M228" s="242">
        <v>0</v>
      </c>
      <c r="N228" s="242">
        <v>0</v>
      </c>
      <c r="O228" s="242">
        <v>0</v>
      </c>
      <c r="P228" s="242">
        <v>0</v>
      </c>
      <c r="Q228" s="242">
        <v>0</v>
      </c>
      <c r="R228" s="242">
        <v>0</v>
      </c>
      <c r="S228" s="242">
        <v>0</v>
      </c>
      <c r="T228" s="242">
        <v>0</v>
      </c>
      <c r="U228" s="242">
        <v>126836.5</v>
      </c>
      <c r="V228" s="242">
        <v>4469994</v>
      </c>
      <c r="W228" s="242">
        <v>6240</v>
      </c>
      <c r="X228" s="242">
        <v>0</v>
      </c>
      <c r="Y228" s="242">
        <v>0</v>
      </c>
      <c r="Z228" s="242">
        <v>1157.43</v>
      </c>
      <c r="AA228" s="242">
        <v>5476</v>
      </c>
      <c r="AB228" s="242">
        <v>0</v>
      </c>
      <c r="AC228" s="242">
        <v>0</v>
      </c>
      <c r="AD228" s="242">
        <v>28294.22</v>
      </c>
      <c r="AE228" s="242">
        <v>88337.45</v>
      </c>
      <c r="AF228" s="242">
        <v>0</v>
      </c>
      <c r="AG228" s="242">
        <v>0</v>
      </c>
      <c r="AH228" s="242">
        <v>33940</v>
      </c>
      <c r="AI228" s="242">
        <v>235888.43</v>
      </c>
      <c r="AJ228" s="242">
        <v>0</v>
      </c>
      <c r="AK228" s="242">
        <v>4050.5</v>
      </c>
      <c r="AL228" s="242">
        <v>0</v>
      </c>
      <c r="AM228" s="242">
        <v>0</v>
      </c>
      <c r="AN228" s="242">
        <v>29719.920000000002</v>
      </c>
      <c r="AO228" s="242">
        <v>0</v>
      </c>
      <c r="AP228" s="242">
        <v>5543.89</v>
      </c>
      <c r="AQ228" s="242">
        <v>1826175.83</v>
      </c>
      <c r="AR228" s="242">
        <v>2139385.84</v>
      </c>
      <c r="AS228" s="242">
        <v>255357.83000000002</v>
      </c>
      <c r="AT228" s="242">
        <v>525534.01</v>
      </c>
      <c r="AU228" s="242">
        <v>235072.95</v>
      </c>
      <c r="AV228" s="242">
        <v>400.56</v>
      </c>
      <c r="AW228" s="242">
        <v>185881.19</v>
      </c>
      <c r="AX228" s="242">
        <v>600921.51</v>
      </c>
      <c r="AY228" s="242">
        <v>339021.77</v>
      </c>
      <c r="AZ228" s="242">
        <v>493414.86</v>
      </c>
      <c r="BA228" s="242">
        <v>1544080.36</v>
      </c>
      <c r="BB228" s="242">
        <v>41185.590000000004</v>
      </c>
      <c r="BC228" s="242">
        <v>118728.27</v>
      </c>
      <c r="BD228" s="242">
        <v>726</v>
      </c>
      <c r="BE228" s="242">
        <v>0</v>
      </c>
      <c r="BF228" s="242">
        <v>873050.84</v>
      </c>
      <c r="BG228" s="242">
        <v>376198.03</v>
      </c>
      <c r="BH228" s="242">
        <v>25637.15</v>
      </c>
      <c r="BI228" s="242">
        <v>0</v>
      </c>
      <c r="BJ228" s="242">
        <v>0</v>
      </c>
      <c r="BK228" s="242">
        <v>0</v>
      </c>
      <c r="BL228" s="242">
        <v>0</v>
      </c>
      <c r="BM228" s="242">
        <v>0</v>
      </c>
      <c r="BN228" s="242">
        <v>0</v>
      </c>
      <c r="BO228" s="242">
        <v>250000</v>
      </c>
      <c r="BP228" s="242">
        <v>0</v>
      </c>
      <c r="BQ228" s="242">
        <v>2993202.14</v>
      </c>
      <c r="BR228" s="242">
        <v>2961827.62</v>
      </c>
      <c r="BS228" s="242">
        <v>3243202.14</v>
      </c>
      <c r="BT228" s="242">
        <v>2961827.62</v>
      </c>
      <c r="BU228" s="242">
        <v>23113.89</v>
      </c>
      <c r="BV228" s="242">
        <v>6370.53</v>
      </c>
      <c r="BW228" s="242">
        <v>1422035.61</v>
      </c>
      <c r="BX228" s="242">
        <v>1037476.69</v>
      </c>
      <c r="BY228" s="242">
        <v>305864.26</v>
      </c>
      <c r="BZ228" s="242">
        <v>95438.02</v>
      </c>
      <c r="CA228" s="242">
        <v>174217.05</v>
      </c>
      <c r="CB228" s="242">
        <v>156661.49</v>
      </c>
      <c r="CC228" s="242">
        <v>777709.44000000006</v>
      </c>
      <c r="CD228" s="242">
        <v>717600</v>
      </c>
      <c r="CE228" s="242">
        <v>0</v>
      </c>
      <c r="CF228" s="242">
        <v>0</v>
      </c>
      <c r="CG228" s="242">
        <v>0</v>
      </c>
      <c r="CH228" s="242">
        <v>77665</v>
      </c>
      <c r="CI228" s="242">
        <v>0</v>
      </c>
      <c r="CJ228" s="242">
        <v>2095000</v>
      </c>
      <c r="CK228" s="242">
        <v>0</v>
      </c>
      <c r="CL228" s="242">
        <v>0</v>
      </c>
      <c r="CM228" s="242">
        <v>0</v>
      </c>
      <c r="CN228" s="242">
        <v>0</v>
      </c>
      <c r="CO228" s="242">
        <v>0</v>
      </c>
      <c r="CP228" s="242">
        <v>0</v>
      </c>
      <c r="CQ228" s="242">
        <v>0</v>
      </c>
      <c r="CR228" s="242">
        <v>2477.98</v>
      </c>
      <c r="CS228" s="242">
        <v>9073.65</v>
      </c>
      <c r="CT228" s="242">
        <v>407795.5</v>
      </c>
      <c r="CU228" s="242">
        <v>401199.83</v>
      </c>
      <c r="CV228" s="242">
        <v>0</v>
      </c>
      <c r="CW228" s="242">
        <v>0</v>
      </c>
      <c r="CX228" s="242">
        <v>0</v>
      </c>
      <c r="CY228" s="242">
        <v>0</v>
      </c>
      <c r="CZ228" s="242">
        <v>0</v>
      </c>
      <c r="DA228" s="242">
        <v>0</v>
      </c>
      <c r="DB228" s="242">
        <v>0</v>
      </c>
      <c r="DC228" s="242">
        <v>0</v>
      </c>
      <c r="DD228" s="242">
        <v>0</v>
      </c>
      <c r="DE228" s="242">
        <v>0</v>
      </c>
      <c r="DF228" s="242">
        <v>0</v>
      </c>
      <c r="DG228" s="242">
        <v>0</v>
      </c>
      <c r="DH228" s="242">
        <v>0</v>
      </c>
    </row>
    <row r="229" spans="1:112" x14ac:dyDescent="0.2">
      <c r="A229" s="242">
        <v>3668</v>
      </c>
      <c r="B229" s="242" t="s">
        <v>511</v>
      </c>
      <c r="C229" s="242">
        <v>0</v>
      </c>
      <c r="D229" s="242">
        <v>2806934.71</v>
      </c>
      <c r="E229" s="242">
        <v>4470.3900000000003</v>
      </c>
      <c r="F229" s="242">
        <v>6025.02</v>
      </c>
      <c r="G229" s="242">
        <v>54670.67</v>
      </c>
      <c r="H229" s="242">
        <v>2576.84</v>
      </c>
      <c r="I229" s="242">
        <v>8021.6500000000005</v>
      </c>
      <c r="J229" s="242">
        <v>0</v>
      </c>
      <c r="K229" s="242">
        <v>346712.92</v>
      </c>
      <c r="L229" s="242">
        <v>0</v>
      </c>
      <c r="M229" s="242">
        <v>0</v>
      </c>
      <c r="N229" s="242">
        <v>0</v>
      </c>
      <c r="O229" s="242">
        <v>0</v>
      </c>
      <c r="P229" s="242">
        <v>78973.919999999998</v>
      </c>
      <c r="Q229" s="242">
        <v>0</v>
      </c>
      <c r="R229" s="242">
        <v>0</v>
      </c>
      <c r="S229" s="242">
        <v>0</v>
      </c>
      <c r="T229" s="242">
        <v>618.16999999999996</v>
      </c>
      <c r="U229" s="242">
        <v>171823</v>
      </c>
      <c r="V229" s="242">
        <v>6404159</v>
      </c>
      <c r="W229" s="242">
        <v>7040</v>
      </c>
      <c r="X229" s="242">
        <v>0</v>
      </c>
      <c r="Y229" s="242">
        <v>222997.95</v>
      </c>
      <c r="Z229" s="242">
        <v>1055.4000000000001</v>
      </c>
      <c r="AA229" s="242">
        <v>22279</v>
      </c>
      <c r="AB229" s="242">
        <v>0</v>
      </c>
      <c r="AC229" s="242">
        <v>0</v>
      </c>
      <c r="AD229" s="242">
        <v>0</v>
      </c>
      <c r="AE229" s="242">
        <v>214572.48</v>
      </c>
      <c r="AF229" s="242">
        <v>0</v>
      </c>
      <c r="AG229" s="242">
        <v>0</v>
      </c>
      <c r="AH229" s="242">
        <v>12177</v>
      </c>
      <c r="AI229" s="242">
        <v>0</v>
      </c>
      <c r="AJ229" s="242">
        <v>0</v>
      </c>
      <c r="AK229" s="242">
        <v>0</v>
      </c>
      <c r="AL229" s="242">
        <v>0</v>
      </c>
      <c r="AM229" s="242">
        <v>0</v>
      </c>
      <c r="AN229" s="242">
        <v>43938.78</v>
      </c>
      <c r="AO229" s="242">
        <v>0</v>
      </c>
      <c r="AP229" s="242">
        <v>8315.27</v>
      </c>
      <c r="AQ229" s="242">
        <v>1953076.67</v>
      </c>
      <c r="AR229" s="242">
        <v>2167811.14</v>
      </c>
      <c r="AS229" s="242">
        <v>353309.73</v>
      </c>
      <c r="AT229" s="242">
        <v>246366.95</v>
      </c>
      <c r="AU229" s="242">
        <v>280434.11</v>
      </c>
      <c r="AV229" s="242">
        <v>35144.92</v>
      </c>
      <c r="AW229" s="242">
        <v>201261.16</v>
      </c>
      <c r="AX229" s="242">
        <v>487202.43</v>
      </c>
      <c r="AY229" s="242">
        <v>402595.62</v>
      </c>
      <c r="AZ229" s="242">
        <v>402555.64</v>
      </c>
      <c r="BA229" s="242">
        <v>1947105.18</v>
      </c>
      <c r="BB229" s="242">
        <v>355030.34</v>
      </c>
      <c r="BC229" s="242">
        <v>126069.07</v>
      </c>
      <c r="BD229" s="242">
        <v>878.08</v>
      </c>
      <c r="BE229" s="242">
        <v>380939.7</v>
      </c>
      <c r="BF229" s="242">
        <v>760291.19000000006</v>
      </c>
      <c r="BG229" s="242">
        <v>310621.12</v>
      </c>
      <c r="BH229" s="242">
        <v>3380.2400000000002</v>
      </c>
      <c r="BI229" s="242">
        <v>4755</v>
      </c>
      <c r="BJ229" s="242">
        <v>2255</v>
      </c>
      <c r="BK229" s="242">
        <v>0</v>
      </c>
      <c r="BL229" s="242">
        <v>0</v>
      </c>
      <c r="BM229" s="242">
        <v>0</v>
      </c>
      <c r="BN229" s="242">
        <v>0</v>
      </c>
      <c r="BO229" s="242">
        <v>0</v>
      </c>
      <c r="BP229" s="242">
        <v>0</v>
      </c>
      <c r="BQ229" s="242">
        <v>1615099.09</v>
      </c>
      <c r="BR229" s="242">
        <v>1620887.97</v>
      </c>
      <c r="BS229" s="242">
        <v>1619854.09</v>
      </c>
      <c r="BT229" s="242">
        <v>1623142.97</v>
      </c>
      <c r="BU229" s="242">
        <v>36209.950000000004</v>
      </c>
      <c r="BV229" s="242">
        <v>40429.61</v>
      </c>
      <c r="BW229" s="242">
        <v>1410337.61</v>
      </c>
      <c r="BX229" s="242">
        <v>1106217.75</v>
      </c>
      <c r="BY229" s="242">
        <v>262620.57</v>
      </c>
      <c r="BZ229" s="242">
        <v>37279.629999999997</v>
      </c>
      <c r="CA229" s="242">
        <v>71198.16</v>
      </c>
      <c r="CB229" s="242">
        <v>64318.69</v>
      </c>
      <c r="CC229" s="242">
        <v>712767.37</v>
      </c>
      <c r="CD229" s="242">
        <v>694646.84</v>
      </c>
      <c r="CE229" s="242">
        <v>0</v>
      </c>
      <c r="CF229" s="242">
        <v>0</v>
      </c>
      <c r="CG229" s="242">
        <v>0</v>
      </c>
      <c r="CH229" s="242">
        <v>25000</v>
      </c>
      <c r="CI229" s="242">
        <v>0</v>
      </c>
      <c r="CJ229" s="242">
        <v>4341439.0999999996</v>
      </c>
      <c r="CK229" s="242">
        <v>0</v>
      </c>
      <c r="CL229" s="242">
        <v>0</v>
      </c>
      <c r="CM229" s="242">
        <v>0</v>
      </c>
      <c r="CN229" s="242">
        <v>0</v>
      </c>
      <c r="CO229" s="242">
        <v>0</v>
      </c>
      <c r="CP229" s="242">
        <v>0</v>
      </c>
      <c r="CQ229" s="242">
        <v>0</v>
      </c>
      <c r="CR229" s="242">
        <v>3923</v>
      </c>
      <c r="CS229" s="242">
        <v>21613.86</v>
      </c>
      <c r="CT229" s="242">
        <v>491124.99</v>
      </c>
      <c r="CU229" s="242">
        <v>473434.13</v>
      </c>
      <c r="CV229" s="242">
        <v>0</v>
      </c>
      <c r="CW229" s="242">
        <v>33875.120000000003</v>
      </c>
      <c r="CX229" s="242">
        <v>44956.520000000004</v>
      </c>
      <c r="CY229" s="242">
        <v>62949.55</v>
      </c>
      <c r="CZ229" s="242">
        <v>5604.1900000000005</v>
      </c>
      <c r="DA229" s="242">
        <v>46263.96</v>
      </c>
      <c r="DB229" s="242">
        <v>0</v>
      </c>
      <c r="DC229" s="242">
        <v>0</v>
      </c>
      <c r="DD229" s="242">
        <v>0</v>
      </c>
      <c r="DE229" s="242">
        <v>0</v>
      </c>
      <c r="DF229" s="242">
        <v>0</v>
      </c>
      <c r="DG229" s="242">
        <v>0</v>
      </c>
      <c r="DH229" s="242">
        <v>0</v>
      </c>
    </row>
    <row r="230" spans="1:112" x14ac:dyDescent="0.2">
      <c r="A230" s="242">
        <v>3675</v>
      </c>
      <c r="B230" s="242" t="s">
        <v>512</v>
      </c>
      <c r="C230" s="242">
        <v>0</v>
      </c>
      <c r="D230" s="242">
        <v>18946673</v>
      </c>
      <c r="E230" s="242">
        <v>62651.69</v>
      </c>
      <c r="F230" s="242">
        <v>1296.6200000000001</v>
      </c>
      <c r="G230" s="242">
        <v>63371.75</v>
      </c>
      <c r="H230" s="242">
        <v>3890.05</v>
      </c>
      <c r="I230" s="242">
        <v>525654.82000000007</v>
      </c>
      <c r="J230" s="242">
        <v>30958.959999999999</v>
      </c>
      <c r="K230" s="242">
        <v>1953443.2</v>
      </c>
      <c r="L230" s="242">
        <v>0</v>
      </c>
      <c r="M230" s="242">
        <v>0</v>
      </c>
      <c r="N230" s="242">
        <v>0</v>
      </c>
      <c r="O230" s="242">
        <v>0</v>
      </c>
      <c r="P230" s="242">
        <v>0</v>
      </c>
      <c r="Q230" s="242">
        <v>0</v>
      </c>
      <c r="R230" s="242">
        <v>0</v>
      </c>
      <c r="S230" s="242">
        <v>0</v>
      </c>
      <c r="T230" s="242">
        <v>61.59</v>
      </c>
      <c r="U230" s="242">
        <v>388974.5</v>
      </c>
      <c r="V230" s="242">
        <v>10137492</v>
      </c>
      <c r="W230" s="242">
        <v>44505</v>
      </c>
      <c r="X230" s="242">
        <v>0</v>
      </c>
      <c r="Y230" s="242">
        <v>0</v>
      </c>
      <c r="Z230" s="242">
        <v>436.41</v>
      </c>
      <c r="AA230" s="242">
        <v>755199</v>
      </c>
      <c r="AB230" s="242">
        <v>0</v>
      </c>
      <c r="AC230" s="242">
        <v>0</v>
      </c>
      <c r="AD230" s="242">
        <v>121322.69</v>
      </c>
      <c r="AE230" s="242">
        <v>229843.96</v>
      </c>
      <c r="AF230" s="242">
        <v>0</v>
      </c>
      <c r="AG230" s="242">
        <v>0</v>
      </c>
      <c r="AH230" s="242">
        <v>40062</v>
      </c>
      <c r="AI230" s="242">
        <v>0</v>
      </c>
      <c r="AJ230" s="242">
        <v>0</v>
      </c>
      <c r="AK230" s="242">
        <v>18395.5</v>
      </c>
      <c r="AL230" s="242">
        <v>327623.69</v>
      </c>
      <c r="AM230" s="242">
        <v>83553.400000000009</v>
      </c>
      <c r="AN230" s="242">
        <v>118472.74</v>
      </c>
      <c r="AO230" s="242">
        <v>0</v>
      </c>
      <c r="AP230" s="242">
        <v>17680.64</v>
      </c>
      <c r="AQ230" s="242">
        <v>8840471.7599999998</v>
      </c>
      <c r="AR230" s="242">
        <v>4723684.79</v>
      </c>
      <c r="AS230" s="242">
        <v>1145334.57</v>
      </c>
      <c r="AT230" s="242">
        <v>847702.17</v>
      </c>
      <c r="AU230" s="242">
        <v>772246.68</v>
      </c>
      <c r="AV230" s="242">
        <v>100496.68000000001</v>
      </c>
      <c r="AW230" s="242">
        <v>703366.08</v>
      </c>
      <c r="AX230" s="242">
        <v>1069967.8400000001</v>
      </c>
      <c r="AY230" s="242">
        <v>674631.3</v>
      </c>
      <c r="AZ230" s="242">
        <v>1772694.42</v>
      </c>
      <c r="BA230" s="242">
        <v>7717173.4699999997</v>
      </c>
      <c r="BB230" s="242">
        <v>1017324.89</v>
      </c>
      <c r="BC230" s="242">
        <v>293808.68</v>
      </c>
      <c r="BD230" s="242">
        <v>497434.95</v>
      </c>
      <c r="BE230" s="242">
        <v>479964.12</v>
      </c>
      <c r="BF230" s="242">
        <v>3374596.16</v>
      </c>
      <c r="BG230" s="242">
        <v>852739</v>
      </c>
      <c r="BH230" s="242">
        <v>576.70000000000005</v>
      </c>
      <c r="BI230" s="242">
        <v>0</v>
      </c>
      <c r="BJ230" s="242">
        <v>0</v>
      </c>
      <c r="BK230" s="242">
        <v>0</v>
      </c>
      <c r="BL230" s="242">
        <v>0</v>
      </c>
      <c r="BM230" s="242">
        <v>0</v>
      </c>
      <c r="BN230" s="242">
        <v>0</v>
      </c>
      <c r="BO230" s="242">
        <v>0</v>
      </c>
      <c r="BP230" s="242">
        <v>0</v>
      </c>
      <c r="BQ230" s="242">
        <v>9483402.7799999993</v>
      </c>
      <c r="BR230" s="242">
        <v>8470751.7300000004</v>
      </c>
      <c r="BS230" s="242">
        <v>9483402.7799999993</v>
      </c>
      <c r="BT230" s="242">
        <v>8470751.7300000004</v>
      </c>
      <c r="BU230" s="242">
        <v>55559.15</v>
      </c>
      <c r="BV230" s="242">
        <v>63886.57</v>
      </c>
      <c r="BW230" s="242">
        <v>5388699.2199999997</v>
      </c>
      <c r="BX230" s="242">
        <v>3988387.17</v>
      </c>
      <c r="BY230" s="242">
        <v>1259301.98</v>
      </c>
      <c r="BZ230" s="242">
        <v>132682.65</v>
      </c>
      <c r="CA230" s="242">
        <v>1498754.15</v>
      </c>
      <c r="CB230" s="242">
        <v>1402043.7</v>
      </c>
      <c r="CC230" s="242">
        <v>9745359.5600000005</v>
      </c>
      <c r="CD230" s="242">
        <v>5304905.1500000004</v>
      </c>
      <c r="CE230" s="242">
        <v>4291767.57</v>
      </c>
      <c r="CF230" s="242">
        <v>0</v>
      </c>
      <c r="CG230" s="242">
        <v>0</v>
      </c>
      <c r="CH230" s="242">
        <v>245397.29</v>
      </c>
      <c r="CI230" s="242">
        <v>0</v>
      </c>
      <c r="CJ230" s="242">
        <v>57896247.850000001</v>
      </c>
      <c r="CK230" s="242">
        <v>4169548.63</v>
      </c>
      <c r="CL230" s="242">
        <v>5651940.21</v>
      </c>
      <c r="CM230" s="242">
        <v>5731402.2300000004</v>
      </c>
      <c r="CN230" s="242">
        <v>0</v>
      </c>
      <c r="CO230" s="242">
        <v>4249009.0999999996</v>
      </c>
      <c r="CP230" s="242">
        <v>0</v>
      </c>
      <c r="CQ230" s="242">
        <v>1.55</v>
      </c>
      <c r="CR230" s="242">
        <v>93434.17</v>
      </c>
      <c r="CS230" s="242">
        <v>192870.96</v>
      </c>
      <c r="CT230" s="242">
        <v>1232272.17</v>
      </c>
      <c r="CU230" s="242">
        <v>1132743.03</v>
      </c>
      <c r="CV230" s="242">
        <v>92.350000000000009</v>
      </c>
      <c r="CW230" s="242">
        <v>292531.05</v>
      </c>
      <c r="CX230" s="242">
        <v>321732.19</v>
      </c>
      <c r="CY230" s="242">
        <v>353313.5</v>
      </c>
      <c r="CZ230" s="242">
        <v>187335.57</v>
      </c>
      <c r="DA230" s="242">
        <v>136776.79</v>
      </c>
      <c r="DB230" s="242">
        <v>0</v>
      </c>
      <c r="DC230" s="242">
        <v>0</v>
      </c>
      <c r="DD230" s="242">
        <v>0</v>
      </c>
      <c r="DE230" s="242">
        <v>341716.81</v>
      </c>
      <c r="DF230" s="242">
        <v>45581.56</v>
      </c>
      <c r="DG230" s="242">
        <v>248608.13</v>
      </c>
      <c r="DH230" s="242">
        <v>47527.12</v>
      </c>
    </row>
    <row r="231" spans="1:112" x14ac:dyDescent="0.2">
      <c r="A231" s="242">
        <v>3682</v>
      </c>
      <c r="B231" s="242" t="s">
        <v>513</v>
      </c>
      <c r="C231" s="242">
        <v>0</v>
      </c>
      <c r="D231" s="242">
        <v>7930739.9400000004</v>
      </c>
      <c r="E231" s="242">
        <v>0</v>
      </c>
      <c r="F231" s="242">
        <v>77242.259999999995</v>
      </c>
      <c r="G231" s="242">
        <v>52802.21</v>
      </c>
      <c r="H231" s="242">
        <v>5642.35</v>
      </c>
      <c r="I231" s="242">
        <v>365981.3</v>
      </c>
      <c r="J231" s="242">
        <v>0</v>
      </c>
      <c r="K231" s="242">
        <v>1426390.29</v>
      </c>
      <c r="L231" s="242">
        <v>0</v>
      </c>
      <c r="M231" s="242">
        <v>0</v>
      </c>
      <c r="N231" s="242">
        <v>0</v>
      </c>
      <c r="O231" s="242">
        <v>0</v>
      </c>
      <c r="P231" s="242">
        <v>2800.75</v>
      </c>
      <c r="Q231" s="242">
        <v>0</v>
      </c>
      <c r="R231" s="242">
        <v>0</v>
      </c>
      <c r="S231" s="242">
        <v>0</v>
      </c>
      <c r="T231" s="242">
        <v>0</v>
      </c>
      <c r="U231" s="242">
        <v>306128</v>
      </c>
      <c r="V231" s="242">
        <v>16121295</v>
      </c>
      <c r="W231" s="242">
        <v>18560</v>
      </c>
      <c r="X231" s="242">
        <v>0</v>
      </c>
      <c r="Y231" s="242">
        <v>0</v>
      </c>
      <c r="Z231" s="242">
        <v>0</v>
      </c>
      <c r="AA231" s="242">
        <v>152525</v>
      </c>
      <c r="AB231" s="242">
        <v>0</v>
      </c>
      <c r="AC231" s="242">
        <v>0</v>
      </c>
      <c r="AD231" s="242">
        <v>92033.61</v>
      </c>
      <c r="AE231" s="242">
        <v>452092.39</v>
      </c>
      <c r="AF231" s="242">
        <v>0</v>
      </c>
      <c r="AG231" s="242">
        <v>0</v>
      </c>
      <c r="AH231" s="242">
        <v>152700</v>
      </c>
      <c r="AI231" s="242">
        <v>262577.13</v>
      </c>
      <c r="AJ231" s="242">
        <v>0</v>
      </c>
      <c r="AK231" s="242">
        <v>1632.45</v>
      </c>
      <c r="AL231" s="242">
        <v>0</v>
      </c>
      <c r="AM231" s="242">
        <v>5348.42</v>
      </c>
      <c r="AN231" s="242">
        <v>70532.150000000009</v>
      </c>
      <c r="AO231" s="242">
        <v>0</v>
      </c>
      <c r="AP231" s="242">
        <v>8666.44</v>
      </c>
      <c r="AQ231" s="242">
        <v>4694509.2300000004</v>
      </c>
      <c r="AR231" s="242">
        <v>6062305.0499999998</v>
      </c>
      <c r="AS231" s="242">
        <v>972213.41</v>
      </c>
      <c r="AT231" s="242">
        <v>998315.08000000007</v>
      </c>
      <c r="AU231" s="242">
        <v>466391.26</v>
      </c>
      <c r="AV231" s="242">
        <v>59274.81</v>
      </c>
      <c r="AW231" s="242">
        <v>653956.91</v>
      </c>
      <c r="AX231" s="242">
        <v>1413482.43</v>
      </c>
      <c r="AY231" s="242">
        <v>434992.18</v>
      </c>
      <c r="AZ231" s="242">
        <v>1494414.82</v>
      </c>
      <c r="BA231" s="242">
        <v>4418456.91</v>
      </c>
      <c r="BB231" s="242">
        <v>905561.26</v>
      </c>
      <c r="BC231" s="242">
        <v>238645.86000000002</v>
      </c>
      <c r="BD231" s="242">
        <v>45030.559999999998</v>
      </c>
      <c r="BE231" s="242">
        <v>585385.99</v>
      </c>
      <c r="BF231" s="242">
        <v>4594164.8600000003</v>
      </c>
      <c r="BG231" s="242">
        <v>724463.88</v>
      </c>
      <c r="BH231" s="242">
        <v>6318.05</v>
      </c>
      <c r="BI231" s="242">
        <v>0</v>
      </c>
      <c r="BJ231" s="242">
        <v>0</v>
      </c>
      <c r="BK231" s="242">
        <v>0</v>
      </c>
      <c r="BL231" s="242">
        <v>0</v>
      </c>
      <c r="BM231" s="242">
        <v>0</v>
      </c>
      <c r="BN231" s="242">
        <v>0</v>
      </c>
      <c r="BO231" s="242">
        <v>0</v>
      </c>
      <c r="BP231" s="242">
        <v>0</v>
      </c>
      <c r="BQ231" s="242">
        <v>7345937.8700000001</v>
      </c>
      <c r="BR231" s="242">
        <v>6083745.0099999998</v>
      </c>
      <c r="BS231" s="242">
        <v>7345937.8700000001</v>
      </c>
      <c r="BT231" s="242">
        <v>6083745.0099999998</v>
      </c>
      <c r="BU231" s="242">
        <v>84720.62</v>
      </c>
      <c r="BV231" s="242">
        <v>88827.23</v>
      </c>
      <c r="BW231" s="242">
        <v>6046562.9100000001</v>
      </c>
      <c r="BX231" s="242">
        <v>4710660.7699999996</v>
      </c>
      <c r="BY231" s="242">
        <v>1324996.53</v>
      </c>
      <c r="BZ231" s="242">
        <v>6799</v>
      </c>
      <c r="CA231" s="242">
        <v>526837.18000000005</v>
      </c>
      <c r="CB231" s="242">
        <v>529886.18000000005</v>
      </c>
      <c r="CC231" s="242">
        <v>2300676.5</v>
      </c>
      <c r="CD231" s="242">
        <v>2107155</v>
      </c>
      <c r="CE231" s="242">
        <v>0</v>
      </c>
      <c r="CF231" s="242">
        <v>0</v>
      </c>
      <c r="CG231" s="242">
        <v>0</v>
      </c>
      <c r="CH231" s="242">
        <v>190472.5</v>
      </c>
      <c r="CI231" s="242">
        <v>0</v>
      </c>
      <c r="CJ231" s="242">
        <v>8723480.8200000003</v>
      </c>
      <c r="CK231" s="242">
        <v>0</v>
      </c>
      <c r="CL231" s="242">
        <v>0</v>
      </c>
      <c r="CM231" s="242">
        <v>0</v>
      </c>
      <c r="CN231" s="242">
        <v>0</v>
      </c>
      <c r="CO231" s="242">
        <v>0</v>
      </c>
      <c r="CP231" s="242">
        <v>0</v>
      </c>
      <c r="CQ231" s="242">
        <v>0</v>
      </c>
      <c r="CR231" s="242">
        <v>82098.98</v>
      </c>
      <c r="CS231" s="242">
        <v>70130.850000000006</v>
      </c>
      <c r="CT231" s="242">
        <v>1053946.97</v>
      </c>
      <c r="CU231" s="242">
        <v>1065915.1000000001</v>
      </c>
      <c r="CV231" s="242">
        <v>0</v>
      </c>
      <c r="CW231" s="242">
        <v>378862.09</v>
      </c>
      <c r="CX231" s="242">
        <v>208987.31</v>
      </c>
      <c r="CY231" s="242">
        <v>1129056.6200000001</v>
      </c>
      <c r="CZ231" s="242">
        <v>26632.600000000002</v>
      </c>
      <c r="DA231" s="242">
        <v>1272298.8</v>
      </c>
      <c r="DB231" s="242">
        <v>0</v>
      </c>
      <c r="DC231" s="242">
        <v>0</v>
      </c>
      <c r="DD231" s="242">
        <v>0</v>
      </c>
      <c r="DE231" s="242">
        <v>973840.22</v>
      </c>
      <c r="DF231" s="242">
        <v>783181.48</v>
      </c>
      <c r="DG231" s="242">
        <v>190658.74</v>
      </c>
      <c r="DH231" s="242">
        <v>0</v>
      </c>
    </row>
    <row r="232" spans="1:112" x14ac:dyDescent="0.2">
      <c r="A232" s="242">
        <v>3689</v>
      </c>
      <c r="B232" s="242" t="s">
        <v>514</v>
      </c>
      <c r="C232" s="242">
        <v>0</v>
      </c>
      <c r="D232" s="242">
        <v>5022697.21</v>
      </c>
      <c r="E232" s="242">
        <v>0</v>
      </c>
      <c r="F232" s="242">
        <v>0</v>
      </c>
      <c r="G232" s="242">
        <v>10894.22</v>
      </c>
      <c r="H232" s="242">
        <v>13943.16</v>
      </c>
      <c r="I232" s="242">
        <v>26708.07</v>
      </c>
      <c r="J232" s="242">
        <v>0</v>
      </c>
      <c r="K232" s="242">
        <v>434896.44</v>
      </c>
      <c r="L232" s="242">
        <v>0</v>
      </c>
      <c r="M232" s="242">
        <v>0</v>
      </c>
      <c r="N232" s="242">
        <v>0</v>
      </c>
      <c r="O232" s="242">
        <v>0</v>
      </c>
      <c r="P232" s="242">
        <v>5274.3</v>
      </c>
      <c r="Q232" s="242">
        <v>0</v>
      </c>
      <c r="R232" s="242">
        <v>0</v>
      </c>
      <c r="S232" s="242">
        <v>0</v>
      </c>
      <c r="T232" s="242">
        <v>0</v>
      </c>
      <c r="U232" s="242">
        <v>142674</v>
      </c>
      <c r="V232" s="242">
        <v>1400673</v>
      </c>
      <c r="W232" s="242">
        <v>21049.78</v>
      </c>
      <c r="X232" s="242">
        <v>0</v>
      </c>
      <c r="Y232" s="242">
        <v>212861.68</v>
      </c>
      <c r="Z232" s="242">
        <v>13587.550000000001</v>
      </c>
      <c r="AA232" s="242">
        <v>26482</v>
      </c>
      <c r="AB232" s="242">
        <v>0</v>
      </c>
      <c r="AC232" s="242">
        <v>0</v>
      </c>
      <c r="AD232" s="242">
        <v>577593.39</v>
      </c>
      <c r="AE232" s="242">
        <v>253296.36000000002</v>
      </c>
      <c r="AF232" s="242">
        <v>0</v>
      </c>
      <c r="AG232" s="242">
        <v>0</v>
      </c>
      <c r="AH232" s="242">
        <v>11713</v>
      </c>
      <c r="AI232" s="242">
        <v>0</v>
      </c>
      <c r="AJ232" s="242">
        <v>0</v>
      </c>
      <c r="AK232" s="242">
        <v>0</v>
      </c>
      <c r="AL232" s="242">
        <v>0</v>
      </c>
      <c r="AM232" s="242">
        <v>0.1</v>
      </c>
      <c r="AN232" s="242">
        <v>33988.080000000002</v>
      </c>
      <c r="AO232" s="242">
        <v>0</v>
      </c>
      <c r="AP232" s="242">
        <v>0</v>
      </c>
      <c r="AQ232" s="242">
        <v>1938208.34</v>
      </c>
      <c r="AR232" s="242">
        <v>1680823.94</v>
      </c>
      <c r="AS232" s="242">
        <v>231348</v>
      </c>
      <c r="AT232" s="242">
        <v>179736.66</v>
      </c>
      <c r="AU232" s="242">
        <v>136386.67000000001</v>
      </c>
      <c r="AV232" s="242">
        <v>3941.14</v>
      </c>
      <c r="AW232" s="242">
        <v>192748.71</v>
      </c>
      <c r="AX232" s="242">
        <v>307231.88</v>
      </c>
      <c r="AY232" s="242">
        <v>273846.41000000003</v>
      </c>
      <c r="AZ232" s="242">
        <v>365743.7</v>
      </c>
      <c r="BA232" s="242">
        <v>1767416.27</v>
      </c>
      <c r="BB232" s="242">
        <v>208886.79</v>
      </c>
      <c r="BC232" s="242">
        <v>92291.89</v>
      </c>
      <c r="BD232" s="242">
        <v>9448.56</v>
      </c>
      <c r="BE232" s="242">
        <v>105426.85</v>
      </c>
      <c r="BF232" s="242">
        <v>552673.48</v>
      </c>
      <c r="BG232" s="242">
        <v>524002.24</v>
      </c>
      <c r="BH232" s="242">
        <v>9587.43</v>
      </c>
      <c r="BI232" s="242">
        <v>3868.77</v>
      </c>
      <c r="BJ232" s="242">
        <v>3220.94</v>
      </c>
      <c r="BK232" s="242">
        <v>24056.31</v>
      </c>
      <c r="BL232" s="242">
        <v>14451.57</v>
      </c>
      <c r="BM232" s="242">
        <v>0</v>
      </c>
      <c r="BN232" s="242">
        <v>0</v>
      </c>
      <c r="BO232" s="242">
        <v>0</v>
      </c>
      <c r="BP232" s="242">
        <v>0</v>
      </c>
      <c r="BQ232" s="242">
        <v>2800331.99</v>
      </c>
      <c r="BR232" s="242">
        <v>2439167.94</v>
      </c>
      <c r="BS232" s="242">
        <v>2828257.07</v>
      </c>
      <c r="BT232" s="242">
        <v>2456840.4500000002</v>
      </c>
      <c r="BU232" s="242">
        <v>834.17000000000007</v>
      </c>
      <c r="BV232" s="242">
        <v>1920.17</v>
      </c>
      <c r="BW232" s="242">
        <v>988861.57000000007</v>
      </c>
      <c r="BX232" s="242">
        <v>636388.07000000007</v>
      </c>
      <c r="BY232" s="242">
        <v>150253.83000000002</v>
      </c>
      <c r="BZ232" s="242">
        <v>201133.67</v>
      </c>
      <c r="CA232" s="242">
        <v>210914.42</v>
      </c>
      <c r="CB232" s="242">
        <v>204886.25000000003</v>
      </c>
      <c r="CC232" s="242">
        <v>512260.3</v>
      </c>
      <c r="CD232" s="242">
        <v>460625</v>
      </c>
      <c r="CE232" s="242">
        <v>0</v>
      </c>
      <c r="CF232" s="242">
        <v>0</v>
      </c>
      <c r="CG232" s="242">
        <v>0</v>
      </c>
      <c r="CH232" s="242">
        <v>57663.47</v>
      </c>
      <c r="CI232" s="242">
        <v>0</v>
      </c>
      <c r="CJ232" s="242">
        <v>1876425.73</v>
      </c>
      <c r="CK232" s="242">
        <v>0</v>
      </c>
      <c r="CL232" s="242">
        <v>0</v>
      </c>
      <c r="CM232" s="242">
        <v>184710</v>
      </c>
      <c r="CN232" s="242">
        <v>0</v>
      </c>
      <c r="CO232" s="242">
        <v>184710</v>
      </c>
      <c r="CP232" s="242">
        <v>0</v>
      </c>
      <c r="CQ232" s="242">
        <v>0</v>
      </c>
      <c r="CR232" s="242">
        <v>9334.5</v>
      </c>
      <c r="CS232" s="242">
        <v>10430.120000000001</v>
      </c>
      <c r="CT232" s="242">
        <v>333272.22000000003</v>
      </c>
      <c r="CU232" s="242">
        <v>331758.2</v>
      </c>
      <c r="CV232" s="242">
        <v>418.40000000000003</v>
      </c>
      <c r="CW232" s="242">
        <v>0</v>
      </c>
      <c r="CX232" s="242">
        <v>0</v>
      </c>
      <c r="CY232" s="242">
        <v>0</v>
      </c>
      <c r="CZ232" s="242">
        <v>0</v>
      </c>
      <c r="DA232" s="242">
        <v>0</v>
      </c>
      <c r="DB232" s="242">
        <v>0</v>
      </c>
      <c r="DC232" s="242">
        <v>0</v>
      </c>
      <c r="DD232" s="242">
        <v>0</v>
      </c>
      <c r="DE232" s="242">
        <v>0</v>
      </c>
      <c r="DF232" s="242">
        <v>0</v>
      </c>
      <c r="DG232" s="242">
        <v>0</v>
      </c>
      <c r="DH232" s="242">
        <v>0</v>
      </c>
    </row>
    <row r="233" spans="1:112" x14ac:dyDescent="0.2">
      <c r="A233" s="242">
        <v>3696</v>
      </c>
      <c r="B233" s="242" t="s">
        <v>515</v>
      </c>
      <c r="C233" s="242">
        <v>0</v>
      </c>
      <c r="D233" s="242">
        <v>1944574.37</v>
      </c>
      <c r="E233" s="242">
        <v>0</v>
      </c>
      <c r="F233" s="242">
        <v>0</v>
      </c>
      <c r="G233" s="242">
        <v>15493.85</v>
      </c>
      <c r="H233" s="242">
        <v>2131.96</v>
      </c>
      <c r="I233" s="242">
        <v>71104.84</v>
      </c>
      <c r="J233" s="242">
        <v>0</v>
      </c>
      <c r="K233" s="242">
        <v>250761</v>
      </c>
      <c r="L233" s="242">
        <v>0</v>
      </c>
      <c r="M233" s="242">
        <v>0</v>
      </c>
      <c r="N233" s="242">
        <v>0</v>
      </c>
      <c r="O233" s="242">
        <v>0</v>
      </c>
      <c r="P233" s="242">
        <v>0</v>
      </c>
      <c r="Q233" s="242">
        <v>0</v>
      </c>
      <c r="R233" s="242">
        <v>0</v>
      </c>
      <c r="S233" s="242">
        <v>0</v>
      </c>
      <c r="T233" s="242">
        <v>0</v>
      </c>
      <c r="U233" s="242">
        <v>45646</v>
      </c>
      <c r="V233" s="242">
        <v>2247629</v>
      </c>
      <c r="W233" s="242">
        <v>6342</v>
      </c>
      <c r="X233" s="242">
        <v>0</v>
      </c>
      <c r="Y233" s="242">
        <v>0</v>
      </c>
      <c r="Z233" s="242">
        <v>3636.6</v>
      </c>
      <c r="AA233" s="242">
        <v>94874</v>
      </c>
      <c r="AB233" s="242">
        <v>0</v>
      </c>
      <c r="AC233" s="242">
        <v>0</v>
      </c>
      <c r="AD233" s="242">
        <v>7796</v>
      </c>
      <c r="AE233" s="242">
        <v>37728.870000000003</v>
      </c>
      <c r="AF233" s="242">
        <v>0</v>
      </c>
      <c r="AG233" s="242">
        <v>0</v>
      </c>
      <c r="AH233" s="242">
        <v>0</v>
      </c>
      <c r="AI233" s="242">
        <v>40017.040000000001</v>
      </c>
      <c r="AJ233" s="242">
        <v>0</v>
      </c>
      <c r="AK233" s="242">
        <v>0</v>
      </c>
      <c r="AL233" s="242">
        <v>0</v>
      </c>
      <c r="AM233" s="242">
        <v>13712.74</v>
      </c>
      <c r="AN233" s="242">
        <v>3919.3</v>
      </c>
      <c r="AO233" s="242">
        <v>0</v>
      </c>
      <c r="AP233" s="242">
        <v>2358.12</v>
      </c>
      <c r="AQ233" s="242">
        <v>883419.16</v>
      </c>
      <c r="AR233" s="242">
        <v>753194.65</v>
      </c>
      <c r="AS233" s="242">
        <v>203940.94</v>
      </c>
      <c r="AT233" s="242">
        <v>121659.95</v>
      </c>
      <c r="AU233" s="242">
        <v>98786.14</v>
      </c>
      <c r="AV233" s="242">
        <v>0</v>
      </c>
      <c r="AW233" s="242">
        <v>116687.05</v>
      </c>
      <c r="AX233" s="242">
        <v>96599</v>
      </c>
      <c r="AY233" s="242">
        <v>313434.05</v>
      </c>
      <c r="AZ233" s="242">
        <v>161052.64000000001</v>
      </c>
      <c r="BA233" s="242">
        <v>604175.49</v>
      </c>
      <c r="BB233" s="242">
        <v>181643.18</v>
      </c>
      <c r="BC233" s="242">
        <v>68954.22</v>
      </c>
      <c r="BD233" s="242">
        <v>58597.590000000004</v>
      </c>
      <c r="BE233" s="242">
        <v>46824.94</v>
      </c>
      <c r="BF233" s="242">
        <v>400665.34</v>
      </c>
      <c r="BG233" s="242">
        <v>402140.78</v>
      </c>
      <c r="BH233" s="242">
        <v>0</v>
      </c>
      <c r="BI233" s="242">
        <v>0</v>
      </c>
      <c r="BJ233" s="242">
        <v>0</v>
      </c>
      <c r="BK233" s="242">
        <v>0</v>
      </c>
      <c r="BL233" s="242">
        <v>0</v>
      </c>
      <c r="BM233" s="242">
        <v>0</v>
      </c>
      <c r="BN233" s="242">
        <v>0</v>
      </c>
      <c r="BO233" s="242">
        <v>0</v>
      </c>
      <c r="BP233" s="242">
        <v>0</v>
      </c>
      <c r="BQ233" s="242">
        <v>1749984.75</v>
      </c>
      <c r="BR233" s="242">
        <v>2025935.32</v>
      </c>
      <c r="BS233" s="242">
        <v>1749984.75</v>
      </c>
      <c r="BT233" s="242">
        <v>2025935.32</v>
      </c>
      <c r="BU233" s="242">
        <v>0</v>
      </c>
      <c r="BV233" s="242">
        <v>0</v>
      </c>
      <c r="BW233" s="242">
        <v>624576.86</v>
      </c>
      <c r="BX233" s="242">
        <v>376199.62</v>
      </c>
      <c r="BY233" s="242">
        <v>227920</v>
      </c>
      <c r="BZ233" s="242">
        <v>20457.240000000002</v>
      </c>
      <c r="CA233" s="242">
        <v>90975.88</v>
      </c>
      <c r="CB233" s="242">
        <v>78473.320000000007</v>
      </c>
      <c r="CC233" s="242">
        <v>1211793.02</v>
      </c>
      <c r="CD233" s="242">
        <v>515847.63</v>
      </c>
      <c r="CE233" s="242">
        <v>673779.72</v>
      </c>
      <c r="CF233" s="242">
        <v>0</v>
      </c>
      <c r="CG233" s="242">
        <v>0</v>
      </c>
      <c r="CH233" s="242">
        <v>34668.230000000003</v>
      </c>
      <c r="CI233" s="242">
        <v>0</v>
      </c>
      <c r="CJ233" s="242">
        <v>2318169.62</v>
      </c>
      <c r="CK233" s="242">
        <v>0</v>
      </c>
      <c r="CL233" s="242">
        <v>1238672.82</v>
      </c>
      <c r="CM233" s="242">
        <v>1250030.82</v>
      </c>
      <c r="CN233" s="242">
        <v>0</v>
      </c>
      <c r="CO233" s="242">
        <v>11358</v>
      </c>
      <c r="CP233" s="242">
        <v>0</v>
      </c>
      <c r="CQ233" s="242">
        <v>0</v>
      </c>
      <c r="CR233" s="242">
        <v>0</v>
      </c>
      <c r="CS233" s="242">
        <v>0</v>
      </c>
      <c r="CT233" s="242">
        <v>200365.04</v>
      </c>
      <c r="CU233" s="242">
        <v>200365.04</v>
      </c>
      <c r="CV233" s="242">
        <v>0</v>
      </c>
      <c r="CW233" s="242">
        <v>0</v>
      </c>
      <c r="CX233" s="242">
        <v>0</v>
      </c>
      <c r="CY233" s="242">
        <v>0</v>
      </c>
      <c r="CZ233" s="242">
        <v>0</v>
      </c>
      <c r="DA233" s="242">
        <v>0</v>
      </c>
      <c r="DB233" s="242">
        <v>0</v>
      </c>
      <c r="DC233" s="242">
        <v>0</v>
      </c>
      <c r="DD233" s="242">
        <v>0</v>
      </c>
      <c r="DE233" s="242">
        <v>0</v>
      </c>
      <c r="DF233" s="242">
        <v>0</v>
      </c>
      <c r="DG233" s="242">
        <v>0</v>
      </c>
      <c r="DH233" s="242">
        <v>0</v>
      </c>
    </row>
    <row r="234" spans="1:112" x14ac:dyDescent="0.2">
      <c r="A234" s="242">
        <v>3787</v>
      </c>
      <c r="B234" s="242" t="s">
        <v>516</v>
      </c>
      <c r="C234" s="242">
        <v>2975.52</v>
      </c>
      <c r="D234" s="242">
        <v>8569103.9600000009</v>
      </c>
      <c r="E234" s="242">
        <v>0</v>
      </c>
      <c r="F234" s="242">
        <v>14177.02</v>
      </c>
      <c r="G234" s="242">
        <v>25241.760000000002</v>
      </c>
      <c r="H234" s="242">
        <v>27144.41</v>
      </c>
      <c r="I234" s="242">
        <v>131620.86000000002</v>
      </c>
      <c r="J234" s="242">
        <v>0</v>
      </c>
      <c r="K234" s="242">
        <v>533807</v>
      </c>
      <c r="L234" s="242">
        <v>0</v>
      </c>
      <c r="M234" s="242">
        <v>29474.86</v>
      </c>
      <c r="N234" s="242">
        <v>0</v>
      </c>
      <c r="O234" s="242">
        <v>0</v>
      </c>
      <c r="P234" s="242">
        <v>10753.39</v>
      </c>
      <c r="Q234" s="242">
        <v>0</v>
      </c>
      <c r="R234" s="242">
        <v>0</v>
      </c>
      <c r="S234" s="242">
        <v>85697</v>
      </c>
      <c r="T234" s="242">
        <v>0</v>
      </c>
      <c r="U234" s="242">
        <v>321122.5</v>
      </c>
      <c r="V234" s="242">
        <v>11712589</v>
      </c>
      <c r="W234" s="242">
        <v>13360</v>
      </c>
      <c r="X234" s="242">
        <v>0</v>
      </c>
      <c r="Y234" s="242">
        <v>0</v>
      </c>
      <c r="Z234" s="242">
        <v>22774.52</v>
      </c>
      <c r="AA234" s="242">
        <v>25246.45</v>
      </c>
      <c r="AB234" s="242">
        <v>0</v>
      </c>
      <c r="AC234" s="242">
        <v>0</v>
      </c>
      <c r="AD234" s="242">
        <v>61681.49</v>
      </c>
      <c r="AE234" s="242">
        <v>239244.72</v>
      </c>
      <c r="AF234" s="242">
        <v>0</v>
      </c>
      <c r="AG234" s="242">
        <v>0</v>
      </c>
      <c r="AH234" s="242">
        <v>0</v>
      </c>
      <c r="AI234" s="242">
        <v>0</v>
      </c>
      <c r="AJ234" s="242">
        <v>0</v>
      </c>
      <c r="AK234" s="242">
        <v>0</v>
      </c>
      <c r="AL234" s="242">
        <v>0</v>
      </c>
      <c r="AM234" s="242">
        <v>2600.96</v>
      </c>
      <c r="AN234" s="242">
        <v>65729.69</v>
      </c>
      <c r="AO234" s="242">
        <v>0</v>
      </c>
      <c r="AP234" s="242">
        <v>0</v>
      </c>
      <c r="AQ234" s="242">
        <v>4366498.4800000004</v>
      </c>
      <c r="AR234" s="242">
        <v>4176955.35</v>
      </c>
      <c r="AS234" s="242">
        <v>795560.78</v>
      </c>
      <c r="AT234" s="242">
        <v>670087.79</v>
      </c>
      <c r="AU234" s="242">
        <v>565238.57000000007</v>
      </c>
      <c r="AV234" s="242">
        <v>85138.290000000008</v>
      </c>
      <c r="AW234" s="242">
        <v>565780.79</v>
      </c>
      <c r="AX234" s="242">
        <v>995197.34</v>
      </c>
      <c r="AY234" s="242">
        <v>469193.42</v>
      </c>
      <c r="AZ234" s="242">
        <v>1126708.42</v>
      </c>
      <c r="BA234" s="242">
        <v>3883210.88</v>
      </c>
      <c r="BB234" s="242">
        <v>308303.62</v>
      </c>
      <c r="BC234" s="242">
        <v>144535.12</v>
      </c>
      <c r="BD234" s="242">
        <v>0</v>
      </c>
      <c r="BE234" s="242">
        <v>32054</v>
      </c>
      <c r="BF234" s="242">
        <v>2668516.83</v>
      </c>
      <c r="BG234" s="242">
        <v>1030950.03</v>
      </c>
      <c r="BH234" s="242">
        <v>593.20000000000005</v>
      </c>
      <c r="BI234" s="242">
        <v>0</v>
      </c>
      <c r="BJ234" s="242">
        <v>0</v>
      </c>
      <c r="BK234" s="242">
        <v>0</v>
      </c>
      <c r="BL234" s="242">
        <v>0</v>
      </c>
      <c r="BM234" s="242">
        <v>0</v>
      </c>
      <c r="BN234" s="242">
        <v>0</v>
      </c>
      <c r="BO234" s="242">
        <v>0</v>
      </c>
      <c r="BP234" s="242">
        <v>0</v>
      </c>
      <c r="BQ234" s="242">
        <v>7616783.4000000004</v>
      </c>
      <c r="BR234" s="242">
        <v>7626605.5999999996</v>
      </c>
      <c r="BS234" s="242">
        <v>7616783.4000000004</v>
      </c>
      <c r="BT234" s="242">
        <v>7626605.5999999996</v>
      </c>
      <c r="BU234" s="242">
        <v>0</v>
      </c>
      <c r="BV234" s="242">
        <v>0</v>
      </c>
      <c r="BW234" s="242">
        <v>3376086.97</v>
      </c>
      <c r="BX234" s="242">
        <v>2410217.7400000002</v>
      </c>
      <c r="BY234" s="242">
        <v>735523.03</v>
      </c>
      <c r="BZ234" s="242">
        <v>230346.2</v>
      </c>
      <c r="CA234" s="242">
        <v>198862.44</v>
      </c>
      <c r="CB234" s="242">
        <v>175032.87</v>
      </c>
      <c r="CC234" s="242">
        <v>1495098.1400000001</v>
      </c>
      <c r="CD234" s="242">
        <v>789513</v>
      </c>
      <c r="CE234" s="242">
        <v>0</v>
      </c>
      <c r="CF234" s="242">
        <v>0</v>
      </c>
      <c r="CG234" s="242">
        <v>0</v>
      </c>
      <c r="CH234" s="242">
        <v>729414.71</v>
      </c>
      <c r="CI234" s="242">
        <v>0</v>
      </c>
      <c r="CJ234" s="242">
        <v>7705000</v>
      </c>
      <c r="CK234" s="242">
        <v>0</v>
      </c>
      <c r="CL234" s="242">
        <v>0</v>
      </c>
      <c r="CM234" s="242">
        <v>0</v>
      </c>
      <c r="CN234" s="242">
        <v>0</v>
      </c>
      <c r="CO234" s="242">
        <v>0</v>
      </c>
      <c r="CP234" s="242">
        <v>0</v>
      </c>
      <c r="CQ234" s="242">
        <v>0</v>
      </c>
      <c r="CR234" s="242">
        <v>253342.80000000002</v>
      </c>
      <c r="CS234" s="242">
        <v>216717.1</v>
      </c>
      <c r="CT234" s="242">
        <v>748633.18</v>
      </c>
      <c r="CU234" s="242">
        <v>785258.88</v>
      </c>
      <c r="CV234" s="242">
        <v>0</v>
      </c>
      <c r="CW234" s="242">
        <v>204227.30000000002</v>
      </c>
      <c r="CX234" s="242">
        <v>275406.92</v>
      </c>
      <c r="CY234" s="242">
        <v>271474.75</v>
      </c>
      <c r="CZ234" s="242">
        <v>9139.73</v>
      </c>
      <c r="DA234" s="242">
        <v>191155.4</v>
      </c>
      <c r="DB234" s="242">
        <v>0</v>
      </c>
      <c r="DC234" s="242">
        <v>0</v>
      </c>
      <c r="DD234" s="242">
        <v>0</v>
      </c>
      <c r="DE234" s="242">
        <v>0</v>
      </c>
      <c r="DF234" s="242">
        <v>0</v>
      </c>
      <c r="DG234" s="242">
        <v>0</v>
      </c>
      <c r="DH234" s="242">
        <v>0</v>
      </c>
    </row>
    <row r="235" spans="1:112" x14ac:dyDescent="0.2">
      <c r="A235" s="242">
        <v>3794</v>
      </c>
      <c r="B235" s="242" t="s">
        <v>517</v>
      </c>
      <c r="C235" s="242">
        <v>0</v>
      </c>
      <c r="D235" s="242">
        <v>9694649.4499999993</v>
      </c>
      <c r="E235" s="242">
        <v>0</v>
      </c>
      <c r="F235" s="242">
        <v>278341.25</v>
      </c>
      <c r="G235" s="242">
        <v>61347.39</v>
      </c>
      <c r="H235" s="242">
        <v>4602.49</v>
      </c>
      <c r="I235" s="242">
        <v>268731.76</v>
      </c>
      <c r="J235" s="242">
        <v>7170</v>
      </c>
      <c r="K235" s="242">
        <v>585523.76</v>
      </c>
      <c r="L235" s="242">
        <v>0</v>
      </c>
      <c r="M235" s="242">
        <v>0</v>
      </c>
      <c r="N235" s="242">
        <v>0</v>
      </c>
      <c r="O235" s="242">
        <v>0</v>
      </c>
      <c r="P235" s="242">
        <v>450.13</v>
      </c>
      <c r="Q235" s="242">
        <v>0</v>
      </c>
      <c r="R235" s="242">
        <v>0</v>
      </c>
      <c r="S235" s="242">
        <v>0</v>
      </c>
      <c r="T235" s="242">
        <v>0</v>
      </c>
      <c r="U235" s="242">
        <v>309110.5</v>
      </c>
      <c r="V235" s="242">
        <v>11611738</v>
      </c>
      <c r="W235" s="242">
        <v>29089.84</v>
      </c>
      <c r="X235" s="242">
        <v>0</v>
      </c>
      <c r="Y235" s="242">
        <v>0</v>
      </c>
      <c r="Z235" s="242">
        <v>18659.54</v>
      </c>
      <c r="AA235" s="242">
        <v>8747</v>
      </c>
      <c r="AB235" s="242">
        <v>0</v>
      </c>
      <c r="AC235" s="242">
        <v>0</v>
      </c>
      <c r="AD235" s="242">
        <v>31971</v>
      </c>
      <c r="AE235" s="242">
        <v>184213</v>
      </c>
      <c r="AF235" s="242">
        <v>0</v>
      </c>
      <c r="AG235" s="242">
        <v>0</v>
      </c>
      <c r="AH235" s="242">
        <v>0</v>
      </c>
      <c r="AI235" s="242">
        <v>0</v>
      </c>
      <c r="AJ235" s="242">
        <v>0</v>
      </c>
      <c r="AK235" s="242">
        <v>9055</v>
      </c>
      <c r="AL235" s="242">
        <v>510163.60000000003</v>
      </c>
      <c r="AM235" s="242">
        <v>500</v>
      </c>
      <c r="AN235" s="242">
        <v>33354.86</v>
      </c>
      <c r="AO235" s="242">
        <v>0</v>
      </c>
      <c r="AP235" s="242">
        <v>9116.74</v>
      </c>
      <c r="AQ235" s="242">
        <v>5678885.7199999997</v>
      </c>
      <c r="AR235" s="242">
        <v>3555255.33</v>
      </c>
      <c r="AS235" s="242">
        <v>1014626.79</v>
      </c>
      <c r="AT235" s="242">
        <v>738576.15</v>
      </c>
      <c r="AU235" s="242">
        <v>385291.8</v>
      </c>
      <c r="AV235" s="242">
        <v>260135.42</v>
      </c>
      <c r="AW235" s="242">
        <v>570532.41</v>
      </c>
      <c r="AX235" s="242">
        <v>1351370.1300000001</v>
      </c>
      <c r="AY235" s="242">
        <v>425444.86</v>
      </c>
      <c r="AZ235" s="242">
        <v>1228472.05</v>
      </c>
      <c r="BA235" s="242">
        <v>3874524.87</v>
      </c>
      <c r="BB235" s="242">
        <v>385708.54</v>
      </c>
      <c r="BC235" s="242">
        <v>267522.74</v>
      </c>
      <c r="BD235" s="242">
        <v>172494.57</v>
      </c>
      <c r="BE235" s="242">
        <v>663237.66</v>
      </c>
      <c r="BF235" s="242">
        <v>2076796</v>
      </c>
      <c r="BG235" s="242">
        <v>435821.28</v>
      </c>
      <c r="BH235" s="242">
        <v>0</v>
      </c>
      <c r="BI235" s="242">
        <v>0</v>
      </c>
      <c r="BJ235" s="242">
        <v>0</v>
      </c>
      <c r="BK235" s="242">
        <v>0</v>
      </c>
      <c r="BL235" s="242">
        <v>0</v>
      </c>
      <c r="BM235" s="242">
        <v>0</v>
      </c>
      <c r="BN235" s="242">
        <v>0</v>
      </c>
      <c r="BO235" s="242">
        <v>0</v>
      </c>
      <c r="BP235" s="242">
        <v>0</v>
      </c>
      <c r="BQ235" s="242">
        <v>5019311.9800000004</v>
      </c>
      <c r="BR235" s="242">
        <v>5591150.9699999997</v>
      </c>
      <c r="BS235" s="242">
        <v>5019311.9800000004</v>
      </c>
      <c r="BT235" s="242">
        <v>5591150.9699999997</v>
      </c>
      <c r="BU235" s="242">
        <v>48022.700000000004</v>
      </c>
      <c r="BV235" s="242">
        <v>44811.74</v>
      </c>
      <c r="BW235" s="242">
        <v>3098212.56</v>
      </c>
      <c r="BX235" s="242">
        <v>2300009.81</v>
      </c>
      <c r="BY235" s="242">
        <v>739866.6</v>
      </c>
      <c r="BZ235" s="242">
        <v>61547.11</v>
      </c>
      <c r="CA235" s="242">
        <v>443070.99000000005</v>
      </c>
      <c r="CB235" s="242">
        <v>484754.24</v>
      </c>
      <c r="CC235" s="242">
        <v>3066199.5100000002</v>
      </c>
      <c r="CD235" s="242">
        <v>2864291.2600000002</v>
      </c>
      <c r="CE235" s="242">
        <v>0</v>
      </c>
      <c r="CF235" s="242">
        <v>0</v>
      </c>
      <c r="CG235" s="242">
        <v>0</v>
      </c>
      <c r="CH235" s="242">
        <v>160225</v>
      </c>
      <c r="CI235" s="242">
        <v>0</v>
      </c>
      <c r="CJ235" s="242">
        <v>24439952.43</v>
      </c>
      <c r="CK235" s="242">
        <v>0</v>
      </c>
      <c r="CL235" s="242">
        <v>3764590.66</v>
      </c>
      <c r="CM235" s="242">
        <v>6173329.0499999998</v>
      </c>
      <c r="CN235" s="242">
        <v>0</v>
      </c>
      <c r="CO235" s="242">
        <v>2408738.39</v>
      </c>
      <c r="CP235" s="242">
        <v>0</v>
      </c>
      <c r="CQ235" s="242">
        <v>0</v>
      </c>
      <c r="CR235" s="242">
        <v>231128.74</v>
      </c>
      <c r="CS235" s="242">
        <v>244439.52000000002</v>
      </c>
      <c r="CT235" s="242">
        <v>883133.16</v>
      </c>
      <c r="CU235" s="242">
        <v>869822.38</v>
      </c>
      <c r="CV235" s="242">
        <v>0</v>
      </c>
      <c r="CW235" s="242">
        <v>0</v>
      </c>
      <c r="CX235" s="242">
        <v>0</v>
      </c>
      <c r="CY235" s="242">
        <v>0</v>
      </c>
      <c r="CZ235" s="242">
        <v>0</v>
      </c>
      <c r="DA235" s="242">
        <v>0</v>
      </c>
      <c r="DB235" s="242">
        <v>0</v>
      </c>
      <c r="DC235" s="242">
        <v>0</v>
      </c>
      <c r="DD235" s="242">
        <v>0</v>
      </c>
      <c r="DE235" s="242">
        <v>85619.36</v>
      </c>
      <c r="DF235" s="242">
        <v>68761.31</v>
      </c>
      <c r="DG235" s="242">
        <v>16858.05</v>
      </c>
      <c r="DH235" s="242">
        <v>0</v>
      </c>
    </row>
    <row r="236" spans="1:112" x14ac:dyDescent="0.2">
      <c r="A236" s="242">
        <v>3822</v>
      </c>
      <c r="B236" s="242" t="s">
        <v>518</v>
      </c>
      <c r="C236" s="242">
        <v>0</v>
      </c>
      <c r="D236" s="242">
        <v>24739482.170000002</v>
      </c>
      <c r="E236" s="242">
        <v>8472.17</v>
      </c>
      <c r="F236" s="242">
        <v>46463.55</v>
      </c>
      <c r="G236" s="242">
        <v>105162.75</v>
      </c>
      <c r="H236" s="242">
        <v>22522.959999999999</v>
      </c>
      <c r="I236" s="242">
        <v>874279.04</v>
      </c>
      <c r="J236" s="242">
        <v>0</v>
      </c>
      <c r="K236" s="242">
        <v>2378643.02</v>
      </c>
      <c r="L236" s="242">
        <v>0</v>
      </c>
      <c r="M236" s="242">
        <v>0</v>
      </c>
      <c r="N236" s="242">
        <v>0</v>
      </c>
      <c r="O236" s="242">
        <v>0</v>
      </c>
      <c r="P236" s="242">
        <v>19689.600000000002</v>
      </c>
      <c r="Q236" s="242">
        <v>0</v>
      </c>
      <c r="R236" s="242">
        <v>0</v>
      </c>
      <c r="S236" s="242">
        <v>0</v>
      </c>
      <c r="T236" s="242">
        <v>881.25</v>
      </c>
      <c r="U236" s="242">
        <v>679380.5</v>
      </c>
      <c r="V236" s="242">
        <v>17934821</v>
      </c>
      <c r="W236" s="242">
        <v>27760</v>
      </c>
      <c r="X236" s="242">
        <v>0</v>
      </c>
      <c r="Y236" s="242">
        <v>0</v>
      </c>
      <c r="Z236" s="242">
        <v>98484.71</v>
      </c>
      <c r="AA236" s="242">
        <v>21490</v>
      </c>
      <c r="AB236" s="242">
        <v>21725</v>
      </c>
      <c r="AC236" s="242">
        <v>0</v>
      </c>
      <c r="AD236" s="242">
        <v>117411.81</v>
      </c>
      <c r="AE236" s="242">
        <v>145351.93</v>
      </c>
      <c r="AF236" s="242">
        <v>0</v>
      </c>
      <c r="AG236" s="242">
        <v>0</v>
      </c>
      <c r="AH236" s="242">
        <v>103097</v>
      </c>
      <c r="AI236" s="242">
        <v>0</v>
      </c>
      <c r="AJ236" s="242">
        <v>0</v>
      </c>
      <c r="AK236" s="242">
        <v>0</v>
      </c>
      <c r="AL236" s="242">
        <v>0</v>
      </c>
      <c r="AM236" s="242">
        <v>13830.6</v>
      </c>
      <c r="AN236" s="242">
        <v>163972.69</v>
      </c>
      <c r="AO236" s="242">
        <v>0</v>
      </c>
      <c r="AP236" s="242">
        <v>11863.48</v>
      </c>
      <c r="AQ236" s="242">
        <v>9404033.3000000007</v>
      </c>
      <c r="AR236" s="242">
        <v>10941552.279999999</v>
      </c>
      <c r="AS236" s="242">
        <v>1492306.64</v>
      </c>
      <c r="AT236" s="242">
        <v>1246576.6399999999</v>
      </c>
      <c r="AU236" s="242">
        <v>594501.64</v>
      </c>
      <c r="AV236" s="242">
        <v>225833.39</v>
      </c>
      <c r="AW236" s="242">
        <v>1046810.92</v>
      </c>
      <c r="AX236" s="242">
        <v>2909046.61</v>
      </c>
      <c r="AY236" s="242">
        <v>453655.72000000003</v>
      </c>
      <c r="AZ236" s="242">
        <v>2722745.2</v>
      </c>
      <c r="BA236" s="242">
        <v>6596114.7800000003</v>
      </c>
      <c r="BB236" s="242">
        <v>728286</v>
      </c>
      <c r="BC236" s="242">
        <v>433846.33</v>
      </c>
      <c r="BD236" s="242">
        <v>0</v>
      </c>
      <c r="BE236" s="242">
        <v>6274.9400000000005</v>
      </c>
      <c r="BF236" s="242">
        <v>6826232.6699999999</v>
      </c>
      <c r="BG236" s="242">
        <v>1334683.81</v>
      </c>
      <c r="BH236" s="242">
        <v>4112.87</v>
      </c>
      <c r="BI236" s="242">
        <v>0</v>
      </c>
      <c r="BJ236" s="242">
        <v>0</v>
      </c>
      <c r="BK236" s="242">
        <v>0</v>
      </c>
      <c r="BL236" s="242">
        <v>0</v>
      </c>
      <c r="BM236" s="242">
        <v>0</v>
      </c>
      <c r="BN236" s="242">
        <v>0</v>
      </c>
      <c r="BO236" s="242">
        <v>0</v>
      </c>
      <c r="BP236" s="242">
        <v>0</v>
      </c>
      <c r="BQ236" s="242">
        <v>11683998.970000001</v>
      </c>
      <c r="BR236" s="242">
        <v>12252170.460000001</v>
      </c>
      <c r="BS236" s="242">
        <v>11683998.970000001</v>
      </c>
      <c r="BT236" s="242">
        <v>12252170.460000001</v>
      </c>
      <c r="BU236" s="242">
        <v>161333.65</v>
      </c>
      <c r="BV236" s="242">
        <v>145796.04</v>
      </c>
      <c r="BW236" s="242">
        <v>9025028.3200000003</v>
      </c>
      <c r="BX236" s="242">
        <v>6072776.6900000004</v>
      </c>
      <c r="BY236" s="242">
        <v>1840666.78</v>
      </c>
      <c r="BZ236" s="242">
        <v>1127122.46</v>
      </c>
      <c r="CA236" s="242">
        <v>2514457.5499999998</v>
      </c>
      <c r="CB236" s="242">
        <v>3432061.9699999997</v>
      </c>
      <c r="CC236" s="242">
        <v>3504982.33</v>
      </c>
      <c r="CD236" s="242">
        <v>2423177.91</v>
      </c>
      <c r="CE236" s="242">
        <v>0</v>
      </c>
      <c r="CF236" s="242">
        <v>0</v>
      </c>
      <c r="CG236" s="242">
        <v>0</v>
      </c>
      <c r="CH236" s="242">
        <v>164200</v>
      </c>
      <c r="CI236" s="242">
        <v>0</v>
      </c>
      <c r="CJ236" s="242">
        <v>12980000</v>
      </c>
      <c r="CK236" s="242">
        <v>4728651.16</v>
      </c>
      <c r="CL236" s="242">
        <v>4585647.74</v>
      </c>
      <c r="CM236" s="242">
        <v>971967.10000000009</v>
      </c>
      <c r="CN236" s="242">
        <v>0</v>
      </c>
      <c r="CO236" s="242">
        <v>1114970.52</v>
      </c>
      <c r="CP236" s="242">
        <v>0</v>
      </c>
      <c r="CQ236" s="242">
        <v>0</v>
      </c>
      <c r="CR236" s="242">
        <v>342861.08</v>
      </c>
      <c r="CS236" s="242">
        <v>400293.71</v>
      </c>
      <c r="CT236" s="242">
        <v>1931696.04</v>
      </c>
      <c r="CU236" s="242">
        <v>1874263.41</v>
      </c>
      <c r="CV236" s="242">
        <v>0</v>
      </c>
      <c r="CW236" s="242">
        <v>82015.63</v>
      </c>
      <c r="CX236" s="242">
        <v>86034.62</v>
      </c>
      <c r="CY236" s="242">
        <v>204929</v>
      </c>
      <c r="CZ236" s="242">
        <v>200910.01</v>
      </c>
      <c r="DA236" s="242">
        <v>0</v>
      </c>
      <c r="DB236" s="242">
        <v>0</v>
      </c>
      <c r="DC236" s="242">
        <v>0</v>
      </c>
      <c r="DD236" s="242">
        <v>0</v>
      </c>
      <c r="DE236" s="242">
        <v>0</v>
      </c>
      <c r="DF236" s="242">
        <v>0</v>
      </c>
      <c r="DG236" s="242">
        <v>0</v>
      </c>
      <c r="DH236" s="242">
        <v>0</v>
      </c>
    </row>
    <row r="237" spans="1:112" x14ac:dyDescent="0.2">
      <c r="A237" s="242">
        <v>3857</v>
      </c>
      <c r="B237" s="242" t="s">
        <v>519</v>
      </c>
      <c r="C237" s="242">
        <v>0</v>
      </c>
      <c r="D237" s="242">
        <v>28519929</v>
      </c>
      <c r="E237" s="242">
        <v>0</v>
      </c>
      <c r="F237" s="242">
        <v>2898.2200000000003</v>
      </c>
      <c r="G237" s="242">
        <v>33601</v>
      </c>
      <c r="H237" s="242">
        <v>7227.8</v>
      </c>
      <c r="I237" s="242">
        <v>568540.97</v>
      </c>
      <c r="J237" s="242">
        <v>0</v>
      </c>
      <c r="K237" s="242">
        <v>947963</v>
      </c>
      <c r="L237" s="242">
        <v>0</v>
      </c>
      <c r="M237" s="242">
        <v>0</v>
      </c>
      <c r="N237" s="242">
        <v>0</v>
      </c>
      <c r="O237" s="242">
        <v>0</v>
      </c>
      <c r="P237" s="242">
        <v>985.96</v>
      </c>
      <c r="Q237" s="242">
        <v>0</v>
      </c>
      <c r="R237" s="242">
        <v>0</v>
      </c>
      <c r="S237" s="242">
        <v>0</v>
      </c>
      <c r="T237" s="242">
        <v>0</v>
      </c>
      <c r="U237" s="242">
        <v>659154</v>
      </c>
      <c r="V237" s="242">
        <v>19489892</v>
      </c>
      <c r="W237" s="242">
        <v>26720</v>
      </c>
      <c r="X237" s="242">
        <v>0</v>
      </c>
      <c r="Y237" s="242">
        <v>0</v>
      </c>
      <c r="Z237" s="242">
        <v>30785.5</v>
      </c>
      <c r="AA237" s="242">
        <v>28152</v>
      </c>
      <c r="AB237" s="242">
        <v>0</v>
      </c>
      <c r="AC237" s="242">
        <v>0</v>
      </c>
      <c r="AD237" s="242">
        <v>98300.49</v>
      </c>
      <c r="AE237" s="242">
        <v>138935.43</v>
      </c>
      <c r="AF237" s="242">
        <v>0</v>
      </c>
      <c r="AG237" s="242">
        <v>0</v>
      </c>
      <c r="AH237" s="242">
        <v>268532</v>
      </c>
      <c r="AI237" s="242">
        <v>0</v>
      </c>
      <c r="AJ237" s="242">
        <v>0</v>
      </c>
      <c r="AK237" s="242">
        <v>0</v>
      </c>
      <c r="AL237" s="242">
        <v>737973</v>
      </c>
      <c r="AM237" s="242">
        <v>111203</v>
      </c>
      <c r="AN237" s="242">
        <v>72585</v>
      </c>
      <c r="AO237" s="242">
        <v>0</v>
      </c>
      <c r="AP237" s="242">
        <v>0</v>
      </c>
      <c r="AQ237" s="242">
        <v>10905893.619999999</v>
      </c>
      <c r="AR237" s="242">
        <v>13504502.470000001</v>
      </c>
      <c r="AS237" s="242">
        <v>1608840.92</v>
      </c>
      <c r="AT237" s="242">
        <v>1574275.92</v>
      </c>
      <c r="AU237" s="242">
        <v>816895.59</v>
      </c>
      <c r="AV237" s="242">
        <v>90609.040000000008</v>
      </c>
      <c r="AW237" s="242">
        <v>1151223.19</v>
      </c>
      <c r="AX237" s="242">
        <v>3160274.44</v>
      </c>
      <c r="AY237" s="242">
        <v>1045328.41</v>
      </c>
      <c r="AZ237" s="242">
        <v>2905765.5</v>
      </c>
      <c r="BA237" s="242">
        <v>7829095.0700000003</v>
      </c>
      <c r="BB237" s="242">
        <v>297808.12</v>
      </c>
      <c r="BC237" s="242">
        <v>473922.48</v>
      </c>
      <c r="BD237" s="242">
        <v>304235</v>
      </c>
      <c r="BE237" s="242">
        <v>300547.98</v>
      </c>
      <c r="BF237" s="242">
        <v>4359635.95</v>
      </c>
      <c r="BG237" s="242">
        <v>811051.13</v>
      </c>
      <c r="BH237" s="242">
        <v>3511.4700000000003</v>
      </c>
      <c r="BI237" s="242">
        <v>0</v>
      </c>
      <c r="BJ237" s="242">
        <v>0</v>
      </c>
      <c r="BK237" s="242">
        <v>0</v>
      </c>
      <c r="BL237" s="242">
        <v>0</v>
      </c>
      <c r="BM237" s="242">
        <v>3692080</v>
      </c>
      <c r="BN237" s="242">
        <v>3692080</v>
      </c>
      <c r="BO237" s="242">
        <v>0</v>
      </c>
      <c r="BP237" s="242">
        <v>0</v>
      </c>
      <c r="BQ237" s="242">
        <v>14625637.84</v>
      </c>
      <c r="BR237" s="242">
        <v>15225599.91</v>
      </c>
      <c r="BS237" s="242">
        <v>18317717.84</v>
      </c>
      <c r="BT237" s="242">
        <v>18917679.91</v>
      </c>
      <c r="BU237" s="242">
        <v>121077.11</v>
      </c>
      <c r="BV237" s="242">
        <v>161068.70000000001</v>
      </c>
      <c r="BW237" s="242">
        <v>7149256.5699999994</v>
      </c>
      <c r="BX237" s="242">
        <v>5412008.8499999996</v>
      </c>
      <c r="BY237" s="242">
        <v>1447541.98</v>
      </c>
      <c r="BZ237" s="242">
        <v>249714.15</v>
      </c>
      <c r="CA237" s="242">
        <v>983021.70000000007</v>
      </c>
      <c r="CB237" s="242">
        <v>957194.48</v>
      </c>
      <c r="CC237" s="242">
        <v>3149925.75</v>
      </c>
      <c r="CD237" s="242">
        <v>3175752.97</v>
      </c>
      <c r="CE237" s="242">
        <v>0</v>
      </c>
      <c r="CF237" s="242">
        <v>0</v>
      </c>
      <c r="CG237" s="242">
        <v>0</v>
      </c>
      <c r="CH237" s="242">
        <v>0</v>
      </c>
      <c r="CI237" s="242">
        <v>0</v>
      </c>
      <c r="CJ237" s="242">
        <v>19233148.969999999</v>
      </c>
      <c r="CK237" s="242">
        <v>0</v>
      </c>
      <c r="CL237" s="242">
        <v>98769.12</v>
      </c>
      <c r="CM237" s="242">
        <v>900047</v>
      </c>
      <c r="CN237" s="242">
        <v>0</v>
      </c>
      <c r="CO237" s="242">
        <v>801277.88</v>
      </c>
      <c r="CP237" s="242">
        <v>0</v>
      </c>
      <c r="CQ237" s="242">
        <v>0</v>
      </c>
      <c r="CR237" s="242">
        <v>360187.68</v>
      </c>
      <c r="CS237" s="242">
        <v>399620.9</v>
      </c>
      <c r="CT237" s="242">
        <v>1861475.51</v>
      </c>
      <c r="CU237" s="242">
        <v>1822042.29</v>
      </c>
      <c r="CV237" s="242">
        <v>0</v>
      </c>
      <c r="CW237" s="242">
        <v>91800.540000000008</v>
      </c>
      <c r="CX237" s="242">
        <v>104759.46</v>
      </c>
      <c r="CY237" s="242">
        <v>107936.78</v>
      </c>
      <c r="CZ237" s="242">
        <v>4985.29</v>
      </c>
      <c r="DA237" s="242">
        <v>89992.57</v>
      </c>
      <c r="DB237" s="242">
        <v>0</v>
      </c>
      <c r="DC237" s="242">
        <v>0</v>
      </c>
      <c r="DD237" s="242">
        <v>0</v>
      </c>
      <c r="DE237" s="242">
        <v>0</v>
      </c>
      <c r="DF237" s="242">
        <v>0</v>
      </c>
      <c r="DG237" s="242">
        <v>0</v>
      </c>
      <c r="DH237" s="242">
        <v>0</v>
      </c>
    </row>
    <row r="238" spans="1:112" x14ac:dyDescent="0.2">
      <c r="A238" s="242">
        <v>3871</v>
      </c>
      <c r="B238" s="242" t="s">
        <v>520</v>
      </c>
      <c r="C238" s="242">
        <v>0</v>
      </c>
      <c r="D238" s="242">
        <v>4267690.08</v>
      </c>
      <c r="E238" s="242">
        <v>0</v>
      </c>
      <c r="F238" s="242">
        <v>10461.65</v>
      </c>
      <c r="G238" s="242">
        <v>12218</v>
      </c>
      <c r="H238" s="242">
        <v>4602.22</v>
      </c>
      <c r="I238" s="242">
        <v>13340.460000000001</v>
      </c>
      <c r="J238" s="242">
        <v>0</v>
      </c>
      <c r="K238" s="242">
        <v>234629.54</v>
      </c>
      <c r="L238" s="242">
        <v>0</v>
      </c>
      <c r="M238" s="242">
        <v>0</v>
      </c>
      <c r="N238" s="242">
        <v>0</v>
      </c>
      <c r="O238" s="242">
        <v>0</v>
      </c>
      <c r="P238" s="242">
        <v>5502</v>
      </c>
      <c r="Q238" s="242">
        <v>0</v>
      </c>
      <c r="R238" s="242">
        <v>0</v>
      </c>
      <c r="S238" s="242">
        <v>0</v>
      </c>
      <c r="T238" s="242">
        <v>0</v>
      </c>
      <c r="U238" s="242">
        <v>116866</v>
      </c>
      <c r="V238" s="242">
        <v>2941745</v>
      </c>
      <c r="W238" s="242">
        <v>9137.77</v>
      </c>
      <c r="X238" s="242">
        <v>0</v>
      </c>
      <c r="Y238" s="242">
        <v>231106.97</v>
      </c>
      <c r="Z238" s="242">
        <v>156063.24</v>
      </c>
      <c r="AA238" s="242">
        <v>602</v>
      </c>
      <c r="AB238" s="242">
        <v>0</v>
      </c>
      <c r="AC238" s="242">
        <v>0</v>
      </c>
      <c r="AD238" s="242">
        <v>88273.69</v>
      </c>
      <c r="AE238" s="242">
        <v>173835.79</v>
      </c>
      <c r="AF238" s="242">
        <v>0</v>
      </c>
      <c r="AG238" s="242">
        <v>0</v>
      </c>
      <c r="AH238" s="242">
        <v>53398</v>
      </c>
      <c r="AI238" s="242">
        <v>0</v>
      </c>
      <c r="AJ238" s="242">
        <v>0</v>
      </c>
      <c r="AK238" s="242">
        <v>0</v>
      </c>
      <c r="AL238" s="242">
        <v>219600</v>
      </c>
      <c r="AM238" s="242">
        <v>64710.1</v>
      </c>
      <c r="AN238" s="242">
        <v>0</v>
      </c>
      <c r="AO238" s="242">
        <v>0</v>
      </c>
      <c r="AP238" s="242">
        <v>0</v>
      </c>
      <c r="AQ238" s="242">
        <v>1828399.37</v>
      </c>
      <c r="AR238" s="242">
        <v>1447269.09</v>
      </c>
      <c r="AS238" s="242">
        <v>238562.68</v>
      </c>
      <c r="AT238" s="242">
        <v>284828.47000000003</v>
      </c>
      <c r="AU238" s="242">
        <v>148918.13</v>
      </c>
      <c r="AV238" s="242">
        <v>80048.27</v>
      </c>
      <c r="AW238" s="242">
        <v>155083.97</v>
      </c>
      <c r="AX238" s="242">
        <v>496283.26</v>
      </c>
      <c r="AY238" s="242">
        <v>212560.06</v>
      </c>
      <c r="AZ238" s="242">
        <v>465054.88</v>
      </c>
      <c r="BA238" s="242">
        <v>1474898.54</v>
      </c>
      <c r="BB238" s="242">
        <v>77930.900000000009</v>
      </c>
      <c r="BC238" s="242">
        <v>93445.25</v>
      </c>
      <c r="BD238" s="242">
        <v>80832.100000000006</v>
      </c>
      <c r="BE238" s="242">
        <v>52022.239999999998</v>
      </c>
      <c r="BF238" s="242">
        <v>820703.57000000007</v>
      </c>
      <c r="BG238" s="242">
        <v>480773.57</v>
      </c>
      <c r="BH238" s="242">
        <v>3406.76</v>
      </c>
      <c r="BI238" s="242">
        <v>1366588.3800000001</v>
      </c>
      <c r="BJ238" s="242">
        <v>1529349.78</v>
      </c>
      <c r="BK238" s="242">
        <v>0</v>
      </c>
      <c r="BL238" s="242">
        <v>0</v>
      </c>
      <c r="BM238" s="242">
        <v>0</v>
      </c>
      <c r="BN238" s="242">
        <v>0</v>
      </c>
      <c r="BO238" s="242">
        <v>0</v>
      </c>
      <c r="BP238" s="242">
        <v>0</v>
      </c>
      <c r="BQ238" s="242">
        <v>0</v>
      </c>
      <c r="BR238" s="242">
        <v>0</v>
      </c>
      <c r="BS238" s="242">
        <v>1366588.3800000001</v>
      </c>
      <c r="BT238" s="242">
        <v>1529349.78</v>
      </c>
      <c r="BU238" s="242">
        <v>283536.31</v>
      </c>
      <c r="BV238" s="242">
        <v>265719.02</v>
      </c>
      <c r="BW238" s="242">
        <v>1457629.99</v>
      </c>
      <c r="BX238" s="242">
        <v>664118.57999999996</v>
      </c>
      <c r="BY238" s="242">
        <v>265909.63</v>
      </c>
      <c r="BZ238" s="242">
        <v>545419.07000000007</v>
      </c>
      <c r="CA238" s="242">
        <v>60297.43</v>
      </c>
      <c r="CB238" s="242">
        <v>49041.62</v>
      </c>
      <c r="CC238" s="242">
        <v>994919.91</v>
      </c>
      <c r="CD238" s="242">
        <v>1006175</v>
      </c>
      <c r="CE238" s="242">
        <v>0</v>
      </c>
      <c r="CF238" s="242">
        <v>0</v>
      </c>
      <c r="CG238" s="242">
        <v>0</v>
      </c>
      <c r="CH238" s="242">
        <v>0</v>
      </c>
      <c r="CI238" s="242">
        <v>0.72</v>
      </c>
      <c r="CJ238" s="242">
        <v>2079297.71</v>
      </c>
      <c r="CK238" s="242">
        <v>0</v>
      </c>
      <c r="CL238" s="242">
        <v>0</v>
      </c>
      <c r="CM238" s="242">
        <v>0</v>
      </c>
      <c r="CN238" s="242">
        <v>0</v>
      </c>
      <c r="CO238" s="242">
        <v>0</v>
      </c>
      <c r="CP238" s="242">
        <v>0</v>
      </c>
      <c r="CQ238" s="242">
        <v>0</v>
      </c>
      <c r="CR238" s="242">
        <v>0</v>
      </c>
      <c r="CS238" s="242">
        <v>0</v>
      </c>
      <c r="CT238" s="242">
        <v>438624.21</v>
      </c>
      <c r="CU238" s="242">
        <v>438624.21</v>
      </c>
      <c r="CV238" s="242">
        <v>0</v>
      </c>
      <c r="CW238" s="242">
        <v>0</v>
      </c>
      <c r="CX238" s="242">
        <v>0</v>
      </c>
      <c r="CY238" s="242">
        <v>0</v>
      </c>
      <c r="CZ238" s="242">
        <v>0</v>
      </c>
      <c r="DA238" s="242">
        <v>0</v>
      </c>
      <c r="DB238" s="242">
        <v>0</v>
      </c>
      <c r="DC238" s="242">
        <v>0</v>
      </c>
      <c r="DD238" s="242">
        <v>0</v>
      </c>
      <c r="DE238" s="242">
        <v>0</v>
      </c>
      <c r="DF238" s="242">
        <v>0</v>
      </c>
      <c r="DG238" s="242">
        <v>0</v>
      </c>
      <c r="DH238" s="242">
        <v>0</v>
      </c>
    </row>
    <row r="239" spans="1:112" x14ac:dyDescent="0.2">
      <c r="A239" s="242">
        <v>3892</v>
      </c>
      <c r="B239" s="242" t="s">
        <v>521</v>
      </c>
      <c r="C239" s="242">
        <v>160769.58000000002</v>
      </c>
      <c r="D239" s="242">
        <v>28337633.300000001</v>
      </c>
      <c r="E239" s="242">
        <v>0</v>
      </c>
      <c r="F239" s="242">
        <v>24451.57</v>
      </c>
      <c r="G239" s="242">
        <v>237165.5</v>
      </c>
      <c r="H239" s="242">
        <v>26635.350000000002</v>
      </c>
      <c r="I239" s="242">
        <v>351385.78</v>
      </c>
      <c r="J239" s="242">
        <v>0</v>
      </c>
      <c r="K239" s="242">
        <v>1062628.25</v>
      </c>
      <c r="L239" s="242">
        <v>0</v>
      </c>
      <c r="M239" s="242">
        <v>0</v>
      </c>
      <c r="N239" s="242">
        <v>0</v>
      </c>
      <c r="O239" s="242">
        <v>0</v>
      </c>
      <c r="P239" s="242">
        <v>6210.33</v>
      </c>
      <c r="Q239" s="242">
        <v>0</v>
      </c>
      <c r="R239" s="242">
        <v>0</v>
      </c>
      <c r="S239" s="242">
        <v>0</v>
      </c>
      <c r="T239" s="242">
        <v>0</v>
      </c>
      <c r="U239" s="242">
        <v>792365</v>
      </c>
      <c r="V239" s="242">
        <v>29470447</v>
      </c>
      <c r="W239" s="242">
        <v>54921.590000000004</v>
      </c>
      <c r="X239" s="242">
        <v>4687</v>
      </c>
      <c r="Y239" s="242">
        <v>0</v>
      </c>
      <c r="Z239" s="242">
        <v>2439.2400000000002</v>
      </c>
      <c r="AA239" s="242">
        <v>547751</v>
      </c>
      <c r="AB239" s="242">
        <v>0</v>
      </c>
      <c r="AC239" s="242">
        <v>0</v>
      </c>
      <c r="AD239" s="242">
        <v>418938.52</v>
      </c>
      <c r="AE239" s="242">
        <v>567022.66</v>
      </c>
      <c r="AF239" s="242">
        <v>0</v>
      </c>
      <c r="AG239" s="242">
        <v>0</v>
      </c>
      <c r="AH239" s="242">
        <v>520181</v>
      </c>
      <c r="AI239" s="242">
        <v>0</v>
      </c>
      <c r="AJ239" s="242">
        <v>0</v>
      </c>
      <c r="AK239" s="242">
        <v>0</v>
      </c>
      <c r="AL239" s="242">
        <v>838890</v>
      </c>
      <c r="AM239" s="242">
        <v>2404.3000000000002</v>
      </c>
      <c r="AN239" s="242">
        <v>97752.97</v>
      </c>
      <c r="AO239" s="242">
        <v>0</v>
      </c>
      <c r="AP239" s="242">
        <v>64242.65</v>
      </c>
      <c r="AQ239" s="242">
        <v>12260535.189999999</v>
      </c>
      <c r="AR239" s="242">
        <v>13983193.859999999</v>
      </c>
      <c r="AS239" s="242">
        <v>1524799.06</v>
      </c>
      <c r="AT239" s="242">
        <v>1574832.68</v>
      </c>
      <c r="AU239" s="242">
        <v>1126123.8</v>
      </c>
      <c r="AV239" s="242">
        <v>496845.85000000003</v>
      </c>
      <c r="AW239" s="242">
        <v>1573222.01</v>
      </c>
      <c r="AX239" s="242">
        <v>1856518.48</v>
      </c>
      <c r="AY239" s="242">
        <v>1402505.27</v>
      </c>
      <c r="AZ239" s="242">
        <v>3051931.35</v>
      </c>
      <c r="BA239" s="242">
        <v>8060200.9800000004</v>
      </c>
      <c r="BB239" s="242">
        <v>1762823.57</v>
      </c>
      <c r="BC239" s="242">
        <v>292142.41000000003</v>
      </c>
      <c r="BD239" s="242">
        <v>699937.78</v>
      </c>
      <c r="BE239" s="242">
        <v>4724449.17</v>
      </c>
      <c r="BF239" s="242">
        <v>6802123.8399999999</v>
      </c>
      <c r="BG239" s="242">
        <v>2064746.72</v>
      </c>
      <c r="BH239" s="242">
        <v>17391.34</v>
      </c>
      <c r="BI239" s="242">
        <v>0</v>
      </c>
      <c r="BJ239" s="242">
        <v>0</v>
      </c>
      <c r="BK239" s="242">
        <v>0</v>
      </c>
      <c r="BL239" s="242">
        <v>0</v>
      </c>
      <c r="BM239" s="242">
        <v>0</v>
      </c>
      <c r="BN239" s="242">
        <v>0</v>
      </c>
      <c r="BO239" s="242">
        <v>0</v>
      </c>
      <c r="BP239" s="242">
        <v>0</v>
      </c>
      <c r="BQ239" s="242">
        <v>17726374.809999999</v>
      </c>
      <c r="BR239" s="242">
        <v>18033614.710000001</v>
      </c>
      <c r="BS239" s="242">
        <v>17726374.809999999</v>
      </c>
      <c r="BT239" s="242">
        <v>18033614.710000001</v>
      </c>
      <c r="BU239" s="242">
        <v>56964.130000000005</v>
      </c>
      <c r="BV239" s="242">
        <v>76416.08</v>
      </c>
      <c r="BW239" s="242">
        <v>11353676.84</v>
      </c>
      <c r="BX239" s="242">
        <v>8490312.9000000004</v>
      </c>
      <c r="BY239" s="242">
        <v>2520339.87</v>
      </c>
      <c r="BZ239" s="242">
        <v>323572.12</v>
      </c>
      <c r="CA239" s="242">
        <v>368868.35000000003</v>
      </c>
      <c r="CB239" s="242">
        <v>5198.7700000000004</v>
      </c>
      <c r="CC239" s="242">
        <v>49900</v>
      </c>
      <c r="CD239" s="242">
        <v>252800</v>
      </c>
      <c r="CE239" s="242">
        <v>0</v>
      </c>
      <c r="CF239" s="242">
        <v>0</v>
      </c>
      <c r="CG239" s="242">
        <v>0</v>
      </c>
      <c r="CH239" s="242">
        <v>0</v>
      </c>
      <c r="CI239" s="242">
        <v>160769.58000000002</v>
      </c>
      <c r="CJ239" s="242">
        <v>1665138.1300000001</v>
      </c>
      <c r="CK239" s="242">
        <v>639955.1</v>
      </c>
      <c r="CL239" s="242">
        <v>261713.9</v>
      </c>
      <c r="CM239" s="242">
        <v>1984002.91</v>
      </c>
      <c r="CN239" s="242">
        <v>0</v>
      </c>
      <c r="CO239" s="242">
        <v>2362244.11</v>
      </c>
      <c r="CP239" s="242">
        <v>0</v>
      </c>
      <c r="CQ239" s="242">
        <v>0</v>
      </c>
      <c r="CR239" s="242">
        <v>180339.24</v>
      </c>
      <c r="CS239" s="242">
        <v>208365.32</v>
      </c>
      <c r="CT239" s="242">
        <v>2087658.52</v>
      </c>
      <c r="CU239" s="242">
        <v>2059632.44</v>
      </c>
      <c r="CV239" s="242">
        <v>0</v>
      </c>
      <c r="CW239" s="242">
        <v>174979.4</v>
      </c>
      <c r="CX239" s="242">
        <v>208206.82</v>
      </c>
      <c r="CY239" s="242">
        <v>643333.5</v>
      </c>
      <c r="CZ239" s="242">
        <v>554472.31000000006</v>
      </c>
      <c r="DA239" s="242">
        <v>55633.770000000004</v>
      </c>
      <c r="DB239" s="242">
        <v>0</v>
      </c>
      <c r="DC239" s="242">
        <v>0</v>
      </c>
      <c r="DD239" s="242">
        <v>0</v>
      </c>
      <c r="DE239" s="242">
        <v>0</v>
      </c>
      <c r="DF239" s="242">
        <v>0</v>
      </c>
      <c r="DG239" s="242">
        <v>0</v>
      </c>
      <c r="DH239" s="242">
        <v>0</v>
      </c>
    </row>
    <row r="240" spans="1:112" x14ac:dyDescent="0.2">
      <c r="A240" s="242">
        <v>3899</v>
      </c>
      <c r="B240" s="242" t="s">
        <v>522</v>
      </c>
      <c r="C240" s="242">
        <v>4924.97</v>
      </c>
      <c r="D240" s="242">
        <v>3396241.23</v>
      </c>
      <c r="E240" s="242">
        <v>2542</v>
      </c>
      <c r="F240" s="242">
        <v>8269.9500000000007</v>
      </c>
      <c r="G240" s="242">
        <v>18101.75</v>
      </c>
      <c r="H240" s="242">
        <v>35516.17</v>
      </c>
      <c r="I240" s="242">
        <v>87447.58</v>
      </c>
      <c r="J240" s="242">
        <v>0</v>
      </c>
      <c r="K240" s="242">
        <v>201733.33000000002</v>
      </c>
      <c r="L240" s="242">
        <v>0</v>
      </c>
      <c r="M240" s="242">
        <v>0</v>
      </c>
      <c r="N240" s="242">
        <v>0</v>
      </c>
      <c r="O240" s="242">
        <v>0</v>
      </c>
      <c r="P240" s="242">
        <v>57564</v>
      </c>
      <c r="Q240" s="242">
        <v>0</v>
      </c>
      <c r="R240" s="242">
        <v>0</v>
      </c>
      <c r="S240" s="242">
        <v>72638</v>
      </c>
      <c r="T240" s="242">
        <v>20</v>
      </c>
      <c r="U240" s="242">
        <v>148050</v>
      </c>
      <c r="V240" s="242">
        <v>5753320</v>
      </c>
      <c r="W240" s="242">
        <v>5760</v>
      </c>
      <c r="X240" s="242">
        <v>0</v>
      </c>
      <c r="Y240" s="242">
        <v>263543.03999999998</v>
      </c>
      <c r="Z240" s="242">
        <v>13150.11</v>
      </c>
      <c r="AA240" s="242">
        <v>6354</v>
      </c>
      <c r="AB240" s="242">
        <v>0</v>
      </c>
      <c r="AC240" s="242">
        <v>0</v>
      </c>
      <c r="AD240" s="242">
        <v>0</v>
      </c>
      <c r="AE240" s="242">
        <v>227056.95</v>
      </c>
      <c r="AF240" s="242">
        <v>0</v>
      </c>
      <c r="AG240" s="242">
        <v>0</v>
      </c>
      <c r="AH240" s="242">
        <v>0</v>
      </c>
      <c r="AI240" s="242">
        <v>0</v>
      </c>
      <c r="AJ240" s="242">
        <v>0</v>
      </c>
      <c r="AK240" s="242">
        <v>0</v>
      </c>
      <c r="AL240" s="242">
        <v>0</v>
      </c>
      <c r="AM240" s="242">
        <v>13925.16</v>
      </c>
      <c r="AN240" s="242">
        <v>255546.9</v>
      </c>
      <c r="AO240" s="242">
        <v>0</v>
      </c>
      <c r="AP240" s="242">
        <v>9668.4</v>
      </c>
      <c r="AQ240" s="242">
        <v>2218516.62</v>
      </c>
      <c r="AR240" s="242">
        <v>1813940.54</v>
      </c>
      <c r="AS240" s="242">
        <v>389858.99</v>
      </c>
      <c r="AT240" s="242">
        <v>281859.17</v>
      </c>
      <c r="AU240" s="242">
        <v>227100.29</v>
      </c>
      <c r="AV240" s="242">
        <v>12242.130000000001</v>
      </c>
      <c r="AW240" s="242">
        <v>292516.13</v>
      </c>
      <c r="AX240" s="242">
        <v>677707.98</v>
      </c>
      <c r="AY240" s="242">
        <v>287935.56</v>
      </c>
      <c r="AZ240" s="242">
        <v>460420.37</v>
      </c>
      <c r="BA240" s="242">
        <v>1938731.26</v>
      </c>
      <c r="BB240" s="242">
        <v>240312.6</v>
      </c>
      <c r="BC240" s="242">
        <v>112938</v>
      </c>
      <c r="BD240" s="242">
        <v>15104.880000000001</v>
      </c>
      <c r="BE240" s="242">
        <v>325430.86</v>
      </c>
      <c r="BF240" s="242">
        <v>728966.56</v>
      </c>
      <c r="BG240" s="242">
        <v>353084.46</v>
      </c>
      <c r="BH240" s="242">
        <v>384.88</v>
      </c>
      <c r="BI240" s="242">
        <v>0</v>
      </c>
      <c r="BJ240" s="242">
        <v>0</v>
      </c>
      <c r="BK240" s="242">
        <v>0</v>
      </c>
      <c r="BL240" s="242">
        <v>0</v>
      </c>
      <c r="BM240" s="242">
        <v>0</v>
      </c>
      <c r="BN240" s="242">
        <v>0</v>
      </c>
      <c r="BO240" s="242">
        <v>0</v>
      </c>
      <c r="BP240" s="242">
        <v>2600000</v>
      </c>
      <c r="BQ240" s="242">
        <v>6608513.1699999999</v>
      </c>
      <c r="BR240" s="242">
        <v>4212835.43</v>
      </c>
      <c r="BS240" s="242">
        <v>6608513.1699999999</v>
      </c>
      <c r="BT240" s="242">
        <v>6812835.4299999997</v>
      </c>
      <c r="BU240" s="242">
        <v>0</v>
      </c>
      <c r="BV240" s="242">
        <v>0</v>
      </c>
      <c r="BW240" s="242">
        <v>2014419.98</v>
      </c>
      <c r="BX240" s="242">
        <v>909204.52</v>
      </c>
      <c r="BY240" s="242">
        <v>258044.78</v>
      </c>
      <c r="BZ240" s="242">
        <v>847170.68</v>
      </c>
      <c r="CA240" s="242">
        <v>51947.94</v>
      </c>
      <c r="CB240" s="242">
        <v>0</v>
      </c>
      <c r="CC240" s="242">
        <v>348452.06</v>
      </c>
      <c r="CD240" s="242">
        <v>400400</v>
      </c>
      <c r="CE240" s="242">
        <v>0</v>
      </c>
      <c r="CF240" s="242">
        <v>0</v>
      </c>
      <c r="CG240" s="242">
        <v>0</v>
      </c>
      <c r="CH240" s="242">
        <v>0</v>
      </c>
      <c r="CI240" s="242">
        <v>0</v>
      </c>
      <c r="CJ240" s="242">
        <v>14910.15</v>
      </c>
      <c r="CK240" s="242">
        <v>0</v>
      </c>
      <c r="CL240" s="242">
        <v>0</v>
      </c>
      <c r="CM240" s="242">
        <v>0</v>
      </c>
      <c r="CN240" s="242">
        <v>0</v>
      </c>
      <c r="CO240" s="242">
        <v>0</v>
      </c>
      <c r="CP240" s="242">
        <v>0</v>
      </c>
      <c r="CQ240" s="242">
        <v>0</v>
      </c>
      <c r="CR240" s="242">
        <v>139675.89000000001</v>
      </c>
      <c r="CS240" s="242">
        <v>152876.29</v>
      </c>
      <c r="CT240" s="242">
        <v>495719.87</v>
      </c>
      <c r="CU240" s="242">
        <v>482519.47000000003</v>
      </c>
      <c r="CV240" s="242">
        <v>0</v>
      </c>
      <c r="CW240" s="242">
        <v>0</v>
      </c>
      <c r="CX240" s="242">
        <v>0</v>
      </c>
      <c r="CY240" s="242">
        <v>75000</v>
      </c>
      <c r="CZ240" s="242">
        <v>0</v>
      </c>
      <c r="DA240" s="242">
        <v>75000</v>
      </c>
      <c r="DB240" s="242">
        <v>0</v>
      </c>
      <c r="DC240" s="242">
        <v>0</v>
      </c>
      <c r="DD240" s="242">
        <v>0</v>
      </c>
      <c r="DE240" s="242">
        <v>0</v>
      </c>
      <c r="DF240" s="242">
        <v>0</v>
      </c>
      <c r="DG240" s="242">
        <v>0</v>
      </c>
      <c r="DH240" s="242">
        <v>0</v>
      </c>
    </row>
    <row r="241" spans="1:112" x14ac:dyDescent="0.2">
      <c r="A241" s="242">
        <v>3906</v>
      </c>
      <c r="B241" s="242" t="s">
        <v>523</v>
      </c>
      <c r="C241" s="242">
        <v>0</v>
      </c>
      <c r="D241" s="242">
        <v>8518082.5</v>
      </c>
      <c r="E241" s="242">
        <v>0</v>
      </c>
      <c r="F241" s="242">
        <v>1505.2</v>
      </c>
      <c r="G241" s="242">
        <v>25669.31</v>
      </c>
      <c r="H241" s="242">
        <v>699.15</v>
      </c>
      <c r="I241" s="242">
        <v>55837.770000000004</v>
      </c>
      <c r="J241" s="242">
        <v>0</v>
      </c>
      <c r="K241" s="242">
        <v>568731.88</v>
      </c>
      <c r="L241" s="242">
        <v>0</v>
      </c>
      <c r="M241" s="242">
        <v>0</v>
      </c>
      <c r="N241" s="242">
        <v>0</v>
      </c>
      <c r="O241" s="242">
        <v>1900</v>
      </c>
      <c r="P241" s="242">
        <v>6868</v>
      </c>
      <c r="Q241" s="242">
        <v>0</v>
      </c>
      <c r="R241" s="242">
        <v>0</v>
      </c>
      <c r="S241" s="242">
        <v>0</v>
      </c>
      <c r="T241" s="242">
        <v>0</v>
      </c>
      <c r="U241" s="242">
        <v>253446</v>
      </c>
      <c r="V241" s="242">
        <v>3168621</v>
      </c>
      <c r="W241" s="242">
        <v>31629</v>
      </c>
      <c r="X241" s="242">
        <v>0</v>
      </c>
      <c r="Y241" s="242">
        <v>332469.68</v>
      </c>
      <c r="Z241" s="242">
        <v>12813.95</v>
      </c>
      <c r="AA241" s="242">
        <v>48754</v>
      </c>
      <c r="AB241" s="242">
        <v>0</v>
      </c>
      <c r="AC241" s="242">
        <v>0</v>
      </c>
      <c r="AD241" s="242">
        <v>229394.33000000002</v>
      </c>
      <c r="AE241" s="242">
        <v>265348.3</v>
      </c>
      <c r="AF241" s="242">
        <v>0</v>
      </c>
      <c r="AG241" s="242">
        <v>0</v>
      </c>
      <c r="AH241" s="242">
        <v>51673</v>
      </c>
      <c r="AI241" s="242">
        <v>0</v>
      </c>
      <c r="AJ241" s="242">
        <v>0</v>
      </c>
      <c r="AK241" s="242">
        <v>0</v>
      </c>
      <c r="AL241" s="242">
        <v>598262.49</v>
      </c>
      <c r="AM241" s="242">
        <v>0</v>
      </c>
      <c r="AN241" s="242">
        <v>87818</v>
      </c>
      <c r="AO241" s="242">
        <v>0</v>
      </c>
      <c r="AP241" s="242">
        <v>11523.53</v>
      </c>
      <c r="AQ241" s="242">
        <v>3014819.38</v>
      </c>
      <c r="AR241" s="242">
        <v>1817084.44</v>
      </c>
      <c r="AS241" s="242">
        <v>216288.61000000002</v>
      </c>
      <c r="AT241" s="242">
        <v>307928.12</v>
      </c>
      <c r="AU241" s="242">
        <v>129753.42</v>
      </c>
      <c r="AV241" s="242">
        <v>108343.68000000001</v>
      </c>
      <c r="AW241" s="242">
        <v>260841.52000000002</v>
      </c>
      <c r="AX241" s="242">
        <v>552463.62</v>
      </c>
      <c r="AY241" s="242">
        <v>321541.71000000002</v>
      </c>
      <c r="AZ241" s="242">
        <v>695403.32000000007</v>
      </c>
      <c r="BA241" s="242">
        <v>2753033.39</v>
      </c>
      <c r="BB241" s="242">
        <v>892369.36</v>
      </c>
      <c r="BC241" s="242">
        <v>118424.01000000001</v>
      </c>
      <c r="BD241" s="242">
        <v>262084.32</v>
      </c>
      <c r="BE241" s="242">
        <v>522115.41000000003</v>
      </c>
      <c r="BF241" s="242">
        <v>1211122.3400000001</v>
      </c>
      <c r="BG241" s="242">
        <v>727986.72</v>
      </c>
      <c r="BH241" s="242">
        <v>784.07</v>
      </c>
      <c r="BI241" s="242">
        <v>47354.1</v>
      </c>
      <c r="BJ241" s="242">
        <v>67501.34</v>
      </c>
      <c r="BK241" s="242">
        <v>0</v>
      </c>
      <c r="BL241" s="242">
        <v>0</v>
      </c>
      <c r="BM241" s="242">
        <v>0</v>
      </c>
      <c r="BN241" s="242">
        <v>0</v>
      </c>
      <c r="BO241" s="242">
        <v>0</v>
      </c>
      <c r="BP241" s="242">
        <v>0</v>
      </c>
      <c r="BQ241" s="242">
        <v>2872701.64</v>
      </c>
      <c r="BR241" s="242">
        <v>3211214.05</v>
      </c>
      <c r="BS241" s="242">
        <v>2920055.74</v>
      </c>
      <c r="BT241" s="242">
        <v>3278715.39</v>
      </c>
      <c r="BU241" s="242">
        <v>43594.36</v>
      </c>
      <c r="BV241" s="242">
        <v>56516.41</v>
      </c>
      <c r="BW241" s="242">
        <v>2307532.34</v>
      </c>
      <c r="BX241" s="242">
        <v>1583468.84</v>
      </c>
      <c r="BY241" s="242">
        <v>611045.05000000005</v>
      </c>
      <c r="BZ241" s="242">
        <v>100096.40000000001</v>
      </c>
      <c r="CA241" s="242">
        <v>372378.73</v>
      </c>
      <c r="CB241" s="242">
        <v>363406.6</v>
      </c>
      <c r="CC241" s="242">
        <v>1588658.25</v>
      </c>
      <c r="CD241" s="242">
        <v>1597502.52</v>
      </c>
      <c r="CE241" s="242">
        <v>127.86</v>
      </c>
      <c r="CF241" s="242">
        <v>0</v>
      </c>
      <c r="CG241" s="242">
        <v>0</v>
      </c>
      <c r="CH241" s="242">
        <v>0</v>
      </c>
      <c r="CI241" s="242">
        <v>0</v>
      </c>
      <c r="CJ241" s="242">
        <v>14039854.09</v>
      </c>
      <c r="CK241" s="242">
        <v>0</v>
      </c>
      <c r="CL241" s="242">
        <v>2509252.0499999998</v>
      </c>
      <c r="CM241" s="242">
        <v>2525002.0499999998</v>
      </c>
      <c r="CN241" s="242">
        <v>0</v>
      </c>
      <c r="CO241" s="242">
        <v>15750</v>
      </c>
      <c r="CP241" s="242">
        <v>0</v>
      </c>
      <c r="CQ241" s="242">
        <v>0</v>
      </c>
      <c r="CR241" s="242">
        <v>23995.360000000001</v>
      </c>
      <c r="CS241" s="242">
        <v>24459.58</v>
      </c>
      <c r="CT241" s="242">
        <v>554754.82999999996</v>
      </c>
      <c r="CU241" s="242">
        <v>554290.61</v>
      </c>
      <c r="CV241" s="242">
        <v>0</v>
      </c>
      <c r="CW241" s="242">
        <v>143848.93</v>
      </c>
      <c r="CX241" s="242">
        <v>108532.5</v>
      </c>
      <c r="CY241" s="242">
        <v>272905.40000000002</v>
      </c>
      <c r="CZ241" s="242">
        <v>56130.78</v>
      </c>
      <c r="DA241" s="242">
        <v>252091.05000000002</v>
      </c>
      <c r="DB241" s="242">
        <v>0</v>
      </c>
      <c r="DC241" s="242">
        <v>0</v>
      </c>
      <c r="DD241" s="242">
        <v>0</v>
      </c>
      <c r="DE241" s="242">
        <v>0</v>
      </c>
      <c r="DF241" s="242">
        <v>0</v>
      </c>
      <c r="DG241" s="242">
        <v>0</v>
      </c>
      <c r="DH241" s="242">
        <v>0</v>
      </c>
    </row>
    <row r="242" spans="1:112" x14ac:dyDescent="0.2">
      <c r="A242" s="242">
        <v>3913</v>
      </c>
      <c r="B242" s="242" t="s">
        <v>524</v>
      </c>
      <c r="C242" s="242">
        <v>0</v>
      </c>
      <c r="D242" s="242">
        <v>1058286</v>
      </c>
      <c r="E242" s="242">
        <v>0</v>
      </c>
      <c r="F242" s="242">
        <v>0</v>
      </c>
      <c r="G242" s="242">
        <v>192</v>
      </c>
      <c r="H242" s="242">
        <v>202.22</v>
      </c>
      <c r="I242" s="242">
        <v>15541.09</v>
      </c>
      <c r="J242" s="242">
        <v>0</v>
      </c>
      <c r="K242" s="242">
        <v>148789.49</v>
      </c>
      <c r="L242" s="242">
        <v>0</v>
      </c>
      <c r="M242" s="242">
        <v>0</v>
      </c>
      <c r="N242" s="242">
        <v>0</v>
      </c>
      <c r="O242" s="242">
        <v>0</v>
      </c>
      <c r="P242" s="242">
        <v>2280</v>
      </c>
      <c r="Q242" s="242">
        <v>0</v>
      </c>
      <c r="R242" s="242">
        <v>0</v>
      </c>
      <c r="S242" s="242">
        <v>0</v>
      </c>
      <c r="T242" s="242">
        <v>0</v>
      </c>
      <c r="U242" s="242">
        <v>35761</v>
      </c>
      <c r="V242" s="242">
        <v>976343</v>
      </c>
      <c r="W242" s="242">
        <v>2080</v>
      </c>
      <c r="X242" s="242">
        <v>0</v>
      </c>
      <c r="Y242" s="242">
        <v>0</v>
      </c>
      <c r="Z242" s="242">
        <v>0</v>
      </c>
      <c r="AA242" s="242">
        <v>50348</v>
      </c>
      <c r="AB242" s="242">
        <v>0</v>
      </c>
      <c r="AC242" s="242">
        <v>0</v>
      </c>
      <c r="AD242" s="242">
        <v>5109</v>
      </c>
      <c r="AE242" s="242">
        <v>23250</v>
      </c>
      <c r="AF242" s="242">
        <v>0</v>
      </c>
      <c r="AG242" s="242">
        <v>0</v>
      </c>
      <c r="AH242" s="242">
        <v>13998</v>
      </c>
      <c r="AI242" s="242">
        <v>23071.83</v>
      </c>
      <c r="AJ242" s="242">
        <v>0</v>
      </c>
      <c r="AK242" s="242">
        <v>0</v>
      </c>
      <c r="AL242" s="242">
        <v>0</v>
      </c>
      <c r="AM242" s="242">
        <v>6907.13</v>
      </c>
      <c r="AN242" s="242">
        <v>5443</v>
      </c>
      <c r="AO242" s="242">
        <v>0</v>
      </c>
      <c r="AP242" s="242">
        <v>6324.42</v>
      </c>
      <c r="AQ242" s="242">
        <v>952014.04</v>
      </c>
      <c r="AR242" s="242">
        <v>142459.86000000002</v>
      </c>
      <c r="AS242" s="242">
        <v>0</v>
      </c>
      <c r="AT242" s="242">
        <v>59497.06</v>
      </c>
      <c r="AU242" s="242">
        <v>450</v>
      </c>
      <c r="AV242" s="242">
        <v>0</v>
      </c>
      <c r="AW242" s="242">
        <v>36600.21</v>
      </c>
      <c r="AX242" s="242">
        <v>51956.23</v>
      </c>
      <c r="AY242" s="242">
        <v>239666.84</v>
      </c>
      <c r="AZ242" s="242">
        <v>915.03</v>
      </c>
      <c r="BA242" s="242">
        <v>365431.03</v>
      </c>
      <c r="BB242" s="242">
        <v>9703.07</v>
      </c>
      <c r="BC242" s="242">
        <v>22099.56</v>
      </c>
      <c r="BD242" s="242">
        <v>0</v>
      </c>
      <c r="BE242" s="242">
        <v>0</v>
      </c>
      <c r="BF242" s="242">
        <v>180968.39</v>
      </c>
      <c r="BG242" s="242">
        <v>247980</v>
      </c>
      <c r="BH242" s="242">
        <v>0</v>
      </c>
      <c r="BI242" s="242">
        <v>0</v>
      </c>
      <c r="BJ242" s="242">
        <v>0</v>
      </c>
      <c r="BK242" s="242">
        <v>0</v>
      </c>
      <c r="BL242" s="242">
        <v>0</v>
      </c>
      <c r="BM242" s="242">
        <v>0</v>
      </c>
      <c r="BN242" s="242">
        <v>0</v>
      </c>
      <c r="BO242" s="242">
        <v>0</v>
      </c>
      <c r="BP242" s="242">
        <v>0</v>
      </c>
      <c r="BQ242" s="242">
        <v>581192.54</v>
      </c>
      <c r="BR242" s="242">
        <v>645377.4</v>
      </c>
      <c r="BS242" s="242">
        <v>581192.54</v>
      </c>
      <c r="BT242" s="242">
        <v>645377.4</v>
      </c>
      <c r="BU242" s="242">
        <v>5115</v>
      </c>
      <c r="BV242" s="242">
        <v>4340</v>
      </c>
      <c r="BW242" s="242">
        <v>274457.78000000003</v>
      </c>
      <c r="BX242" s="242">
        <v>172631.17</v>
      </c>
      <c r="BY242" s="242">
        <v>71562.040000000008</v>
      </c>
      <c r="BZ242" s="242">
        <v>31039.57</v>
      </c>
      <c r="CA242" s="242">
        <v>0</v>
      </c>
      <c r="CB242" s="242">
        <v>0</v>
      </c>
      <c r="CC242" s="242">
        <v>13500</v>
      </c>
      <c r="CD242" s="242">
        <v>13500</v>
      </c>
      <c r="CE242" s="242">
        <v>0</v>
      </c>
      <c r="CF242" s="242">
        <v>0</v>
      </c>
      <c r="CG242" s="242">
        <v>0</v>
      </c>
      <c r="CH242" s="242">
        <v>0</v>
      </c>
      <c r="CI242" s="242">
        <v>0</v>
      </c>
      <c r="CJ242" s="242">
        <v>146114.35</v>
      </c>
      <c r="CK242" s="242">
        <v>0</v>
      </c>
      <c r="CL242" s="242">
        <v>0</v>
      </c>
      <c r="CM242" s="242">
        <v>155000</v>
      </c>
      <c r="CN242" s="242">
        <v>0</v>
      </c>
      <c r="CO242" s="242">
        <v>155000</v>
      </c>
      <c r="CP242" s="242">
        <v>0</v>
      </c>
      <c r="CQ242" s="242">
        <v>0</v>
      </c>
      <c r="CR242" s="242">
        <v>0</v>
      </c>
      <c r="CS242" s="242">
        <v>3889.13</v>
      </c>
      <c r="CT242" s="242">
        <v>72158.19</v>
      </c>
      <c r="CU242" s="242">
        <v>68269.06</v>
      </c>
      <c r="CV242" s="242">
        <v>0</v>
      </c>
      <c r="CW242" s="242">
        <v>581.29</v>
      </c>
      <c r="CX242" s="242">
        <v>5212.2300000000005</v>
      </c>
      <c r="CY242" s="242">
        <v>20463</v>
      </c>
      <c r="CZ242" s="242">
        <v>15832.06</v>
      </c>
      <c r="DA242" s="242">
        <v>0</v>
      </c>
      <c r="DB242" s="242">
        <v>0</v>
      </c>
      <c r="DC242" s="242">
        <v>0</v>
      </c>
      <c r="DD242" s="242">
        <v>0</v>
      </c>
      <c r="DE242" s="242">
        <v>0</v>
      </c>
      <c r="DF242" s="242">
        <v>0</v>
      </c>
      <c r="DG242" s="242">
        <v>0</v>
      </c>
      <c r="DH242" s="242">
        <v>0</v>
      </c>
    </row>
    <row r="243" spans="1:112" x14ac:dyDescent="0.2">
      <c r="A243" s="242">
        <v>3920</v>
      </c>
      <c r="B243" s="242" t="s">
        <v>525</v>
      </c>
      <c r="C243" s="242">
        <v>1225.69</v>
      </c>
      <c r="D243" s="242">
        <v>2633359.4900000002</v>
      </c>
      <c r="E243" s="242">
        <v>0</v>
      </c>
      <c r="F243" s="242">
        <v>65415.58</v>
      </c>
      <c r="G243" s="242">
        <v>5980.05</v>
      </c>
      <c r="H243" s="242">
        <v>3927.06</v>
      </c>
      <c r="I243" s="242">
        <v>18754.920000000002</v>
      </c>
      <c r="J243" s="242">
        <v>55169.98</v>
      </c>
      <c r="K243" s="242">
        <v>334410</v>
      </c>
      <c r="L243" s="242">
        <v>0</v>
      </c>
      <c r="M243" s="242">
        <v>0</v>
      </c>
      <c r="N243" s="242">
        <v>0</v>
      </c>
      <c r="O243" s="242">
        <v>0</v>
      </c>
      <c r="P243" s="242">
        <v>3416</v>
      </c>
      <c r="Q243" s="242">
        <v>0</v>
      </c>
      <c r="R243" s="242">
        <v>0</v>
      </c>
      <c r="S243" s="242">
        <v>16885.86</v>
      </c>
      <c r="T243" s="242">
        <v>0</v>
      </c>
      <c r="U243" s="242">
        <v>69542.5</v>
      </c>
      <c r="V243" s="242">
        <v>506308</v>
      </c>
      <c r="W243" s="242">
        <v>2960</v>
      </c>
      <c r="X243" s="242">
        <v>0</v>
      </c>
      <c r="Y243" s="242">
        <v>120209.18000000001</v>
      </c>
      <c r="Z243" s="242">
        <v>30906.07</v>
      </c>
      <c r="AA243" s="242">
        <v>77106</v>
      </c>
      <c r="AB243" s="242">
        <v>0</v>
      </c>
      <c r="AC243" s="242">
        <v>0</v>
      </c>
      <c r="AD243" s="242">
        <v>0</v>
      </c>
      <c r="AE243" s="242">
        <v>107963.34</v>
      </c>
      <c r="AF243" s="242">
        <v>0</v>
      </c>
      <c r="AG243" s="242">
        <v>1139.46</v>
      </c>
      <c r="AH243" s="242">
        <v>0</v>
      </c>
      <c r="AI243" s="242">
        <v>16778</v>
      </c>
      <c r="AJ243" s="242">
        <v>0</v>
      </c>
      <c r="AK243" s="242">
        <v>0</v>
      </c>
      <c r="AL243" s="242">
        <v>0</v>
      </c>
      <c r="AM243" s="242">
        <v>0</v>
      </c>
      <c r="AN243" s="242">
        <v>273.93</v>
      </c>
      <c r="AO243" s="242">
        <v>0</v>
      </c>
      <c r="AP243" s="242">
        <v>5841.57</v>
      </c>
      <c r="AQ243" s="242">
        <v>670781.88</v>
      </c>
      <c r="AR243" s="242">
        <v>637974.44000000006</v>
      </c>
      <c r="AS243" s="242">
        <v>225200.14</v>
      </c>
      <c r="AT243" s="242">
        <v>170932.48000000001</v>
      </c>
      <c r="AU243" s="242">
        <v>92052.84</v>
      </c>
      <c r="AV243" s="242">
        <v>855.30000000000007</v>
      </c>
      <c r="AW243" s="242">
        <v>118243.46</v>
      </c>
      <c r="AX243" s="242">
        <v>165212.48000000001</v>
      </c>
      <c r="AY243" s="242">
        <v>249391.49</v>
      </c>
      <c r="AZ243" s="242">
        <v>201904.57</v>
      </c>
      <c r="BA243" s="242">
        <v>793842.84</v>
      </c>
      <c r="BB243" s="242">
        <v>194518.55000000002</v>
      </c>
      <c r="BC243" s="242">
        <v>59953.08</v>
      </c>
      <c r="BD243" s="242">
        <v>0</v>
      </c>
      <c r="BE243" s="242">
        <v>7447.47</v>
      </c>
      <c r="BF243" s="242">
        <v>313738.10000000003</v>
      </c>
      <c r="BG243" s="242">
        <v>127396.28</v>
      </c>
      <c r="BH243" s="242">
        <v>1441</v>
      </c>
      <c r="BI243" s="242">
        <v>0</v>
      </c>
      <c r="BJ243" s="242">
        <v>0</v>
      </c>
      <c r="BK243" s="242">
        <v>0</v>
      </c>
      <c r="BL243" s="242">
        <v>0</v>
      </c>
      <c r="BM243" s="242">
        <v>0</v>
      </c>
      <c r="BN243" s="242">
        <v>0</v>
      </c>
      <c r="BO243" s="242">
        <v>1435085.22</v>
      </c>
      <c r="BP243" s="242">
        <v>369830</v>
      </c>
      <c r="BQ243" s="242">
        <v>0</v>
      </c>
      <c r="BR243" s="242">
        <v>1111941.5</v>
      </c>
      <c r="BS243" s="242">
        <v>1435085.22</v>
      </c>
      <c r="BT243" s="242">
        <v>1481771.5</v>
      </c>
      <c r="BU243" s="242">
        <v>0</v>
      </c>
      <c r="BV243" s="242">
        <v>0</v>
      </c>
      <c r="BW243" s="242">
        <v>592805.81000000006</v>
      </c>
      <c r="BX243" s="242">
        <v>468383.69</v>
      </c>
      <c r="BY243" s="242">
        <v>118689.79000000001</v>
      </c>
      <c r="BZ243" s="242">
        <v>5732.33</v>
      </c>
      <c r="CA243" s="242">
        <v>64719.66</v>
      </c>
      <c r="CB243" s="242">
        <v>60174.400000000001</v>
      </c>
      <c r="CC243" s="242">
        <v>442425.55</v>
      </c>
      <c r="CD243" s="242">
        <v>446970.81</v>
      </c>
      <c r="CE243" s="242">
        <v>0</v>
      </c>
      <c r="CF243" s="242">
        <v>0</v>
      </c>
      <c r="CG243" s="242">
        <v>0</v>
      </c>
      <c r="CH243" s="242">
        <v>0</v>
      </c>
      <c r="CI243" s="242">
        <v>0</v>
      </c>
      <c r="CJ243" s="242">
        <v>3335522</v>
      </c>
      <c r="CK243" s="242">
        <v>0</v>
      </c>
      <c r="CL243" s="242">
        <v>0</v>
      </c>
      <c r="CM243" s="242">
        <v>1095522</v>
      </c>
      <c r="CN243" s="242">
        <v>0</v>
      </c>
      <c r="CO243" s="242">
        <v>1095522</v>
      </c>
      <c r="CP243" s="242">
        <v>0</v>
      </c>
      <c r="CQ243" s="242">
        <v>0</v>
      </c>
      <c r="CR243" s="242">
        <v>0</v>
      </c>
      <c r="CS243" s="242">
        <v>0</v>
      </c>
      <c r="CT243" s="242">
        <v>163396.59</v>
      </c>
      <c r="CU243" s="242">
        <v>163396.59</v>
      </c>
      <c r="CV243" s="242">
        <v>0</v>
      </c>
      <c r="CW243" s="242">
        <v>0</v>
      </c>
      <c r="CX243" s="242">
        <v>0</v>
      </c>
      <c r="CY243" s="242">
        <v>5175</v>
      </c>
      <c r="CZ243" s="242">
        <v>4817.8599999999997</v>
      </c>
      <c r="DA243" s="242">
        <v>357.14</v>
      </c>
      <c r="DB243" s="242">
        <v>0</v>
      </c>
      <c r="DC243" s="242">
        <v>0</v>
      </c>
      <c r="DD243" s="242">
        <v>0</v>
      </c>
      <c r="DE243" s="242">
        <v>0</v>
      </c>
      <c r="DF243" s="242">
        <v>0</v>
      </c>
      <c r="DG243" s="242">
        <v>0</v>
      </c>
      <c r="DH243" s="242">
        <v>0</v>
      </c>
    </row>
    <row r="244" spans="1:112" x14ac:dyDescent="0.2">
      <c r="A244" s="242">
        <v>3925</v>
      </c>
      <c r="B244" s="242" t="s">
        <v>526</v>
      </c>
      <c r="C244" s="242">
        <v>0</v>
      </c>
      <c r="D244" s="242">
        <v>40843709.439999998</v>
      </c>
      <c r="E244" s="242">
        <v>0</v>
      </c>
      <c r="F244" s="242">
        <v>163120.42000000001</v>
      </c>
      <c r="G244" s="242">
        <v>78742.509999999995</v>
      </c>
      <c r="H244" s="242">
        <v>10270.200000000001</v>
      </c>
      <c r="I244" s="242">
        <v>822370.34</v>
      </c>
      <c r="J244" s="242">
        <v>5936.28</v>
      </c>
      <c r="K244" s="242">
        <v>488251.4</v>
      </c>
      <c r="L244" s="242">
        <v>0</v>
      </c>
      <c r="M244" s="242">
        <v>0</v>
      </c>
      <c r="N244" s="242">
        <v>0</v>
      </c>
      <c r="O244" s="242">
        <v>0</v>
      </c>
      <c r="P244" s="242">
        <v>548</v>
      </c>
      <c r="Q244" s="242">
        <v>0</v>
      </c>
      <c r="R244" s="242">
        <v>0</v>
      </c>
      <c r="S244" s="242">
        <v>0</v>
      </c>
      <c r="T244" s="242">
        <v>0</v>
      </c>
      <c r="U244" s="242">
        <v>805127.5</v>
      </c>
      <c r="V244" s="242">
        <v>4402267</v>
      </c>
      <c r="W244" s="242">
        <v>27360</v>
      </c>
      <c r="X244" s="242">
        <v>0</v>
      </c>
      <c r="Y244" s="242">
        <v>0</v>
      </c>
      <c r="Z244" s="242">
        <v>0</v>
      </c>
      <c r="AA244" s="242">
        <v>381121</v>
      </c>
      <c r="AB244" s="242">
        <v>0</v>
      </c>
      <c r="AC244" s="242">
        <v>0</v>
      </c>
      <c r="AD244" s="242">
        <v>165402.5</v>
      </c>
      <c r="AE244" s="242">
        <v>138109.31</v>
      </c>
      <c r="AF244" s="242">
        <v>0</v>
      </c>
      <c r="AG244" s="242">
        <v>0</v>
      </c>
      <c r="AH244" s="242">
        <v>219651.24</v>
      </c>
      <c r="AI244" s="242">
        <v>54707.49</v>
      </c>
      <c r="AJ244" s="242">
        <v>0</v>
      </c>
      <c r="AK244" s="242">
        <v>3070</v>
      </c>
      <c r="AL244" s="242">
        <v>0</v>
      </c>
      <c r="AM244" s="242">
        <v>22237.920000000002</v>
      </c>
      <c r="AN244" s="242">
        <v>108877.96</v>
      </c>
      <c r="AO244" s="242">
        <v>0</v>
      </c>
      <c r="AP244" s="242">
        <v>37343.730000000003</v>
      </c>
      <c r="AQ244" s="242">
        <v>7801131.5700000003</v>
      </c>
      <c r="AR244" s="242">
        <v>11140735.68</v>
      </c>
      <c r="AS244" s="242">
        <v>688193.24</v>
      </c>
      <c r="AT244" s="242">
        <v>746692.73</v>
      </c>
      <c r="AU244" s="242">
        <v>1089930.49</v>
      </c>
      <c r="AV244" s="242">
        <v>173472.47</v>
      </c>
      <c r="AW244" s="242">
        <v>694626.68</v>
      </c>
      <c r="AX244" s="242">
        <v>2538466.67</v>
      </c>
      <c r="AY244" s="242">
        <v>797383.4</v>
      </c>
      <c r="AZ244" s="242">
        <v>2393034.34</v>
      </c>
      <c r="BA244" s="242">
        <v>9172342.8499999996</v>
      </c>
      <c r="BB244" s="242">
        <v>3305500.77</v>
      </c>
      <c r="BC244" s="242">
        <v>412020.87</v>
      </c>
      <c r="BD244" s="242">
        <v>343701.08</v>
      </c>
      <c r="BE244" s="242">
        <v>1078142.48</v>
      </c>
      <c r="BF244" s="242">
        <v>4223630.8</v>
      </c>
      <c r="BG244" s="242">
        <v>871057.99</v>
      </c>
      <c r="BH244" s="242">
        <v>3851.94</v>
      </c>
      <c r="BI244" s="242">
        <v>0</v>
      </c>
      <c r="BJ244" s="242">
        <v>0</v>
      </c>
      <c r="BK244" s="242">
        <v>0</v>
      </c>
      <c r="BL244" s="242">
        <v>0</v>
      </c>
      <c r="BM244" s="242">
        <v>732356.66</v>
      </c>
      <c r="BN244" s="242">
        <v>732356.66</v>
      </c>
      <c r="BO244" s="242">
        <v>0</v>
      </c>
      <c r="BP244" s="242">
        <v>0</v>
      </c>
      <c r="BQ244" s="242">
        <v>14380952.039999999</v>
      </c>
      <c r="BR244" s="242">
        <v>15685260.23</v>
      </c>
      <c r="BS244" s="242">
        <v>15113308.699999999</v>
      </c>
      <c r="BT244" s="242">
        <v>16417616.890000001</v>
      </c>
      <c r="BU244" s="242">
        <v>0</v>
      </c>
      <c r="BV244" s="242">
        <v>0</v>
      </c>
      <c r="BW244" s="242">
        <v>6650493.29</v>
      </c>
      <c r="BX244" s="242">
        <v>4803484.3600000003</v>
      </c>
      <c r="BY244" s="242">
        <v>1370623.16</v>
      </c>
      <c r="BZ244" s="242">
        <v>476385.77</v>
      </c>
      <c r="CA244" s="242">
        <v>1081986.95</v>
      </c>
      <c r="CB244" s="242">
        <v>1109447.8700000001</v>
      </c>
      <c r="CC244" s="242">
        <v>15826580.140000001</v>
      </c>
      <c r="CD244" s="242">
        <v>4931800.26</v>
      </c>
      <c r="CE244" s="242">
        <v>10226834.5</v>
      </c>
      <c r="CF244" s="242">
        <v>0</v>
      </c>
      <c r="CG244" s="242">
        <v>0</v>
      </c>
      <c r="CH244" s="242">
        <v>639177.5</v>
      </c>
      <c r="CI244" s="242">
        <v>1306.96</v>
      </c>
      <c r="CJ244" s="242">
        <v>56556533.57</v>
      </c>
      <c r="CK244" s="242">
        <v>0</v>
      </c>
      <c r="CL244" s="242">
        <v>2884078.2800000003</v>
      </c>
      <c r="CM244" s="242">
        <v>9392816.7100000009</v>
      </c>
      <c r="CN244" s="242">
        <v>0</v>
      </c>
      <c r="CO244" s="242">
        <v>6508738.4299999997</v>
      </c>
      <c r="CP244" s="242">
        <v>0</v>
      </c>
      <c r="CQ244" s="242">
        <v>0</v>
      </c>
      <c r="CR244" s="242">
        <v>688306.70000000007</v>
      </c>
      <c r="CS244" s="242">
        <v>930825.8</v>
      </c>
      <c r="CT244" s="242">
        <v>1615979.09</v>
      </c>
      <c r="CU244" s="242">
        <v>1373459.99</v>
      </c>
      <c r="CV244" s="242">
        <v>0</v>
      </c>
      <c r="CW244" s="242">
        <v>715911.49</v>
      </c>
      <c r="CX244" s="242">
        <v>784046.01</v>
      </c>
      <c r="CY244" s="242">
        <v>466125.94</v>
      </c>
      <c r="CZ244" s="242">
        <v>0</v>
      </c>
      <c r="DA244" s="242">
        <v>397991.42</v>
      </c>
      <c r="DB244" s="242">
        <v>0</v>
      </c>
      <c r="DC244" s="242">
        <v>0</v>
      </c>
      <c r="DD244" s="242">
        <v>0</v>
      </c>
      <c r="DE244" s="242">
        <v>0</v>
      </c>
      <c r="DF244" s="242">
        <v>0</v>
      </c>
      <c r="DG244" s="242">
        <v>0</v>
      </c>
      <c r="DH244" s="242">
        <v>0</v>
      </c>
    </row>
    <row r="245" spans="1:112" x14ac:dyDescent="0.2">
      <c r="A245" s="242">
        <v>3934</v>
      </c>
      <c r="B245" s="242" t="s">
        <v>527</v>
      </c>
      <c r="C245" s="242">
        <v>0</v>
      </c>
      <c r="D245" s="242">
        <v>3665075.31</v>
      </c>
      <c r="E245" s="242">
        <v>0</v>
      </c>
      <c r="F245" s="242">
        <v>4991.0600000000004</v>
      </c>
      <c r="G245" s="242">
        <v>21253.78</v>
      </c>
      <c r="H245" s="242">
        <v>1911.43</v>
      </c>
      <c r="I245" s="242">
        <v>162053.85</v>
      </c>
      <c r="J245" s="242">
        <v>0</v>
      </c>
      <c r="K245" s="242">
        <v>525080.57000000007</v>
      </c>
      <c r="L245" s="242">
        <v>0</v>
      </c>
      <c r="M245" s="242">
        <v>0</v>
      </c>
      <c r="N245" s="242">
        <v>0</v>
      </c>
      <c r="O245" s="242">
        <v>0</v>
      </c>
      <c r="P245" s="242">
        <v>0</v>
      </c>
      <c r="Q245" s="242">
        <v>0</v>
      </c>
      <c r="R245" s="242">
        <v>0</v>
      </c>
      <c r="S245" s="242">
        <v>0</v>
      </c>
      <c r="T245" s="242">
        <v>0</v>
      </c>
      <c r="U245" s="242">
        <v>118429</v>
      </c>
      <c r="V245" s="242">
        <v>5152036</v>
      </c>
      <c r="W245" s="242">
        <v>6640</v>
      </c>
      <c r="X245" s="242">
        <v>0</v>
      </c>
      <c r="Y245" s="242">
        <v>0</v>
      </c>
      <c r="Z245" s="242">
        <v>4467.95</v>
      </c>
      <c r="AA245" s="242">
        <v>4032</v>
      </c>
      <c r="AB245" s="242">
        <v>0</v>
      </c>
      <c r="AC245" s="242">
        <v>0</v>
      </c>
      <c r="AD245" s="242">
        <v>49338.89</v>
      </c>
      <c r="AE245" s="242">
        <v>39724</v>
      </c>
      <c r="AF245" s="242">
        <v>0</v>
      </c>
      <c r="AG245" s="242">
        <v>0</v>
      </c>
      <c r="AH245" s="242">
        <v>27677</v>
      </c>
      <c r="AI245" s="242">
        <v>0</v>
      </c>
      <c r="AJ245" s="242">
        <v>0</v>
      </c>
      <c r="AK245" s="242">
        <v>476.42</v>
      </c>
      <c r="AL245" s="242">
        <v>0</v>
      </c>
      <c r="AM245" s="242">
        <v>0</v>
      </c>
      <c r="AN245" s="242">
        <v>13689.74</v>
      </c>
      <c r="AO245" s="242">
        <v>0</v>
      </c>
      <c r="AP245" s="242">
        <v>3616.4700000000003</v>
      </c>
      <c r="AQ245" s="242">
        <v>1881277.49</v>
      </c>
      <c r="AR245" s="242">
        <v>2323936.5</v>
      </c>
      <c r="AS245" s="242">
        <v>307317.8</v>
      </c>
      <c r="AT245" s="242">
        <v>203142.47</v>
      </c>
      <c r="AU245" s="242">
        <v>135150.17000000001</v>
      </c>
      <c r="AV245" s="242">
        <v>3086.58</v>
      </c>
      <c r="AW245" s="242">
        <v>185678.31</v>
      </c>
      <c r="AX245" s="242">
        <v>791431.93</v>
      </c>
      <c r="AY245" s="242">
        <v>311071.87</v>
      </c>
      <c r="AZ245" s="242">
        <v>510961.94</v>
      </c>
      <c r="BA245" s="242">
        <v>1664614.6300000001</v>
      </c>
      <c r="BB245" s="242">
        <v>63968.22</v>
      </c>
      <c r="BC245" s="242">
        <v>106843.06</v>
      </c>
      <c r="BD245" s="242">
        <v>121065.1</v>
      </c>
      <c r="BE245" s="242">
        <v>41107</v>
      </c>
      <c r="BF245" s="242">
        <v>815751.58000000007</v>
      </c>
      <c r="BG245" s="242">
        <v>266105.64</v>
      </c>
      <c r="BH245" s="242">
        <v>18296.55</v>
      </c>
      <c r="BI245" s="242">
        <v>28489.02</v>
      </c>
      <c r="BJ245" s="242">
        <v>0</v>
      </c>
      <c r="BK245" s="242">
        <v>0</v>
      </c>
      <c r="BL245" s="242">
        <v>0</v>
      </c>
      <c r="BM245" s="242">
        <v>0</v>
      </c>
      <c r="BN245" s="242">
        <v>59661</v>
      </c>
      <c r="BO245" s="242">
        <v>0</v>
      </c>
      <c r="BP245" s="242">
        <v>0</v>
      </c>
      <c r="BQ245" s="242">
        <v>2572011.4900000002</v>
      </c>
      <c r="BR245" s="242">
        <v>2590526.14</v>
      </c>
      <c r="BS245" s="242">
        <v>2600500.5100000002</v>
      </c>
      <c r="BT245" s="242">
        <v>2650187.14</v>
      </c>
      <c r="BU245" s="242">
        <v>104451.35</v>
      </c>
      <c r="BV245" s="242">
        <v>87089.2</v>
      </c>
      <c r="BW245" s="242">
        <v>1466180.26</v>
      </c>
      <c r="BX245" s="242">
        <v>1080516.79</v>
      </c>
      <c r="BY245" s="242">
        <v>365835.88</v>
      </c>
      <c r="BZ245" s="242">
        <v>37189.74</v>
      </c>
      <c r="CA245" s="242">
        <v>170285.89</v>
      </c>
      <c r="CB245" s="242">
        <v>153614.35</v>
      </c>
      <c r="CC245" s="242">
        <v>854634.09000000008</v>
      </c>
      <c r="CD245" s="242">
        <v>773272.64</v>
      </c>
      <c r="CE245" s="242">
        <v>0</v>
      </c>
      <c r="CF245" s="242">
        <v>0</v>
      </c>
      <c r="CG245" s="242">
        <v>0</v>
      </c>
      <c r="CH245" s="242">
        <v>98032.99</v>
      </c>
      <c r="CI245" s="242">
        <v>0</v>
      </c>
      <c r="CJ245" s="242">
        <v>8284992.3399999999</v>
      </c>
      <c r="CK245" s="242">
        <v>305551.89</v>
      </c>
      <c r="CL245" s="242">
        <v>273983.38</v>
      </c>
      <c r="CM245" s="242">
        <v>605.56000000000006</v>
      </c>
      <c r="CN245" s="242">
        <v>0</v>
      </c>
      <c r="CO245" s="242">
        <v>32174.07</v>
      </c>
      <c r="CP245" s="242">
        <v>0</v>
      </c>
      <c r="CQ245" s="242">
        <v>0</v>
      </c>
      <c r="CR245" s="242">
        <v>29371.32</v>
      </c>
      <c r="CS245" s="242">
        <v>42095.38</v>
      </c>
      <c r="CT245" s="242">
        <v>489422.42</v>
      </c>
      <c r="CU245" s="242">
        <v>476698.36</v>
      </c>
      <c r="CV245" s="242">
        <v>0</v>
      </c>
      <c r="CW245" s="242">
        <v>4999.47</v>
      </c>
      <c r="CX245" s="242">
        <v>226.27</v>
      </c>
      <c r="CY245" s="242">
        <v>11000</v>
      </c>
      <c r="CZ245" s="242">
        <v>12577.95</v>
      </c>
      <c r="DA245" s="242">
        <v>3195.25</v>
      </c>
      <c r="DB245" s="242">
        <v>0</v>
      </c>
      <c r="DC245" s="242">
        <v>0</v>
      </c>
      <c r="DD245" s="242">
        <v>0</v>
      </c>
      <c r="DE245" s="242">
        <v>0</v>
      </c>
      <c r="DF245" s="242">
        <v>0</v>
      </c>
      <c r="DG245" s="242">
        <v>0</v>
      </c>
      <c r="DH245" s="242">
        <v>0</v>
      </c>
    </row>
    <row r="246" spans="1:112" x14ac:dyDescent="0.2">
      <c r="A246" s="242">
        <v>3941</v>
      </c>
      <c r="B246" s="242" t="s">
        <v>528</v>
      </c>
      <c r="C246" s="242">
        <v>0</v>
      </c>
      <c r="D246" s="242">
        <v>5147784</v>
      </c>
      <c r="E246" s="242">
        <v>0</v>
      </c>
      <c r="F246" s="242">
        <v>13108.89</v>
      </c>
      <c r="G246" s="242">
        <v>20136.37</v>
      </c>
      <c r="H246" s="242">
        <v>14192.41</v>
      </c>
      <c r="I246" s="242">
        <v>71209.11</v>
      </c>
      <c r="J246" s="242">
        <v>7570.56</v>
      </c>
      <c r="K246" s="242">
        <v>255906</v>
      </c>
      <c r="L246" s="242">
        <v>0</v>
      </c>
      <c r="M246" s="242">
        <v>1750</v>
      </c>
      <c r="N246" s="242">
        <v>0</v>
      </c>
      <c r="O246" s="242">
        <v>0</v>
      </c>
      <c r="P246" s="242">
        <v>0</v>
      </c>
      <c r="Q246" s="242">
        <v>0</v>
      </c>
      <c r="R246" s="242">
        <v>0</v>
      </c>
      <c r="S246" s="242">
        <v>0</v>
      </c>
      <c r="T246" s="242">
        <v>0</v>
      </c>
      <c r="U246" s="242">
        <v>267196.5</v>
      </c>
      <c r="V246" s="242">
        <v>5485016</v>
      </c>
      <c r="W246" s="242">
        <v>1000</v>
      </c>
      <c r="X246" s="242">
        <v>0</v>
      </c>
      <c r="Y246" s="242">
        <v>152044.06</v>
      </c>
      <c r="Z246" s="242">
        <v>0</v>
      </c>
      <c r="AA246" s="242">
        <v>11059</v>
      </c>
      <c r="AB246" s="242">
        <v>0</v>
      </c>
      <c r="AC246" s="242">
        <v>0</v>
      </c>
      <c r="AD246" s="242">
        <v>47618.239999999998</v>
      </c>
      <c r="AE246" s="242">
        <v>135551</v>
      </c>
      <c r="AF246" s="242">
        <v>0</v>
      </c>
      <c r="AG246" s="242">
        <v>0</v>
      </c>
      <c r="AH246" s="242">
        <v>1039.6500000000001</v>
      </c>
      <c r="AI246" s="242">
        <v>0</v>
      </c>
      <c r="AJ246" s="242">
        <v>0</v>
      </c>
      <c r="AK246" s="242">
        <v>1405</v>
      </c>
      <c r="AL246" s="242">
        <v>85500</v>
      </c>
      <c r="AM246" s="242">
        <v>0</v>
      </c>
      <c r="AN246" s="242">
        <v>15735</v>
      </c>
      <c r="AO246" s="242">
        <v>0</v>
      </c>
      <c r="AP246" s="242">
        <v>2442.71</v>
      </c>
      <c r="AQ246" s="242">
        <v>3331244.18</v>
      </c>
      <c r="AR246" s="242">
        <v>1239789.5900000001</v>
      </c>
      <c r="AS246" s="242">
        <v>332830.42</v>
      </c>
      <c r="AT246" s="242">
        <v>291794.09000000003</v>
      </c>
      <c r="AU246" s="242">
        <v>219496.79</v>
      </c>
      <c r="AV246" s="242">
        <v>7955.67</v>
      </c>
      <c r="AW246" s="242">
        <v>250795.81</v>
      </c>
      <c r="AX246" s="242">
        <v>909176.95000000007</v>
      </c>
      <c r="AY246" s="242">
        <v>327258.11</v>
      </c>
      <c r="AZ246" s="242">
        <v>823965.71</v>
      </c>
      <c r="BA246" s="242">
        <v>2038780.12</v>
      </c>
      <c r="BB246" s="242">
        <v>17922.98</v>
      </c>
      <c r="BC246" s="242">
        <v>97264.67</v>
      </c>
      <c r="BD246" s="242">
        <v>62056.32</v>
      </c>
      <c r="BE246" s="242">
        <v>949649.51</v>
      </c>
      <c r="BF246" s="242">
        <v>667036.84</v>
      </c>
      <c r="BG246" s="242">
        <v>780719.52</v>
      </c>
      <c r="BH246" s="242">
        <v>10311</v>
      </c>
      <c r="BI246" s="242">
        <v>0</v>
      </c>
      <c r="BJ246" s="242">
        <v>0</v>
      </c>
      <c r="BK246" s="242">
        <v>0</v>
      </c>
      <c r="BL246" s="242">
        <v>3500672.91</v>
      </c>
      <c r="BM246" s="242">
        <v>0</v>
      </c>
      <c r="BN246" s="242">
        <v>0</v>
      </c>
      <c r="BO246" s="242">
        <v>1166360</v>
      </c>
      <c r="BP246" s="242">
        <v>0</v>
      </c>
      <c r="BQ246" s="242">
        <v>2955096.69</v>
      </c>
      <c r="BR246" s="242">
        <v>0</v>
      </c>
      <c r="BS246" s="242">
        <v>4121456.69</v>
      </c>
      <c r="BT246" s="242">
        <v>3500672.91</v>
      </c>
      <c r="BU246" s="242">
        <v>84309.45</v>
      </c>
      <c r="BV246" s="242">
        <v>95956.26</v>
      </c>
      <c r="BW246" s="242">
        <v>1184398.01</v>
      </c>
      <c r="BX246" s="242">
        <v>820883.71</v>
      </c>
      <c r="BY246" s="242">
        <v>183331.91</v>
      </c>
      <c r="BZ246" s="242">
        <v>168535.58000000002</v>
      </c>
      <c r="CA246" s="242">
        <v>161178.23999999999</v>
      </c>
      <c r="CB246" s="242">
        <v>148161.58000000002</v>
      </c>
      <c r="CC246" s="242">
        <v>1125621.5900000001</v>
      </c>
      <c r="CD246" s="242">
        <v>1138638.25</v>
      </c>
      <c r="CE246" s="242">
        <v>0</v>
      </c>
      <c r="CF246" s="242">
        <v>0</v>
      </c>
      <c r="CG246" s="242">
        <v>0</v>
      </c>
      <c r="CH246" s="242">
        <v>0</v>
      </c>
      <c r="CI246" s="242">
        <v>0</v>
      </c>
      <c r="CJ246" s="242">
        <v>11792103</v>
      </c>
      <c r="CK246" s="242">
        <v>0</v>
      </c>
      <c r="CL246" s="242">
        <v>0</v>
      </c>
      <c r="CM246" s="242">
        <v>0</v>
      </c>
      <c r="CN246" s="242">
        <v>0</v>
      </c>
      <c r="CO246" s="242">
        <v>0</v>
      </c>
      <c r="CP246" s="242">
        <v>0</v>
      </c>
      <c r="CQ246" s="242">
        <v>0</v>
      </c>
      <c r="CR246" s="242">
        <v>195697</v>
      </c>
      <c r="CS246" s="242">
        <v>168230.51</v>
      </c>
      <c r="CT246" s="242">
        <v>521346</v>
      </c>
      <c r="CU246" s="242">
        <v>548812.49</v>
      </c>
      <c r="CV246" s="242">
        <v>0</v>
      </c>
      <c r="CW246" s="242">
        <v>22697.99</v>
      </c>
      <c r="CX246" s="242">
        <v>48973.85</v>
      </c>
      <c r="CY246" s="242">
        <v>122699.59</v>
      </c>
      <c r="CZ246" s="242">
        <v>55945.630000000005</v>
      </c>
      <c r="DA246" s="242">
        <v>40478.1</v>
      </c>
      <c r="DB246" s="242">
        <v>0</v>
      </c>
      <c r="DC246" s="242">
        <v>0</v>
      </c>
      <c r="DD246" s="242">
        <v>0</v>
      </c>
      <c r="DE246" s="242">
        <v>0</v>
      </c>
      <c r="DF246" s="242">
        <v>0</v>
      </c>
      <c r="DG246" s="242">
        <v>0</v>
      </c>
      <c r="DH246" s="242">
        <v>0</v>
      </c>
    </row>
    <row r="247" spans="1:112" x14ac:dyDescent="0.2">
      <c r="A247" s="242">
        <v>3948</v>
      </c>
      <c r="B247" s="242" t="s">
        <v>529</v>
      </c>
      <c r="C247" s="242">
        <v>0</v>
      </c>
      <c r="D247" s="242">
        <v>2939785.34</v>
      </c>
      <c r="E247" s="242">
        <v>0</v>
      </c>
      <c r="F247" s="242">
        <v>669.13</v>
      </c>
      <c r="G247" s="242">
        <v>12990.9</v>
      </c>
      <c r="H247" s="242">
        <v>1965.26</v>
      </c>
      <c r="I247" s="242">
        <v>7869.1500000000005</v>
      </c>
      <c r="J247" s="242">
        <v>0</v>
      </c>
      <c r="K247" s="242">
        <v>473697</v>
      </c>
      <c r="L247" s="242">
        <v>0</v>
      </c>
      <c r="M247" s="242">
        <v>0</v>
      </c>
      <c r="N247" s="242">
        <v>0</v>
      </c>
      <c r="O247" s="242">
        <v>0</v>
      </c>
      <c r="P247" s="242">
        <v>4840</v>
      </c>
      <c r="Q247" s="242">
        <v>0</v>
      </c>
      <c r="R247" s="242">
        <v>0</v>
      </c>
      <c r="S247" s="242">
        <v>0</v>
      </c>
      <c r="T247" s="242">
        <v>0</v>
      </c>
      <c r="U247" s="242">
        <v>99270</v>
      </c>
      <c r="V247" s="242">
        <v>2855706</v>
      </c>
      <c r="W247" s="242">
        <v>5200</v>
      </c>
      <c r="X247" s="242">
        <v>0</v>
      </c>
      <c r="Y247" s="242">
        <v>281788.32</v>
      </c>
      <c r="Z247" s="242">
        <v>0</v>
      </c>
      <c r="AA247" s="242">
        <v>150587</v>
      </c>
      <c r="AB247" s="242">
        <v>0</v>
      </c>
      <c r="AC247" s="242">
        <v>0</v>
      </c>
      <c r="AD247" s="242">
        <v>288264</v>
      </c>
      <c r="AE247" s="242">
        <v>237095</v>
      </c>
      <c r="AF247" s="242">
        <v>0</v>
      </c>
      <c r="AG247" s="242">
        <v>0</v>
      </c>
      <c r="AH247" s="242">
        <v>52277</v>
      </c>
      <c r="AI247" s="242">
        <v>0</v>
      </c>
      <c r="AJ247" s="242">
        <v>0</v>
      </c>
      <c r="AK247" s="242">
        <v>54000</v>
      </c>
      <c r="AL247" s="242">
        <v>0</v>
      </c>
      <c r="AM247" s="242">
        <v>0</v>
      </c>
      <c r="AN247" s="242">
        <v>2329.7000000000003</v>
      </c>
      <c r="AO247" s="242">
        <v>0</v>
      </c>
      <c r="AP247" s="242">
        <v>0</v>
      </c>
      <c r="AQ247" s="242">
        <v>1874913.46</v>
      </c>
      <c r="AR247" s="242">
        <v>1139151.92</v>
      </c>
      <c r="AS247" s="242">
        <v>242737.07</v>
      </c>
      <c r="AT247" s="242">
        <v>182514.87</v>
      </c>
      <c r="AU247" s="242">
        <v>146911.34</v>
      </c>
      <c r="AV247" s="242">
        <v>0</v>
      </c>
      <c r="AW247" s="242">
        <v>167623.83000000002</v>
      </c>
      <c r="AX247" s="242">
        <v>117858.8</v>
      </c>
      <c r="AY247" s="242">
        <v>257007.75</v>
      </c>
      <c r="AZ247" s="242">
        <v>352464.59</v>
      </c>
      <c r="BA247" s="242">
        <v>1334619.56</v>
      </c>
      <c r="BB247" s="242">
        <v>81357.53</v>
      </c>
      <c r="BC247" s="242">
        <v>69610.820000000007</v>
      </c>
      <c r="BD247" s="242">
        <v>5430.6500000000005</v>
      </c>
      <c r="BE247" s="242">
        <v>223847.84</v>
      </c>
      <c r="BF247" s="242">
        <v>589954.05000000005</v>
      </c>
      <c r="BG247" s="242">
        <v>715216.81</v>
      </c>
      <c r="BH247" s="242">
        <v>372.38</v>
      </c>
      <c r="BI247" s="242">
        <v>0</v>
      </c>
      <c r="BJ247" s="242">
        <v>0</v>
      </c>
      <c r="BK247" s="242">
        <v>0</v>
      </c>
      <c r="BL247" s="242">
        <v>0</v>
      </c>
      <c r="BM247" s="242">
        <v>0</v>
      </c>
      <c r="BN247" s="242">
        <v>0</v>
      </c>
      <c r="BO247" s="242">
        <v>1535955.71</v>
      </c>
      <c r="BP247" s="242">
        <v>1502696.24</v>
      </c>
      <c r="BQ247" s="242">
        <v>0</v>
      </c>
      <c r="BR247" s="242">
        <v>0</v>
      </c>
      <c r="BS247" s="242">
        <v>1535955.71</v>
      </c>
      <c r="BT247" s="242">
        <v>1502696.24</v>
      </c>
      <c r="BU247" s="242">
        <v>0</v>
      </c>
      <c r="BV247" s="242">
        <v>0</v>
      </c>
      <c r="BW247" s="242">
        <v>1060116.44</v>
      </c>
      <c r="BX247" s="242">
        <v>617666.73</v>
      </c>
      <c r="BY247" s="242">
        <v>223877.6</v>
      </c>
      <c r="BZ247" s="242">
        <v>218572.11000000002</v>
      </c>
      <c r="CA247" s="242">
        <v>183916.91</v>
      </c>
      <c r="CB247" s="242">
        <v>173414.24</v>
      </c>
      <c r="CC247" s="242">
        <v>746298.93</v>
      </c>
      <c r="CD247" s="242">
        <v>678082.5</v>
      </c>
      <c r="CE247" s="242">
        <v>0</v>
      </c>
      <c r="CF247" s="242">
        <v>0</v>
      </c>
      <c r="CG247" s="242">
        <v>0</v>
      </c>
      <c r="CH247" s="242">
        <v>78719.100000000006</v>
      </c>
      <c r="CI247" s="242">
        <v>0</v>
      </c>
      <c r="CJ247" s="242">
        <v>3036097.12</v>
      </c>
      <c r="CK247" s="242">
        <v>0</v>
      </c>
      <c r="CL247" s="242">
        <v>0</v>
      </c>
      <c r="CM247" s="242">
        <v>0</v>
      </c>
      <c r="CN247" s="242">
        <v>0</v>
      </c>
      <c r="CO247" s="242">
        <v>0</v>
      </c>
      <c r="CP247" s="242">
        <v>0</v>
      </c>
      <c r="CQ247" s="242">
        <v>0</v>
      </c>
      <c r="CR247" s="242">
        <v>4107.47</v>
      </c>
      <c r="CS247" s="242">
        <v>3501.53</v>
      </c>
      <c r="CT247" s="242">
        <v>340294.28</v>
      </c>
      <c r="CU247" s="242">
        <v>340900.22000000003</v>
      </c>
      <c r="CV247" s="242">
        <v>0</v>
      </c>
      <c r="CW247" s="242">
        <v>87373.7</v>
      </c>
      <c r="CX247" s="242">
        <v>67233.48</v>
      </c>
      <c r="CY247" s="242">
        <v>12256.95</v>
      </c>
      <c r="CZ247" s="242">
        <v>0</v>
      </c>
      <c r="DA247" s="242">
        <v>32397.170000000002</v>
      </c>
      <c r="DB247" s="242">
        <v>0</v>
      </c>
      <c r="DC247" s="242">
        <v>0</v>
      </c>
      <c r="DD247" s="242">
        <v>0</v>
      </c>
      <c r="DE247" s="242">
        <v>0</v>
      </c>
      <c r="DF247" s="242">
        <v>0</v>
      </c>
      <c r="DG247" s="242">
        <v>0</v>
      </c>
      <c r="DH247" s="242">
        <v>0</v>
      </c>
    </row>
    <row r="248" spans="1:112" x14ac:dyDescent="0.2">
      <c r="A248" s="242">
        <v>3955</v>
      </c>
      <c r="B248" s="242" t="s">
        <v>530</v>
      </c>
      <c r="C248" s="242">
        <v>0</v>
      </c>
      <c r="D248" s="242">
        <v>7478878.6399999997</v>
      </c>
      <c r="E248" s="242">
        <v>51586.16</v>
      </c>
      <c r="F248" s="242">
        <v>266019.26</v>
      </c>
      <c r="G248" s="242">
        <v>143872.32000000001</v>
      </c>
      <c r="H248" s="242">
        <v>39797.35</v>
      </c>
      <c r="I248" s="242">
        <v>137067.87</v>
      </c>
      <c r="J248" s="242">
        <v>0</v>
      </c>
      <c r="K248" s="242">
        <v>387032.85000000003</v>
      </c>
      <c r="L248" s="242">
        <v>0</v>
      </c>
      <c r="M248" s="242">
        <v>0</v>
      </c>
      <c r="N248" s="242">
        <v>0</v>
      </c>
      <c r="O248" s="242">
        <v>0</v>
      </c>
      <c r="P248" s="242">
        <v>20840.47</v>
      </c>
      <c r="Q248" s="242">
        <v>0</v>
      </c>
      <c r="R248" s="242">
        <v>0</v>
      </c>
      <c r="S248" s="242">
        <v>0</v>
      </c>
      <c r="T248" s="242">
        <v>0</v>
      </c>
      <c r="U248" s="242">
        <v>391577.21</v>
      </c>
      <c r="V248" s="242">
        <v>14849009</v>
      </c>
      <c r="W248" s="242">
        <v>15880</v>
      </c>
      <c r="X248" s="242">
        <v>0</v>
      </c>
      <c r="Y248" s="242">
        <v>0</v>
      </c>
      <c r="Z248" s="242">
        <v>18973.05</v>
      </c>
      <c r="AA248" s="242">
        <v>25563</v>
      </c>
      <c r="AB248" s="242">
        <v>0</v>
      </c>
      <c r="AC248" s="242">
        <v>0</v>
      </c>
      <c r="AD248" s="242">
        <v>430496.12</v>
      </c>
      <c r="AE248" s="242">
        <v>304689.08</v>
      </c>
      <c r="AF248" s="242">
        <v>0</v>
      </c>
      <c r="AG248" s="242">
        <v>1962</v>
      </c>
      <c r="AH248" s="242">
        <v>23087</v>
      </c>
      <c r="AI248" s="242">
        <v>0</v>
      </c>
      <c r="AJ248" s="242">
        <v>0</v>
      </c>
      <c r="AK248" s="242">
        <v>91147.74</v>
      </c>
      <c r="AL248" s="242">
        <v>0</v>
      </c>
      <c r="AM248" s="242">
        <v>30487.920000000002</v>
      </c>
      <c r="AN248" s="242">
        <v>18713.45</v>
      </c>
      <c r="AO248" s="242">
        <v>0</v>
      </c>
      <c r="AP248" s="242">
        <v>33711.97</v>
      </c>
      <c r="AQ248" s="242">
        <v>4754834.37</v>
      </c>
      <c r="AR248" s="242">
        <v>5156886.49</v>
      </c>
      <c r="AS248" s="242">
        <v>543799.65</v>
      </c>
      <c r="AT248" s="242">
        <v>606360.22</v>
      </c>
      <c r="AU248" s="242">
        <v>303986.37</v>
      </c>
      <c r="AV248" s="242">
        <v>338499.19</v>
      </c>
      <c r="AW248" s="242">
        <v>670112.16</v>
      </c>
      <c r="AX248" s="242">
        <v>1231723.6100000001</v>
      </c>
      <c r="AY248" s="242">
        <v>460978.16000000003</v>
      </c>
      <c r="AZ248" s="242">
        <v>1576899.1300000001</v>
      </c>
      <c r="BA248" s="242">
        <v>3637125.31</v>
      </c>
      <c r="BB248" s="242">
        <v>480002.96</v>
      </c>
      <c r="BC248" s="242">
        <v>208585.4</v>
      </c>
      <c r="BD248" s="242">
        <v>591406.87</v>
      </c>
      <c r="BE248" s="242">
        <v>707327.31</v>
      </c>
      <c r="BF248" s="242">
        <v>2171406.88</v>
      </c>
      <c r="BG248" s="242">
        <v>940949.38</v>
      </c>
      <c r="BH248" s="242">
        <v>413.63</v>
      </c>
      <c r="BI248" s="242">
        <v>0</v>
      </c>
      <c r="BJ248" s="242">
        <v>0</v>
      </c>
      <c r="BK248" s="242">
        <v>0</v>
      </c>
      <c r="BL248" s="242">
        <v>0</v>
      </c>
      <c r="BM248" s="242">
        <v>0</v>
      </c>
      <c r="BN248" s="242">
        <v>0</v>
      </c>
      <c r="BO248" s="242">
        <v>1273259.01</v>
      </c>
      <c r="BP248" s="242">
        <v>1652354.3800000001</v>
      </c>
      <c r="BQ248" s="242">
        <v>0</v>
      </c>
      <c r="BR248" s="242">
        <v>0</v>
      </c>
      <c r="BS248" s="242">
        <v>1273259.01</v>
      </c>
      <c r="BT248" s="242">
        <v>1652354.3800000001</v>
      </c>
      <c r="BU248" s="242">
        <v>58831.85</v>
      </c>
      <c r="BV248" s="242">
        <v>66963.17</v>
      </c>
      <c r="BW248" s="242">
        <v>3558925.86</v>
      </c>
      <c r="BX248" s="242">
        <v>2586795.9300000002</v>
      </c>
      <c r="BY248" s="242">
        <v>842410.72</v>
      </c>
      <c r="BZ248" s="242">
        <v>121587.89</v>
      </c>
      <c r="CA248" s="242">
        <v>365292.96</v>
      </c>
      <c r="CB248" s="242">
        <v>339793.55</v>
      </c>
      <c r="CC248" s="242">
        <v>2566190.5699999998</v>
      </c>
      <c r="CD248" s="242">
        <v>2328161.44</v>
      </c>
      <c r="CE248" s="242">
        <v>118671.40000000001</v>
      </c>
      <c r="CF248" s="242">
        <v>26454.15</v>
      </c>
      <c r="CG248" s="242">
        <v>0</v>
      </c>
      <c r="CH248" s="242">
        <v>118402.99</v>
      </c>
      <c r="CI248" s="242">
        <v>0</v>
      </c>
      <c r="CJ248" s="242">
        <v>14314736.720000001</v>
      </c>
      <c r="CK248" s="242">
        <v>0</v>
      </c>
      <c r="CL248" s="242">
        <v>0</v>
      </c>
      <c r="CM248" s="242">
        <v>0</v>
      </c>
      <c r="CN248" s="242">
        <v>0</v>
      </c>
      <c r="CO248" s="242">
        <v>0</v>
      </c>
      <c r="CP248" s="242">
        <v>0</v>
      </c>
      <c r="CQ248" s="242">
        <v>0</v>
      </c>
      <c r="CR248" s="242">
        <v>29466.05</v>
      </c>
      <c r="CS248" s="242">
        <v>29154.23</v>
      </c>
      <c r="CT248" s="242">
        <v>1194634.24</v>
      </c>
      <c r="CU248" s="242">
        <v>1194946.06</v>
      </c>
      <c r="CV248" s="242">
        <v>0</v>
      </c>
      <c r="CW248" s="242">
        <v>107353.52</v>
      </c>
      <c r="CX248" s="242">
        <v>69277.59</v>
      </c>
      <c r="CY248" s="242">
        <v>186432.1</v>
      </c>
      <c r="CZ248" s="242">
        <v>0</v>
      </c>
      <c r="DA248" s="242">
        <v>224508.03</v>
      </c>
      <c r="DB248" s="242">
        <v>0</v>
      </c>
      <c r="DC248" s="242">
        <v>0</v>
      </c>
      <c r="DD248" s="242">
        <v>0</v>
      </c>
      <c r="DE248" s="242">
        <v>0</v>
      </c>
      <c r="DF248" s="242">
        <v>0</v>
      </c>
      <c r="DG248" s="242">
        <v>0</v>
      </c>
      <c r="DH248" s="242">
        <v>0</v>
      </c>
    </row>
    <row r="249" spans="1:112" x14ac:dyDescent="0.2">
      <c r="A249" s="242">
        <v>3962</v>
      </c>
      <c r="B249" s="242" t="s">
        <v>531</v>
      </c>
      <c r="C249" s="242">
        <v>0</v>
      </c>
      <c r="D249" s="242">
        <v>6494000.2699999996</v>
      </c>
      <c r="E249" s="242">
        <v>0</v>
      </c>
      <c r="F249" s="242">
        <v>48777.020000000004</v>
      </c>
      <c r="G249" s="242">
        <v>85011.6</v>
      </c>
      <c r="H249" s="242">
        <v>7917.3</v>
      </c>
      <c r="I249" s="242">
        <v>86892.86</v>
      </c>
      <c r="J249" s="242">
        <v>0</v>
      </c>
      <c r="K249" s="242">
        <v>637438.48</v>
      </c>
      <c r="L249" s="242">
        <v>0</v>
      </c>
      <c r="M249" s="242">
        <v>3500</v>
      </c>
      <c r="N249" s="242">
        <v>0</v>
      </c>
      <c r="O249" s="242">
        <v>0</v>
      </c>
      <c r="P249" s="242">
        <v>11320.4</v>
      </c>
      <c r="Q249" s="242">
        <v>0</v>
      </c>
      <c r="R249" s="242">
        <v>0</v>
      </c>
      <c r="S249" s="242">
        <v>0</v>
      </c>
      <c r="T249" s="242">
        <v>0</v>
      </c>
      <c r="U249" s="242">
        <v>412134</v>
      </c>
      <c r="V249" s="242">
        <v>21158249</v>
      </c>
      <c r="W249" s="242">
        <v>18240</v>
      </c>
      <c r="X249" s="242">
        <v>0</v>
      </c>
      <c r="Y249" s="242">
        <v>0</v>
      </c>
      <c r="Z249" s="242">
        <v>30936.080000000002</v>
      </c>
      <c r="AA249" s="242">
        <v>16705.5</v>
      </c>
      <c r="AB249" s="242">
        <v>0</v>
      </c>
      <c r="AC249" s="242">
        <v>0</v>
      </c>
      <c r="AD249" s="242">
        <v>72259.790000000008</v>
      </c>
      <c r="AE249" s="242">
        <v>229765.42</v>
      </c>
      <c r="AF249" s="242">
        <v>0</v>
      </c>
      <c r="AG249" s="242">
        <v>0</v>
      </c>
      <c r="AH249" s="242">
        <v>76197</v>
      </c>
      <c r="AI249" s="242">
        <v>0</v>
      </c>
      <c r="AJ249" s="242">
        <v>0</v>
      </c>
      <c r="AK249" s="242">
        <v>48979.12</v>
      </c>
      <c r="AL249" s="242">
        <v>0</v>
      </c>
      <c r="AM249" s="242">
        <v>40116.1</v>
      </c>
      <c r="AN249" s="242">
        <v>48369.05</v>
      </c>
      <c r="AO249" s="242">
        <v>0</v>
      </c>
      <c r="AP249" s="242">
        <v>48106.97</v>
      </c>
      <c r="AQ249" s="242">
        <v>6086744.3899999997</v>
      </c>
      <c r="AR249" s="242">
        <v>6551768.1699999999</v>
      </c>
      <c r="AS249" s="242">
        <v>734601.54</v>
      </c>
      <c r="AT249" s="242">
        <v>679997.05</v>
      </c>
      <c r="AU249" s="242">
        <v>658572.14</v>
      </c>
      <c r="AV249" s="242">
        <v>141441.01999999999</v>
      </c>
      <c r="AW249" s="242">
        <v>722648.76</v>
      </c>
      <c r="AX249" s="242">
        <v>927705.36</v>
      </c>
      <c r="AY249" s="242">
        <v>487856.83</v>
      </c>
      <c r="AZ249" s="242">
        <v>1509599.25</v>
      </c>
      <c r="BA249" s="242">
        <v>6130210.4100000001</v>
      </c>
      <c r="BB249" s="242">
        <v>636224.82000000007</v>
      </c>
      <c r="BC249" s="242">
        <v>278346.40000000002</v>
      </c>
      <c r="BD249" s="242">
        <v>5244.77</v>
      </c>
      <c r="BE249" s="242">
        <v>744040.67</v>
      </c>
      <c r="BF249" s="242">
        <v>2576703.79</v>
      </c>
      <c r="BG249" s="242">
        <v>1314135.94</v>
      </c>
      <c r="BH249" s="242">
        <v>3231.27</v>
      </c>
      <c r="BI249" s="242">
        <v>0</v>
      </c>
      <c r="BJ249" s="242">
        <v>0</v>
      </c>
      <c r="BK249" s="242">
        <v>0</v>
      </c>
      <c r="BL249" s="242">
        <v>0</v>
      </c>
      <c r="BM249" s="242">
        <v>687230.29</v>
      </c>
      <c r="BN249" s="242">
        <v>687230.29</v>
      </c>
      <c r="BO249" s="242">
        <v>0</v>
      </c>
      <c r="BP249" s="242">
        <v>0</v>
      </c>
      <c r="BQ249" s="242">
        <v>6413648.6299999999</v>
      </c>
      <c r="BR249" s="242">
        <v>5799492.0099999998</v>
      </c>
      <c r="BS249" s="242">
        <v>7100878.9199999999</v>
      </c>
      <c r="BT249" s="242">
        <v>6486722.2999999998</v>
      </c>
      <c r="BU249" s="242">
        <v>65876.91</v>
      </c>
      <c r="BV249" s="242">
        <v>64708.840000000004</v>
      </c>
      <c r="BW249" s="242">
        <v>4128625.5700000003</v>
      </c>
      <c r="BX249" s="242">
        <v>3130222.53</v>
      </c>
      <c r="BY249" s="242">
        <v>899006.96</v>
      </c>
      <c r="BZ249" s="242">
        <v>100564.15000000001</v>
      </c>
      <c r="CA249" s="242">
        <v>2203190.62</v>
      </c>
      <c r="CB249" s="242">
        <v>1901816.6199999999</v>
      </c>
      <c r="CC249" s="242">
        <v>16573851.57</v>
      </c>
      <c r="CD249" s="242">
        <v>7309671.8700000001</v>
      </c>
      <c r="CE249" s="242">
        <v>9395545.6999999993</v>
      </c>
      <c r="CF249" s="242">
        <v>0</v>
      </c>
      <c r="CG249" s="242">
        <v>0</v>
      </c>
      <c r="CH249" s="242">
        <v>170008</v>
      </c>
      <c r="CI249" s="242">
        <v>0</v>
      </c>
      <c r="CJ249" s="242">
        <v>90470000</v>
      </c>
      <c r="CK249" s="242">
        <v>55954.93</v>
      </c>
      <c r="CL249" s="242">
        <v>0</v>
      </c>
      <c r="CM249" s="242">
        <v>41.42</v>
      </c>
      <c r="CN249" s="242">
        <v>0</v>
      </c>
      <c r="CO249" s="242">
        <v>832.84</v>
      </c>
      <c r="CP249" s="242">
        <v>0</v>
      </c>
      <c r="CQ249" s="242">
        <v>55163.51</v>
      </c>
      <c r="CR249" s="242">
        <v>200241.94</v>
      </c>
      <c r="CS249" s="242">
        <v>268406.44</v>
      </c>
      <c r="CT249" s="242">
        <v>1586587.91</v>
      </c>
      <c r="CU249" s="242">
        <v>1518423.41</v>
      </c>
      <c r="CV249" s="242">
        <v>0</v>
      </c>
      <c r="CW249" s="242">
        <v>24477.65</v>
      </c>
      <c r="CX249" s="242">
        <v>21014.34</v>
      </c>
      <c r="CY249" s="242">
        <v>498026.58</v>
      </c>
      <c r="CZ249" s="242">
        <v>329096.26</v>
      </c>
      <c r="DA249" s="242">
        <v>171787.63</v>
      </c>
      <c r="DB249" s="242">
        <v>606</v>
      </c>
      <c r="DC249" s="242">
        <v>0</v>
      </c>
      <c r="DD249" s="242">
        <v>0</v>
      </c>
      <c r="DE249" s="242">
        <v>0</v>
      </c>
      <c r="DF249" s="242">
        <v>0</v>
      </c>
      <c r="DG249" s="242">
        <v>0</v>
      </c>
      <c r="DH249" s="242">
        <v>0</v>
      </c>
    </row>
    <row r="250" spans="1:112" x14ac:dyDescent="0.2">
      <c r="A250" s="242">
        <v>3969</v>
      </c>
      <c r="B250" s="242" t="s">
        <v>532</v>
      </c>
      <c r="C250" s="242">
        <v>0</v>
      </c>
      <c r="D250" s="242">
        <v>1117392.31</v>
      </c>
      <c r="E250" s="242">
        <v>25638.22</v>
      </c>
      <c r="F250" s="242">
        <v>2965.27</v>
      </c>
      <c r="G250" s="242">
        <v>12795.5</v>
      </c>
      <c r="H250" s="242">
        <v>2527.33</v>
      </c>
      <c r="I250" s="242">
        <v>26906.11</v>
      </c>
      <c r="J250" s="242">
        <v>0</v>
      </c>
      <c r="K250" s="242">
        <v>478249</v>
      </c>
      <c r="L250" s="242">
        <v>6630.5</v>
      </c>
      <c r="M250" s="242">
        <v>0</v>
      </c>
      <c r="N250" s="242">
        <v>0</v>
      </c>
      <c r="O250" s="242">
        <v>0</v>
      </c>
      <c r="P250" s="242">
        <v>0</v>
      </c>
      <c r="Q250" s="242">
        <v>0</v>
      </c>
      <c r="R250" s="242">
        <v>0</v>
      </c>
      <c r="S250" s="242">
        <v>0</v>
      </c>
      <c r="T250" s="242">
        <v>0</v>
      </c>
      <c r="U250" s="242">
        <v>53529</v>
      </c>
      <c r="V250" s="242">
        <v>2779370</v>
      </c>
      <c r="W250" s="242">
        <v>4746.22</v>
      </c>
      <c r="X250" s="242">
        <v>0</v>
      </c>
      <c r="Y250" s="242">
        <v>0</v>
      </c>
      <c r="Z250" s="242">
        <v>18461.87</v>
      </c>
      <c r="AA250" s="242">
        <v>100252</v>
      </c>
      <c r="AB250" s="242">
        <v>0</v>
      </c>
      <c r="AC250" s="242">
        <v>0</v>
      </c>
      <c r="AD250" s="242">
        <v>17718.61</v>
      </c>
      <c r="AE250" s="242">
        <v>132020</v>
      </c>
      <c r="AF250" s="242">
        <v>0</v>
      </c>
      <c r="AG250" s="242">
        <v>0</v>
      </c>
      <c r="AH250" s="242">
        <v>0</v>
      </c>
      <c r="AI250" s="242">
        <v>27786</v>
      </c>
      <c r="AJ250" s="242">
        <v>0</v>
      </c>
      <c r="AK250" s="242">
        <v>0</v>
      </c>
      <c r="AL250" s="242">
        <v>0</v>
      </c>
      <c r="AM250" s="242">
        <v>0</v>
      </c>
      <c r="AN250" s="242">
        <v>4560</v>
      </c>
      <c r="AO250" s="242">
        <v>0</v>
      </c>
      <c r="AP250" s="242">
        <v>0</v>
      </c>
      <c r="AQ250" s="242">
        <v>1200594.5</v>
      </c>
      <c r="AR250" s="242">
        <v>1106714.51</v>
      </c>
      <c r="AS250" s="242">
        <v>71629.98</v>
      </c>
      <c r="AT250" s="242">
        <v>162579.89000000001</v>
      </c>
      <c r="AU250" s="242">
        <v>117876.08</v>
      </c>
      <c r="AV250" s="242">
        <v>0</v>
      </c>
      <c r="AW250" s="242">
        <v>100152.48</v>
      </c>
      <c r="AX250" s="242">
        <v>69827.11</v>
      </c>
      <c r="AY250" s="242">
        <v>245783.9</v>
      </c>
      <c r="AZ250" s="242">
        <v>238438.99</v>
      </c>
      <c r="BA250" s="242">
        <v>834563.01</v>
      </c>
      <c r="BB250" s="242">
        <v>31159.22</v>
      </c>
      <c r="BC250" s="242">
        <v>52186</v>
      </c>
      <c r="BD250" s="242">
        <v>4928.4000000000005</v>
      </c>
      <c r="BE250" s="242">
        <v>310315.89</v>
      </c>
      <c r="BF250" s="242">
        <v>278247.5</v>
      </c>
      <c r="BG250" s="242">
        <v>85501.8</v>
      </c>
      <c r="BH250" s="242">
        <v>0</v>
      </c>
      <c r="BI250" s="242">
        <v>0</v>
      </c>
      <c r="BJ250" s="242">
        <v>0</v>
      </c>
      <c r="BK250" s="242">
        <v>122457</v>
      </c>
      <c r="BL250" s="242">
        <v>157457</v>
      </c>
      <c r="BM250" s="242">
        <v>0</v>
      </c>
      <c r="BN250" s="242">
        <v>0</v>
      </c>
      <c r="BO250" s="242">
        <v>0</v>
      </c>
      <c r="BP250" s="242">
        <v>566836.46</v>
      </c>
      <c r="BQ250" s="242">
        <v>700787.78</v>
      </c>
      <c r="BR250" s="242">
        <v>0</v>
      </c>
      <c r="BS250" s="242">
        <v>823244.78</v>
      </c>
      <c r="BT250" s="242">
        <v>724293.46</v>
      </c>
      <c r="BU250" s="242">
        <v>0</v>
      </c>
      <c r="BV250" s="242">
        <v>0</v>
      </c>
      <c r="BW250" s="242">
        <v>551729.38</v>
      </c>
      <c r="BX250" s="242">
        <v>360659.61</v>
      </c>
      <c r="BY250" s="242">
        <v>177615.38</v>
      </c>
      <c r="BZ250" s="242">
        <v>13454.39</v>
      </c>
      <c r="CA250" s="242">
        <v>0</v>
      </c>
      <c r="CB250" s="242">
        <v>3560.58</v>
      </c>
      <c r="CC250" s="242">
        <v>7121.16</v>
      </c>
      <c r="CD250" s="242">
        <v>3560.58</v>
      </c>
      <c r="CE250" s="242">
        <v>0</v>
      </c>
      <c r="CF250" s="242">
        <v>0</v>
      </c>
      <c r="CG250" s="242">
        <v>0</v>
      </c>
      <c r="CH250" s="242">
        <v>0</v>
      </c>
      <c r="CI250" s="242">
        <v>0</v>
      </c>
      <c r="CJ250" s="242">
        <v>29772.350000000002</v>
      </c>
      <c r="CK250" s="242">
        <v>0</v>
      </c>
      <c r="CL250" s="242">
        <v>0</v>
      </c>
      <c r="CM250" s="242">
        <v>32821.550000000003</v>
      </c>
      <c r="CN250" s="242">
        <v>0</v>
      </c>
      <c r="CO250" s="242">
        <v>32821.550000000003</v>
      </c>
      <c r="CP250" s="242">
        <v>0</v>
      </c>
      <c r="CQ250" s="242">
        <v>0</v>
      </c>
      <c r="CR250" s="242">
        <v>0</v>
      </c>
      <c r="CS250" s="242">
        <v>0</v>
      </c>
      <c r="CT250" s="242">
        <v>200288.27000000002</v>
      </c>
      <c r="CU250" s="242">
        <v>200288.27000000002</v>
      </c>
      <c r="CV250" s="242">
        <v>0</v>
      </c>
      <c r="CW250" s="242">
        <v>15663.050000000001</v>
      </c>
      <c r="CX250" s="242">
        <v>47334.01</v>
      </c>
      <c r="CY250" s="242">
        <v>115000</v>
      </c>
      <c r="CZ250" s="242">
        <v>0</v>
      </c>
      <c r="DA250" s="242">
        <v>83329.040000000008</v>
      </c>
      <c r="DB250" s="242">
        <v>0</v>
      </c>
      <c r="DC250" s="242">
        <v>0</v>
      </c>
      <c r="DD250" s="242">
        <v>0</v>
      </c>
      <c r="DE250" s="242">
        <v>0</v>
      </c>
      <c r="DF250" s="242">
        <v>0</v>
      </c>
      <c r="DG250" s="242">
        <v>0</v>
      </c>
      <c r="DH250" s="242">
        <v>0</v>
      </c>
    </row>
    <row r="251" spans="1:112" x14ac:dyDescent="0.2">
      <c r="A251" s="242">
        <v>2177</v>
      </c>
      <c r="B251" s="242" t="s">
        <v>533</v>
      </c>
      <c r="C251" s="242">
        <v>0</v>
      </c>
      <c r="D251" s="242">
        <v>16511245</v>
      </c>
      <c r="E251" s="242">
        <v>0</v>
      </c>
      <c r="F251" s="242">
        <v>160951.75</v>
      </c>
      <c r="G251" s="242">
        <v>61592.98</v>
      </c>
      <c r="H251" s="242">
        <v>8908.61</v>
      </c>
      <c r="I251" s="242">
        <v>271613.23</v>
      </c>
      <c r="J251" s="242">
        <v>1576.71</v>
      </c>
      <c r="K251" s="242">
        <v>278107.68</v>
      </c>
      <c r="L251" s="242">
        <v>0</v>
      </c>
      <c r="M251" s="242">
        <v>95660</v>
      </c>
      <c r="N251" s="242">
        <v>0</v>
      </c>
      <c r="O251" s="242">
        <v>0</v>
      </c>
      <c r="P251" s="242">
        <v>31004.52</v>
      </c>
      <c r="Q251" s="242">
        <v>0</v>
      </c>
      <c r="R251" s="242">
        <v>0</v>
      </c>
      <c r="S251" s="242">
        <v>0</v>
      </c>
      <c r="T251" s="242">
        <v>0</v>
      </c>
      <c r="U251" s="242">
        <v>1004344</v>
      </c>
      <c r="V251" s="242">
        <v>418987</v>
      </c>
      <c r="W251" s="242">
        <v>7520</v>
      </c>
      <c r="X251" s="242">
        <v>0</v>
      </c>
      <c r="Y251" s="242">
        <v>0</v>
      </c>
      <c r="Z251" s="242">
        <v>3866.86</v>
      </c>
      <c r="AA251" s="242">
        <v>276034.44</v>
      </c>
      <c r="AB251" s="242">
        <v>0</v>
      </c>
      <c r="AC251" s="242">
        <v>0</v>
      </c>
      <c r="AD251" s="242">
        <v>23459.86</v>
      </c>
      <c r="AE251" s="242">
        <v>82000</v>
      </c>
      <c r="AF251" s="242">
        <v>0</v>
      </c>
      <c r="AG251" s="242">
        <v>0</v>
      </c>
      <c r="AH251" s="242">
        <v>318200.62</v>
      </c>
      <c r="AI251" s="242">
        <v>0</v>
      </c>
      <c r="AJ251" s="242">
        <v>0</v>
      </c>
      <c r="AK251" s="242">
        <v>10125</v>
      </c>
      <c r="AL251" s="242">
        <v>0</v>
      </c>
      <c r="AM251" s="242">
        <v>0</v>
      </c>
      <c r="AN251" s="242">
        <v>31450.83</v>
      </c>
      <c r="AO251" s="242">
        <v>0</v>
      </c>
      <c r="AP251" s="242">
        <v>2633.7400000000002</v>
      </c>
      <c r="AQ251" s="242">
        <v>0</v>
      </c>
      <c r="AR251" s="242">
        <v>6532154.6399999997</v>
      </c>
      <c r="AS251" s="242">
        <v>738474.5</v>
      </c>
      <c r="AT251" s="242">
        <v>551273.01</v>
      </c>
      <c r="AU251" s="242">
        <v>706686.77</v>
      </c>
      <c r="AV251" s="242">
        <v>0</v>
      </c>
      <c r="AW251" s="242">
        <v>867161.54</v>
      </c>
      <c r="AX251" s="242">
        <v>921757.44000000006</v>
      </c>
      <c r="AY251" s="242">
        <v>630341.37</v>
      </c>
      <c r="AZ251" s="242">
        <v>937615.08000000007</v>
      </c>
      <c r="BA251" s="242">
        <v>3485733.4</v>
      </c>
      <c r="BB251" s="242">
        <v>652778.23999999999</v>
      </c>
      <c r="BC251" s="242">
        <v>269641.89</v>
      </c>
      <c r="BD251" s="242">
        <v>41518.239999999998</v>
      </c>
      <c r="BE251" s="242">
        <v>187112.65</v>
      </c>
      <c r="BF251" s="242">
        <v>2231650.4</v>
      </c>
      <c r="BG251" s="242">
        <v>281408.39</v>
      </c>
      <c r="BH251" s="242">
        <v>8469.07</v>
      </c>
      <c r="BI251" s="242">
        <v>44106.270000000004</v>
      </c>
      <c r="BJ251" s="242">
        <v>55867.85</v>
      </c>
      <c r="BK251" s="242">
        <v>0</v>
      </c>
      <c r="BL251" s="242">
        <v>0</v>
      </c>
      <c r="BM251" s="242">
        <v>556000</v>
      </c>
      <c r="BN251" s="242">
        <v>0</v>
      </c>
      <c r="BO251" s="242">
        <v>852714.54</v>
      </c>
      <c r="BP251" s="242">
        <v>465174.81</v>
      </c>
      <c r="BQ251" s="242">
        <v>4518577.12</v>
      </c>
      <c r="BR251" s="242">
        <v>6005861.4699999997</v>
      </c>
      <c r="BS251" s="242">
        <v>5971397.9299999997</v>
      </c>
      <c r="BT251" s="242">
        <v>6526904.1299999999</v>
      </c>
      <c r="BU251" s="242">
        <v>82952.27</v>
      </c>
      <c r="BV251" s="242">
        <v>81808.38</v>
      </c>
      <c r="BW251" s="242">
        <v>3003173.4</v>
      </c>
      <c r="BX251" s="242">
        <v>1457201.87</v>
      </c>
      <c r="BY251" s="242">
        <v>832689.24</v>
      </c>
      <c r="BZ251" s="242">
        <v>714426.18</v>
      </c>
      <c r="CA251" s="242">
        <v>254876.5</v>
      </c>
      <c r="CB251" s="242">
        <v>274530.17</v>
      </c>
      <c r="CC251" s="242">
        <v>895958.04</v>
      </c>
      <c r="CD251" s="242">
        <v>876304.37</v>
      </c>
      <c r="CE251" s="242">
        <v>0</v>
      </c>
      <c r="CF251" s="242">
        <v>0</v>
      </c>
      <c r="CG251" s="242">
        <v>0</v>
      </c>
      <c r="CH251" s="242">
        <v>0</v>
      </c>
      <c r="CI251" s="242">
        <v>0</v>
      </c>
      <c r="CJ251" s="242">
        <v>4299522.1399999997</v>
      </c>
      <c r="CK251" s="242">
        <v>0</v>
      </c>
      <c r="CL251" s="242">
        <v>-375553.23</v>
      </c>
      <c r="CM251" s="242">
        <v>1975000</v>
      </c>
      <c r="CN251" s="242">
        <v>0</v>
      </c>
      <c r="CO251" s="242">
        <v>2350553.23</v>
      </c>
      <c r="CP251" s="242">
        <v>0</v>
      </c>
      <c r="CQ251" s="242">
        <v>0</v>
      </c>
      <c r="CR251" s="242">
        <v>64648.74</v>
      </c>
      <c r="CS251" s="242">
        <v>47969.41</v>
      </c>
      <c r="CT251" s="242">
        <v>831385.13</v>
      </c>
      <c r="CU251" s="242">
        <v>848064.46</v>
      </c>
      <c r="CV251" s="242">
        <v>0</v>
      </c>
      <c r="CW251" s="242">
        <v>243140.77000000002</v>
      </c>
      <c r="CX251" s="242">
        <v>280136.73</v>
      </c>
      <c r="CY251" s="242">
        <v>1003426.06</v>
      </c>
      <c r="CZ251" s="242">
        <v>8243.5</v>
      </c>
      <c r="DA251" s="242">
        <v>958186.6</v>
      </c>
      <c r="DB251" s="242">
        <v>0</v>
      </c>
      <c r="DC251" s="242">
        <v>0</v>
      </c>
      <c r="DD251" s="242">
        <v>0</v>
      </c>
      <c r="DE251" s="242">
        <v>512975.14</v>
      </c>
      <c r="DF251" s="242">
        <v>0</v>
      </c>
      <c r="DG251" s="242">
        <v>512975.14</v>
      </c>
      <c r="DH251" s="242">
        <v>0</v>
      </c>
    </row>
    <row r="252" spans="1:112" x14ac:dyDescent="0.2">
      <c r="A252" s="242">
        <v>3976</v>
      </c>
      <c r="B252" s="242" t="s">
        <v>534</v>
      </c>
      <c r="C252" s="242">
        <v>494141.3</v>
      </c>
      <c r="D252" s="242">
        <v>5000</v>
      </c>
      <c r="E252" s="242">
        <v>0</v>
      </c>
      <c r="F252" s="242">
        <v>0</v>
      </c>
      <c r="G252" s="242">
        <v>0</v>
      </c>
      <c r="H252" s="242">
        <v>831.45</v>
      </c>
      <c r="I252" s="242">
        <v>916.9</v>
      </c>
      <c r="J252" s="242">
        <v>0</v>
      </c>
      <c r="K252" s="242">
        <v>809472.97</v>
      </c>
      <c r="L252" s="242">
        <v>0</v>
      </c>
      <c r="M252" s="242">
        <v>0</v>
      </c>
      <c r="N252" s="242">
        <v>0</v>
      </c>
      <c r="O252" s="242">
        <v>0</v>
      </c>
      <c r="P252" s="242">
        <v>0</v>
      </c>
      <c r="Q252" s="242">
        <v>0</v>
      </c>
      <c r="R252" s="242">
        <v>0</v>
      </c>
      <c r="S252" s="242">
        <v>0</v>
      </c>
      <c r="T252" s="242">
        <v>0</v>
      </c>
      <c r="U252" s="242">
        <v>6644</v>
      </c>
      <c r="V252" s="242">
        <v>287604</v>
      </c>
      <c r="W252" s="242">
        <v>1440</v>
      </c>
      <c r="X252" s="242">
        <v>0</v>
      </c>
      <c r="Y252" s="242">
        <v>0</v>
      </c>
      <c r="Z252" s="242">
        <v>0</v>
      </c>
      <c r="AA252" s="242">
        <v>0</v>
      </c>
      <c r="AB252" s="242">
        <v>0</v>
      </c>
      <c r="AC252" s="242">
        <v>0</v>
      </c>
      <c r="AD252" s="242">
        <v>1304</v>
      </c>
      <c r="AE252" s="242">
        <v>78933</v>
      </c>
      <c r="AF252" s="242">
        <v>0</v>
      </c>
      <c r="AG252" s="242">
        <v>0</v>
      </c>
      <c r="AH252" s="242">
        <v>0</v>
      </c>
      <c r="AI252" s="242">
        <v>11942</v>
      </c>
      <c r="AJ252" s="242">
        <v>0</v>
      </c>
      <c r="AK252" s="242">
        <v>0</v>
      </c>
      <c r="AL252" s="242">
        <v>0</v>
      </c>
      <c r="AM252" s="242">
        <v>0</v>
      </c>
      <c r="AN252" s="242">
        <v>1491.79</v>
      </c>
      <c r="AO252" s="242">
        <v>0</v>
      </c>
      <c r="AP252" s="242">
        <v>178.92000000000002</v>
      </c>
      <c r="AQ252" s="242">
        <v>0</v>
      </c>
      <c r="AR252" s="242">
        <v>386136.51</v>
      </c>
      <c r="AS252" s="242">
        <v>70187.83</v>
      </c>
      <c r="AT252" s="242">
        <v>75449.53</v>
      </c>
      <c r="AU252" s="242">
        <v>0</v>
      </c>
      <c r="AV252" s="242">
        <v>0</v>
      </c>
      <c r="AW252" s="242">
        <v>90387.199999999997</v>
      </c>
      <c r="AX252" s="242">
        <v>40106.980000000003</v>
      </c>
      <c r="AY252" s="242">
        <v>157531.48000000001</v>
      </c>
      <c r="AZ252" s="242">
        <v>96558.81</v>
      </c>
      <c r="BA252" s="242">
        <v>905759.68</v>
      </c>
      <c r="BB252" s="242">
        <v>16475.990000000002</v>
      </c>
      <c r="BC252" s="242">
        <v>10938.54</v>
      </c>
      <c r="BD252" s="242">
        <v>0</v>
      </c>
      <c r="BE252" s="242">
        <v>42113.49</v>
      </c>
      <c r="BF252" s="242">
        <v>0</v>
      </c>
      <c r="BG252" s="242">
        <v>19442.5</v>
      </c>
      <c r="BH252" s="242">
        <v>0</v>
      </c>
      <c r="BI252" s="242">
        <v>14191</v>
      </c>
      <c r="BJ252" s="242">
        <v>14410</v>
      </c>
      <c r="BK252" s="242">
        <v>0</v>
      </c>
      <c r="BL252" s="242">
        <v>0</v>
      </c>
      <c r="BM252" s="242">
        <v>0</v>
      </c>
      <c r="BN252" s="242">
        <v>0</v>
      </c>
      <c r="BO252" s="242">
        <v>0</v>
      </c>
      <c r="BP252" s="242">
        <v>0</v>
      </c>
      <c r="BQ252" s="242">
        <v>442877.78</v>
      </c>
      <c r="BR252" s="242">
        <v>231470.57</v>
      </c>
      <c r="BS252" s="242">
        <v>457068.78</v>
      </c>
      <c r="BT252" s="242">
        <v>245880.57</v>
      </c>
      <c r="BU252" s="242">
        <v>0</v>
      </c>
      <c r="BV252" s="242">
        <v>0</v>
      </c>
      <c r="BW252" s="242">
        <v>1255509.01</v>
      </c>
      <c r="BX252" s="242">
        <v>586979.25</v>
      </c>
      <c r="BY252" s="242">
        <v>126559.98</v>
      </c>
      <c r="BZ252" s="242">
        <v>541969.78</v>
      </c>
      <c r="CA252" s="242">
        <v>0</v>
      </c>
      <c r="CB252" s="242">
        <v>0</v>
      </c>
      <c r="CC252" s="242">
        <v>0</v>
      </c>
      <c r="CD252" s="242">
        <v>0</v>
      </c>
      <c r="CE252" s="242">
        <v>0</v>
      </c>
      <c r="CF252" s="242">
        <v>0</v>
      </c>
      <c r="CG252" s="242">
        <v>0</v>
      </c>
      <c r="CH252" s="242">
        <v>0</v>
      </c>
      <c r="CI252" s="242">
        <v>0</v>
      </c>
      <c r="CJ252" s="242">
        <v>0</v>
      </c>
      <c r="CK252" s="242">
        <v>0</v>
      </c>
      <c r="CL252" s="242">
        <v>0</v>
      </c>
      <c r="CM252" s="242">
        <v>0</v>
      </c>
      <c r="CN252" s="242">
        <v>0</v>
      </c>
      <c r="CO252" s="242">
        <v>0</v>
      </c>
      <c r="CP252" s="242">
        <v>0</v>
      </c>
      <c r="CQ252" s="242">
        <v>0</v>
      </c>
      <c r="CR252" s="242">
        <v>0</v>
      </c>
      <c r="CS252" s="242">
        <v>0</v>
      </c>
      <c r="CT252" s="242">
        <v>0</v>
      </c>
      <c r="CU252" s="242">
        <v>0</v>
      </c>
      <c r="CV252" s="242">
        <v>0</v>
      </c>
      <c r="CW252" s="242">
        <v>0</v>
      </c>
      <c r="CX252" s="242">
        <v>0</v>
      </c>
      <c r="CY252" s="242">
        <v>0</v>
      </c>
      <c r="CZ252" s="242">
        <v>0</v>
      </c>
      <c r="DA252" s="242">
        <v>0</v>
      </c>
      <c r="DB252" s="242">
        <v>0</v>
      </c>
      <c r="DC252" s="242">
        <v>0</v>
      </c>
      <c r="DD252" s="242">
        <v>0</v>
      </c>
      <c r="DE252" s="242">
        <v>0</v>
      </c>
      <c r="DF252" s="242">
        <v>0</v>
      </c>
      <c r="DG252" s="242">
        <v>0</v>
      </c>
      <c r="DH252" s="242">
        <v>0</v>
      </c>
    </row>
    <row r="253" spans="1:112" x14ac:dyDescent="0.2">
      <c r="A253" s="242">
        <v>4690</v>
      </c>
      <c r="B253" s="242" t="s">
        <v>535</v>
      </c>
      <c r="C253" s="242">
        <v>0</v>
      </c>
      <c r="D253" s="242">
        <v>1437010</v>
      </c>
      <c r="E253" s="242">
        <v>0</v>
      </c>
      <c r="F253" s="242">
        <v>0</v>
      </c>
      <c r="G253" s="242">
        <v>0</v>
      </c>
      <c r="H253" s="242">
        <v>8731.7199999999993</v>
      </c>
      <c r="I253" s="242">
        <v>7080.82</v>
      </c>
      <c r="J253" s="242">
        <v>0</v>
      </c>
      <c r="K253" s="242">
        <v>268046.82</v>
      </c>
      <c r="L253" s="242">
        <v>10595.68</v>
      </c>
      <c r="M253" s="242">
        <v>0</v>
      </c>
      <c r="N253" s="242">
        <v>0</v>
      </c>
      <c r="O253" s="242">
        <v>0</v>
      </c>
      <c r="P253" s="242">
        <v>0</v>
      </c>
      <c r="Q253" s="242">
        <v>0</v>
      </c>
      <c r="R253" s="242">
        <v>0</v>
      </c>
      <c r="S253" s="242">
        <v>0</v>
      </c>
      <c r="T253" s="242">
        <v>0</v>
      </c>
      <c r="U253" s="242">
        <v>27302</v>
      </c>
      <c r="V253" s="242">
        <v>810468</v>
      </c>
      <c r="W253" s="242">
        <v>2000</v>
      </c>
      <c r="X253" s="242">
        <v>0</v>
      </c>
      <c r="Y253" s="242">
        <v>0</v>
      </c>
      <c r="Z253" s="242">
        <v>0</v>
      </c>
      <c r="AA253" s="242">
        <v>136</v>
      </c>
      <c r="AB253" s="242">
        <v>0</v>
      </c>
      <c r="AC253" s="242">
        <v>0</v>
      </c>
      <c r="AD253" s="242">
        <v>7283.67</v>
      </c>
      <c r="AE253" s="242">
        <v>0</v>
      </c>
      <c r="AF253" s="242">
        <v>0</v>
      </c>
      <c r="AG253" s="242">
        <v>0</v>
      </c>
      <c r="AH253" s="242">
        <v>4896</v>
      </c>
      <c r="AI253" s="242">
        <v>42683.75</v>
      </c>
      <c r="AJ253" s="242">
        <v>0</v>
      </c>
      <c r="AK253" s="242">
        <v>0</v>
      </c>
      <c r="AL253" s="242">
        <v>0</v>
      </c>
      <c r="AM253" s="242">
        <v>0</v>
      </c>
      <c r="AN253" s="242">
        <v>4148.7</v>
      </c>
      <c r="AO253" s="242">
        <v>0</v>
      </c>
      <c r="AP253" s="242">
        <v>0</v>
      </c>
      <c r="AQ253" s="242">
        <v>965560.17</v>
      </c>
      <c r="AR253" s="242">
        <v>171876.15</v>
      </c>
      <c r="AS253" s="242">
        <v>0</v>
      </c>
      <c r="AT253" s="242">
        <v>53929.130000000005</v>
      </c>
      <c r="AU253" s="242">
        <v>6904.63</v>
      </c>
      <c r="AV253" s="242">
        <v>0</v>
      </c>
      <c r="AW253" s="242">
        <v>56950.97</v>
      </c>
      <c r="AX253" s="242">
        <v>80161.279999999999</v>
      </c>
      <c r="AY253" s="242">
        <v>14298.15</v>
      </c>
      <c r="AZ253" s="242">
        <v>269600.75</v>
      </c>
      <c r="BA253" s="242">
        <v>422143.98</v>
      </c>
      <c r="BB253" s="242">
        <v>32748.12</v>
      </c>
      <c r="BC253" s="242">
        <v>22916</v>
      </c>
      <c r="BD253" s="242">
        <v>0</v>
      </c>
      <c r="BE253" s="242">
        <v>18402.080000000002</v>
      </c>
      <c r="BF253" s="242">
        <v>255801.34</v>
      </c>
      <c r="BG253" s="242">
        <v>300977.60000000003</v>
      </c>
      <c r="BH253" s="242">
        <v>0</v>
      </c>
      <c r="BI253" s="242">
        <v>0</v>
      </c>
      <c r="BJ253" s="242">
        <v>0</v>
      </c>
      <c r="BK253" s="242">
        <v>0</v>
      </c>
      <c r="BL253" s="242">
        <v>0</v>
      </c>
      <c r="BM253" s="242">
        <v>2224727.88</v>
      </c>
      <c r="BN253" s="242">
        <v>2182840.69</v>
      </c>
      <c r="BO253" s="242">
        <v>0</v>
      </c>
      <c r="BP253" s="242">
        <v>0</v>
      </c>
      <c r="BQ253" s="242">
        <v>0</v>
      </c>
      <c r="BR253" s="242">
        <v>0</v>
      </c>
      <c r="BS253" s="242">
        <v>2224727.88</v>
      </c>
      <c r="BT253" s="242">
        <v>2182840.69</v>
      </c>
      <c r="BU253" s="242">
        <v>932.28</v>
      </c>
      <c r="BV253" s="242">
        <v>1931.55</v>
      </c>
      <c r="BW253" s="242">
        <v>421675.95</v>
      </c>
      <c r="BX253" s="242">
        <v>186558.71</v>
      </c>
      <c r="BY253" s="242">
        <v>174763.28</v>
      </c>
      <c r="BZ253" s="242">
        <v>59354.69</v>
      </c>
      <c r="CA253" s="242">
        <v>41094.370000000003</v>
      </c>
      <c r="CB253" s="242">
        <v>0</v>
      </c>
      <c r="CC253" s="242">
        <v>22973.84</v>
      </c>
      <c r="CD253" s="242">
        <v>64068.21</v>
      </c>
      <c r="CE253" s="242">
        <v>0</v>
      </c>
      <c r="CF253" s="242">
        <v>0</v>
      </c>
      <c r="CG253" s="242">
        <v>0</v>
      </c>
      <c r="CH253" s="242">
        <v>0</v>
      </c>
      <c r="CI253" s="242">
        <v>0</v>
      </c>
      <c r="CJ253" s="242">
        <v>0</v>
      </c>
      <c r="CK253" s="242">
        <v>0</v>
      </c>
      <c r="CL253" s="242">
        <v>0</v>
      </c>
      <c r="CM253" s="242">
        <v>0</v>
      </c>
      <c r="CN253" s="242">
        <v>0</v>
      </c>
      <c r="CO253" s="242">
        <v>0</v>
      </c>
      <c r="CP253" s="242">
        <v>0</v>
      </c>
      <c r="CQ253" s="242">
        <v>0</v>
      </c>
      <c r="CR253" s="242">
        <v>12541.7</v>
      </c>
      <c r="CS253" s="242">
        <v>12321.550000000001</v>
      </c>
      <c r="CT253" s="242">
        <v>63026.62</v>
      </c>
      <c r="CU253" s="242">
        <v>63246.770000000004</v>
      </c>
      <c r="CV253" s="242">
        <v>0</v>
      </c>
      <c r="CW253" s="242">
        <v>0</v>
      </c>
      <c r="CX253" s="242">
        <v>0</v>
      </c>
      <c r="CY253" s="242">
        <v>0</v>
      </c>
      <c r="CZ253" s="242">
        <v>0</v>
      </c>
      <c r="DA253" s="242">
        <v>0</v>
      </c>
      <c r="DB253" s="242">
        <v>0</v>
      </c>
      <c r="DC253" s="242">
        <v>0</v>
      </c>
      <c r="DD253" s="242">
        <v>0</v>
      </c>
      <c r="DE253" s="242">
        <v>0</v>
      </c>
      <c r="DF253" s="242">
        <v>0</v>
      </c>
      <c r="DG253" s="242">
        <v>0</v>
      </c>
      <c r="DH253" s="242">
        <v>0</v>
      </c>
    </row>
    <row r="254" spans="1:112" x14ac:dyDescent="0.2">
      <c r="A254" s="242">
        <v>2016</v>
      </c>
      <c r="B254" s="242" t="s">
        <v>536</v>
      </c>
      <c r="C254" s="242">
        <v>0</v>
      </c>
      <c r="D254" s="242">
        <v>1741952.08</v>
      </c>
      <c r="E254" s="242">
        <v>372</v>
      </c>
      <c r="F254" s="242">
        <v>2017.21</v>
      </c>
      <c r="G254" s="242">
        <v>26863.24</v>
      </c>
      <c r="H254" s="242">
        <v>4111.28</v>
      </c>
      <c r="I254" s="242">
        <v>27557.100000000002</v>
      </c>
      <c r="J254" s="242">
        <v>306.81</v>
      </c>
      <c r="K254" s="242">
        <v>163580.91</v>
      </c>
      <c r="L254" s="242">
        <v>0</v>
      </c>
      <c r="M254" s="242">
        <v>204.54</v>
      </c>
      <c r="N254" s="242">
        <v>0</v>
      </c>
      <c r="O254" s="242">
        <v>0</v>
      </c>
      <c r="P254" s="242">
        <v>4290</v>
      </c>
      <c r="Q254" s="242">
        <v>0</v>
      </c>
      <c r="R254" s="242">
        <v>0</v>
      </c>
      <c r="S254" s="242">
        <v>0</v>
      </c>
      <c r="T254" s="242">
        <v>0</v>
      </c>
      <c r="U254" s="242">
        <v>94943.5</v>
      </c>
      <c r="V254" s="242">
        <v>2885671</v>
      </c>
      <c r="W254" s="242">
        <v>4840</v>
      </c>
      <c r="X254" s="242">
        <v>0</v>
      </c>
      <c r="Y254" s="242">
        <v>152044.06</v>
      </c>
      <c r="Z254" s="242">
        <v>8428.77</v>
      </c>
      <c r="AA254" s="242">
        <v>110680.8</v>
      </c>
      <c r="AB254" s="242">
        <v>0</v>
      </c>
      <c r="AC254" s="242">
        <v>0</v>
      </c>
      <c r="AD254" s="242">
        <v>135156.99</v>
      </c>
      <c r="AE254" s="242">
        <v>169971.01</v>
      </c>
      <c r="AF254" s="242">
        <v>0</v>
      </c>
      <c r="AG254" s="242">
        <v>0</v>
      </c>
      <c r="AH254" s="242">
        <v>50328</v>
      </c>
      <c r="AI254" s="242">
        <v>189072.82</v>
      </c>
      <c r="AJ254" s="242">
        <v>0</v>
      </c>
      <c r="AK254" s="242">
        <v>4336.8599999999997</v>
      </c>
      <c r="AL254" s="242">
        <v>0</v>
      </c>
      <c r="AM254" s="242">
        <v>0</v>
      </c>
      <c r="AN254" s="242">
        <v>27686.03</v>
      </c>
      <c r="AO254" s="242">
        <v>0</v>
      </c>
      <c r="AP254" s="242">
        <v>5722.85</v>
      </c>
      <c r="AQ254" s="242">
        <v>1430199.99</v>
      </c>
      <c r="AR254" s="242">
        <v>922320.13</v>
      </c>
      <c r="AS254" s="242">
        <v>178826.63</v>
      </c>
      <c r="AT254" s="242">
        <v>244982.37</v>
      </c>
      <c r="AU254" s="242">
        <v>204535.38</v>
      </c>
      <c r="AV254" s="242">
        <v>0</v>
      </c>
      <c r="AW254" s="242">
        <v>116471.57</v>
      </c>
      <c r="AX254" s="242">
        <v>163544.11000000002</v>
      </c>
      <c r="AY254" s="242">
        <v>188263.83000000002</v>
      </c>
      <c r="AZ254" s="242">
        <v>263868.94</v>
      </c>
      <c r="BA254" s="242">
        <v>970612.17</v>
      </c>
      <c r="BB254" s="242">
        <v>194342.69</v>
      </c>
      <c r="BC254" s="242">
        <v>71053</v>
      </c>
      <c r="BD254" s="242">
        <v>16487.22</v>
      </c>
      <c r="BE254" s="242">
        <v>9562</v>
      </c>
      <c r="BF254" s="242">
        <v>583355.25</v>
      </c>
      <c r="BG254" s="242">
        <v>270566.81</v>
      </c>
      <c r="BH254" s="242">
        <v>0</v>
      </c>
      <c r="BI254" s="242">
        <v>0</v>
      </c>
      <c r="BJ254" s="242">
        <v>0</v>
      </c>
      <c r="BK254" s="242">
        <v>0</v>
      </c>
      <c r="BL254" s="242">
        <v>0</v>
      </c>
      <c r="BM254" s="242">
        <v>0</v>
      </c>
      <c r="BN254" s="242">
        <v>0</v>
      </c>
      <c r="BO254" s="242">
        <v>0</v>
      </c>
      <c r="BP254" s="242">
        <v>0</v>
      </c>
      <c r="BQ254" s="242">
        <v>2650362.37</v>
      </c>
      <c r="BR254" s="242">
        <v>2631508.14</v>
      </c>
      <c r="BS254" s="242">
        <v>2650362.37</v>
      </c>
      <c r="BT254" s="242">
        <v>2631508.14</v>
      </c>
      <c r="BU254" s="242">
        <v>8332.83</v>
      </c>
      <c r="BV254" s="242">
        <v>10215.07</v>
      </c>
      <c r="BW254" s="242">
        <v>1024141.6</v>
      </c>
      <c r="BX254" s="242">
        <v>735254.43</v>
      </c>
      <c r="BY254" s="242">
        <v>220763.98</v>
      </c>
      <c r="BZ254" s="242">
        <v>66240.95</v>
      </c>
      <c r="CA254" s="242">
        <v>0</v>
      </c>
      <c r="CB254" s="242">
        <v>0</v>
      </c>
      <c r="CC254" s="242">
        <v>0</v>
      </c>
      <c r="CD254" s="242">
        <v>0</v>
      </c>
      <c r="CE254" s="242">
        <v>0</v>
      </c>
      <c r="CF254" s="242">
        <v>0</v>
      </c>
      <c r="CG254" s="242">
        <v>0</v>
      </c>
      <c r="CH254" s="242">
        <v>0</v>
      </c>
      <c r="CI254" s="242">
        <v>0</v>
      </c>
      <c r="CJ254" s="242">
        <v>16487.22</v>
      </c>
      <c r="CK254" s="242">
        <v>0</v>
      </c>
      <c r="CL254" s="242">
        <v>0</v>
      </c>
      <c r="CM254" s="242">
        <v>0</v>
      </c>
      <c r="CN254" s="242">
        <v>0</v>
      </c>
      <c r="CO254" s="242">
        <v>0</v>
      </c>
      <c r="CP254" s="242">
        <v>0</v>
      </c>
      <c r="CQ254" s="242">
        <v>0</v>
      </c>
      <c r="CR254" s="242">
        <v>47671.21</v>
      </c>
      <c r="CS254" s="242">
        <v>56273.75</v>
      </c>
      <c r="CT254" s="242">
        <v>275136.49</v>
      </c>
      <c r="CU254" s="242">
        <v>266533.95</v>
      </c>
      <c r="CV254" s="242">
        <v>0</v>
      </c>
      <c r="CW254" s="242">
        <v>4060.13</v>
      </c>
      <c r="CX254" s="242">
        <v>4396.16</v>
      </c>
      <c r="CY254" s="242">
        <v>11776.2</v>
      </c>
      <c r="CZ254" s="242">
        <v>615.68000000000006</v>
      </c>
      <c r="DA254" s="242">
        <v>10824.49</v>
      </c>
      <c r="DB254" s="242">
        <v>0</v>
      </c>
      <c r="DC254" s="242">
        <v>0</v>
      </c>
      <c r="DD254" s="242">
        <v>0</v>
      </c>
      <c r="DE254" s="242">
        <v>0</v>
      </c>
      <c r="DF254" s="242">
        <v>0</v>
      </c>
      <c r="DG254" s="242">
        <v>0</v>
      </c>
      <c r="DH254" s="242">
        <v>0</v>
      </c>
    </row>
    <row r="255" spans="1:112" x14ac:dyDescent="0.2">
      <c r="A255" s="242">
        <v>3983</v>
      </c>
      <c r="B255" s="242" t="s">
        <v>537</v>
      </c>
      <c r="C255" s="242">
        <v>0</v>
      </c>
      <c r="D255" s="242">
        <v>3650756.64</v>
      </c>
      <c r="E255" s="242">
        <v>9351.98</v>
      </c>
      <c r="F255" s="242">
        <v>17725.010000000002</v>
      </c>
      <c r="G255" s="242">
        <v>33662.550000000003</v>
      </c>
      <c r="H255" s="242">
        <v>3202.35</v>
      </c>
      <c r="I255" s="242">
        <v>105568.74</v>
      </c>
      <c r="J255" s="242">
        <v>0</v>
      </c>
      <c r="K255" s="242">
        <v>1247473.6100000001</v>
      </c>
      <c r="L255" s="242">
        <v>0</v>
      </c>
      <c r="M255" s="242">
        <v>0</v>
      </c>
      <c r="N255" s="242">
        <v>0</v>
      </c>
      <c r="O255" s="242">
        <v>0</v>
      </c>
      <c r="P255" s="242">
        <v>8722.31</v>
      </c>
      <c r="Q255" s="242">
        <v>0</v>
      </c>
      <c r="R255" s="242">
        <v>0</v>
      </c>
      <c r="S255" s="242">
        <v>0</v>
      </c>
      <c r="T255" s="242">
        <v>0</v>
      </c>
      <c r="U255" s="242">
        <v>148439</v>
      </c>
      <c r="V255" s="242">
        <v>7519312</v>
      </c>
      <c r="W255" s="242">
        <v>8400</v>
      </c>
      <c r="X255" s="242">
        <v>0</v>
      </c>
      <c r="Y255" s="242">
        <v>0</v>
      </c>
      <c r="Z255" s="242">
        <v>135.54</v>
      </c>
      <c r="AA255" s="242">
        <v>10713</v>
      </c>
      <c r="AB255" s="242">
        <v>0</v>
      </c>
      <c r="AC255" s="242">
        <v>0</v>
      </c>
      <c r="AD255" s="242">
        <v>29738.18</v>
      </c>
      <c r="AE255" s="242">
        <v>176858.32</v>
      </c>
      <c r="AF255" s="242">
        <v>0</v>
      </c>
      <c r="AG255" s="242">
        <v>0</v>
      </c>
      <c r="AH255" s="242">
        <v>0</v>
      </c>
      <c r="AI255" s="242">
        <v>58158.65</v>
      </c>
      <c r="AJ255" s="242">
        <v>0</v>
      </c>
      <c r="AK255" s="242">
        <v>0</v>
      </c>
      <c r="AL255" s="242">
        <v>227670</v>
      </c>
      <c r="AM255" s="242">
        <v>0</v>
      </c>
      <c r="AN255" s="242">
        <v>25251.08</v>
      </c>
      <c r="AO255" s="242">
        <v>0</v>
      </c>
      <c r="AP255" s="242">
        <v>1359.46</v>
      </c>
      <c r="AQ255" s="242">
        <v>3884122.19</v>
      </c>
      <c r="AR255" s="242">
        <v>1905753</v>
      </c>
      <c r="AS255" s="242">
        <v>387457.88</v>
      </c>
      <c r="AT255" s="242">
        <v>5352.27</v>
      </c>
      <c r="AU255" s="242">
        <v>188581.59</v>
      </c>
      <c r="AV255" s="242">
        <v>111265.40000000001</v>
      </c>
      <c r="AW255" s="242">
        <v>339127.58</v>
      </c>
      <c r="AX255" s="242">
        <v>324185.65000000002</v>
      </c>
      <c r="AY255" s="242">
        <v>297480.68</v>
      </c>
      <c r="AZ255" s="242">
        <v>640394.04</v>
      </c>
      <c r="BA255" s="242">
        <v>1919730.53</v>
      </c>
      <c r="BB255" s="242">
        <v>372723.95</v>
      </c>
      <c r="BC255" s="242">
        <v>89661.34</v>
      </c>
      <c r="BD255" s="242">
        <v>182670.2</v>
      </c>
      <c r="BE255" s="242">
        <v>82230</v>
      </c>
      <c r="BF255" s="242">
        <v>1499306.32</v>
      </c>
      <c r="BG255" s="242">
        <v>1107325.06</v>
      </c>
      <c r="BH255" s="242">
        <v>1053.3600000000001</v>
      </c>
      <c r="BI255" s="242">
        <v>0</v>
      </c>
      <c r="BJ255" s="242">
        <v>0</v>
      </c>
      <c r="BK255" s="242">
        <v>0</v>
      </c>
      <c r="BL255" s="242">
        <v>0</v>
      </c>
      <c r="BM255" s="242">
        <v>0</v>
      </c>
      <c r="BN255" s="242">
        <v>0</v>
      </c>
      <c r="BO255" s="242">
        <v>0</v>
      </c>
      <c r="BP255" s="242">
        <v>0</v>
      </c>
      <c r="BQ255" s="242">
        <v>4094428.31</v>
      </c>
      <c r="BR255" s="242">
        <v>4038505.69</v>
      </c>
      <c r="BS255" s="242">
        <v>4094428.31</v>
      </c>
      <c r="BT255" s="242">
        <v>4038505.69</v>
      </c>
      <c r="BU255" s="242">
        <v>13312.09</v>
      </c>
      <c r="BV255" s="242">
        <v>11449.02</v>
      </c>
      <c r="BW255" s="242">
        <v>2775934.27</v>
      </c>
      <c r="BX255" s="242">
        <v>1982132.32</v>
      </c>
      <c r="BY255" s="242">
        <v>505430.23000000004</v>
      </c>
      <c r="BZ255" s="242">
        <v>290234.78999999998</v>
      </c>
      <c r="CA255" s="242">
        <v>135979.43</v>
      </c>
      <c r="CB255" s="242">
        <v>148226.94</v>
      </c>
      <c r="CC255" s="242">
        <v>1107683.77</v>
      </c>
      <c r="CD255" s="242">
        <v>1095436.26</v>
      </c>
      <c r="CE255" s="242">
        <v>0</v>
      </c>
      <c r="CF255" s="242">
        <v>0</v>
      </c>
      <c r="CG255" s="242">
        <v>0</v>
      </c>
      <c r="CH255" s="242">
        <v>0</v>
      </c>
      <c r="CI255" s="242">
        <v>0</v>
      </c>
      <c r="CJ255" s="242">
        <v>4860119.38</v>
      </c>
      <c r="CK255" s="242">
        <v>-560172.85</v>
      </c>
      <c r="CL255" s="242">
        <v>-560172.85</v>
      </c>
      <c r="CM255" s="242">
        <v>0</v>
      </c>
      <c r="CN255" s="242">
        <v>0</v>
      </c>
      <c r="CO255" s="242">
        <v>0</v>
      </c>
      <c r="CP255" s="242">
        <v>0</v>
      </c>
      <c r="CQ255" s="242">
        <v>0</v>
      </c>
      <c r="CR255" s="242">
        <v>17318.939999999999</v>
      </c>
      <c r="CS255" s="242">
        <v>60327.07</v>
      </c>
      <c r="CT255" s="242">
        <v>614094.54</v>
      </c>
      <c r="CU255" s="242">
        <v>571086.41</v>
      </c>
      <c r="CV255" s="242">
        <v>0</v>
      </c>
      <c r="CW255" s="242">
        <v>6437.41</v>
      </c>
      <c r="CX255" s="242">
        <v>6128.17</v>
      </c>
      <c r="CY255" s="242">
        <v>87574</v>
      </c>
      <c r="CZ255" s="242">
        <v>0</v>
      </c>
      <c r="DA255" s="242">
        <v>87883.24</v>
      </c>
      <c r="DB255" s="242">
        <v>0</v>
      </c>
      <c r="DC255" s="242">
        <v>0</v>
      </c>
      <c r="DD255" s="242">
        <v>0</v>
      </c>
      <c r="DE255" s="242">
        <v>0</v>
      </c>
      <c r="DF255" s="242">
        <v>0</v>
      </c>
      <c r="DG255" s="242">
        <v>0</v>
      </c>
      <c r="DH255" s="242">
        <v>0</v>
      </c>
    </row>
    <row r="256" spans="1:112" x14ac:dyDescent="0.2">
      <c r="A256" s="242">
        <v>3514</v>
      </c>
      <c r="B256" s="242" t="s">
        <v>538</v>
      </c>
      <c r="C256" s="242">
        <v>0</v>
      </c>
      <c r="D256" s="242">
        <v>2310059</v>
      </c>
      <c r="E256" s="242">
        <v>0</v>
      </c>
      <c r="F256" s="242">
        <v>0</v>
      </c>
      <c r="G256" s="242">
        <v>0</v>
      </c>
      <c r="H256" s="242">
        <v>2624.58</v>
      </c>
      <c r="I256" s="242">
        <v>65877.63</v>
      </c>
      <c r="J256" s="242">
        <v>0</v>
      </c>
      <c r="K256" s="242">
        <v>403416.08</v>
      </c>
      <c r="L256" s="242">
        <v>0</v>
      </c>
      <c r="M256" s="242">
        <v>0</v>
      </c>
      <c r="N256" s="242">
        <v>0</v>
      </c>
      <c r="O256" s="242">
        <v>0</v>
      </c>
      <c r="P256" s="242">
        <v>0</v>
      </c>
      <c r="Q256" s="242">
        <v>0</v>
      </c>
      <c r="R256" s="242">
        <v>0</v>
      </c>
      <c r="S256" s="242">
        <v>0</v>
      </c>
      <c r="T256" s="242">
        <v>0</v>
      </c>
      <c r="U256" s="242">
        <v>47957.5</v>
      </c>
      <c r="V256" s="242">
        <v>1097754</v>
      </c>
      <c r="W256" s="242">
        <v>3040</v>
      </c>
      <c r="X256" s="242">
        <v>0</v>
      </c>
      <c r="Y256" s="242">
        <v>0</v>
      </c>
      <c r="Z256" s="242">
        <v>0</v>
      </c>
      <c r="AA256" s="242">
        <v>1236</v>
      </c>
      <c r="AB256" s="242">
        <v>0</v>
      </c>
      <c r="AC256" s="242">
        <v>0</v>
      </c>
      <c r="AD256" s="242">
        <v>4710</v>
      </c>
      <c r="AE256" s="242">
        <v>8384</v>
      </c>
      <c r="AF256" s="242">
        <v>0</v>
      </c>
      <c r="AG256" s="242">
        <v>0</v>
      </c>
      <c r="AH256" s="242">
        <v>11312.050000000001</v>
      </c>
      <c r="AI256" s="242">
        <v>37539</v>
      </c>
      <c r="AJ256" s="242">
        <v>0</v>
      </c>
      <c r="AK256" s="242">
        <v>0</v>
      </c>
      <c r="AL256" s="242">
        <v>0</v>
      </c>
      <c r="AM256" s="242">
        <v>6614.5</v>
      </c>
      <c r="AN256" s="242">
        <v>2566.87</v>
      </c>
      <c r="AO256" s="242">
        <v>0</v>
      </c>
      <c r="AP256" s="242">
        <v>0</v>
      </c>
      <c r="AQ256" s="242">
        <v>923824.19000000006</v>
      </c>
      <c r="AR256" s="242">
        <v>848045.51</v>
      </c>
      <c r="AS256" s="242">
        <v>0</v>
      </c>
      <c r="AT256" s="242">
        <v>137742.34</v>
      </c>
      <c r="AU256" s="242">
        <v>31415.3</v>
      </c>
      <c r="AV256" s="242">
        <v>944.34</v>
      </c>
      <c r="AW256" s="242">
        <v>125180.40000000001</v>
      </c>
      <c r="AX256" s="242">
        <v>275758.93</v>
      </c>
      <c r="AY256" s="242">
        <v>305464.87</v>
      </c>
      <c r="AZ256" s="242">
        <v>0</v>
      </c>
      <c r="BA256" s="242">
        <v>626914.74</v>
      </c>
      <c r="BB256" s="242">
        <v>63464.1</v>
      </c>
      <c r="BC256" s="242">
        <v>47504.639999999999</v>
      </c>
      <c r="BD256" s="242">
        <v>4828.0200000000004</v>
      </c>
      <c r="BE256" s="242">
        <v>71860.509999999995</v>
      </c>
      <c r="BF256" s="242">
        <v>312204.96000000002</v>
      </c>
      <c r="BG256" s="242">
        <v>209522.67</v>
      </c>
      <c r="BH256" s="242">
        <v>0</v>
      </c>
      <c r="BI256" s="242">
        <v>0</v>
      </c>
      <c r="BJ256" s="242">
        <v>0</v>
      </c>
      <c r="BK256" s="242">
        <v>0</v>
      </c>
      <c r="BL256" s="242">
        <v>0</v>
      </c>
      <c r="BM256" s="242">
        <v>0</v>
      </c>
      <c r="BN256" s="242">
        <v>0</v>
      </c>
      <c r="BO256" s="242">
        <v>0</v>
      </c>
      <c r="BP256" s="242">
        <v>0</v>
      </c>
      <c r="BQ256" s="242">
        <v>969754.78</v>
      </c>
      <c r="BR256" s="242">
        <v>988170.47</v>
      </c>
      <c r="BS256" s="242">
        <v>969754.78</v>
      </c>
      <c r="BT256" s="242">
        <v>988170.47</v>
      </c>
      <c r="BU256" s="242">
        <v>25668.799999999999</v>
      </c>
      <c r="BV256" s="242">
        <v>18179.45</v>
      </c>
      <c r="BW256" s="242">
        <v>617921.79</v>
      </c>
      <c r="BX256" s="242">
        <v>416163.18</v>
      </c>
      <c r="BY256" s="242">
        <v>146572.04</v>
      </c>
      <c r="BZ256" s="242">
        <v>62675.92</v>
      </c>
      <c r="CA256" s="242">
        <v>8932.36</v>
      </c>
      <c r="CB256" s="242">
        <v>4513.45</v>
      </c>
      <c r="CC256" s="242">
        <v>278118.59000000003</v>
      </c>
      <c r="CD256" s="242">
        <v>282537.5</v>
      </c>
      <c r="CE256" s="242">
        <v>0</v>
      </c>
      <c r="CF256" s="242">
        <v>0</v>
      </c>
      <c r="CG256" s="242">
        <v>0</v>
      </c>
      <c r="CH256" s="242">
        <v>0</v>
      </c>
      <c r="CI256" s="242">
        <v>0</v>
      </c>
      <c r="CJ256" s="242">
        <v>255000</v>
      </c>
      <c r="CK256" s="242">
        <v>0</v>
      </c>
      <c r="CL256" s="242">
        <v>0</v>
      </c>
      <c r="CM256" s="242">
        <v>0</v>
      </c>
      <c r="CN256" s="242">
        <v>0</v>
      </c>
      <c r="CO256" s="242">
        <v>0</v>
      </c>
      <c r="CP256" s="242">
        <v>0</v>
      </c>
      <c r="CQ256" s="242">
        <v>0</v>
      </c>
      <c r="CR256" s="242">
        <v>21749.200000000001</v>
      </c>
      <c r="CS256" s="242">
        <v>24494.03</v>
      </c>
      <c r="CT256" s="242">
        <v>92305.76</v>
      </c>
      <c r="CU256" s="242">
        <v>89560.930000000008</v>
      </c>
      <c r="CV256" s="242">
        <v>0</v>
      </c>
      <c r="CW256" s="242">
        <v>10798.95</v>
      </c>
      <c r="CX256" s="242">
        <v>28592.720000000001</v>
      </c>
      <c r="CY256" s="242">
        <v>84618</v>
      </c>
      <c r="CZ256" s="242">
        <v>722.5</v>
      </c>
      <c r="DA256" s="242">
        <v>65670.73</v>
      </c>
      <c r="DB256" s="242">
        <v>431</v>
      </c>
      <c r="DC256" s="242">
        <v>0</v>
      </c>
      <c r="DD256" s="242">
        <v>0</v>
      </c>
      <c r="DE256" s="242">
        <v>20578.439999999999</v>
      </c>
      <c r="DF256" s="242">
        <v>20578.439999999999</v>
      </c>
      <c r="DG256" s="242">
        <v>0</v>
      </c>
      <c r="DH256" s="242">
        <v>0</v>
      </c>
    </row>
    <row r="257" spans="1:112" x14ac:dyDescent="0.2">
      <c r="A257" s="242">
        <v>616</v>
      </c>
      <c r="B257" s="242" t="s">
        <v>539</v>
      </c>
      <c r="C257" s="242">
        <v>0</v>
      </c>
      <c r="D257" s="242">
        <v>2986408</v>
      </c>
      <c r="E257" s="242">
        <v>0</v>
      </c>
      <c r="F257" s="242">
        <v>1629.6000000000001</v>
      </c>
      <c r="G257" s="242">
        <v>0</v>
      </c>
      <c r="H257" s="242">
        <v>2501.73</v>
      </c>
      <c r="I257" s="242">
        <v>380816.65</v>
      </c>
      <c r="J257" s="242">
        <v>0</v>
      </c>
      <c r="K257" s="242">
        <v>102463</v>
      </c>
      <c r="L257" s="242">
        <v>0</v>
      </c>
      <c r="M257" s="242">
        <v>0</v>
      </c>
      <c r="N257" s="242">
        <v>0</v>
      </c>
      <c r="O257" s="242">
        <v>0</v>
      </c>
      <c r="P257" s="242">
        <v>0</v>
      </c>
      <c r="Q257" s="242">
        <v>0</v>
      </c>
      <c r="R257" s="242">
        <v>0</v>
      </c>
      <c r="S257" s="242">
        <v>8544</v>
      </c>
      <c r="T257" s="242">
        <v>0</v>
      </c>
      <c r="U257" s="242">
        <v>95261.5</v>
      </c>
      <c r="V257" s="242">
        <v>9573</v>
      </c>
      <c r="W257" s="242">
        <v>1920</v>
      </c>
      <c r="X257" s="242">
        <v>0</v>
      </c>
      <c r="Y257" s="242">
        <v>52708.61</v>
      </c>
      <c r="Z257" s="242">
        <v>14169.77</v>
      </c>
      <c r="AA257" s="242">
        <v>39231</v>
      </c>
      <c r="AB257" s="242">
        <v>0</v>
      </c>
      <c r="AC257" s="242">
        <v>0</v>
      </c>
      <c r="AD257" s="242">
        <v>0</v>
      </c>
      <c r="AE257" s="242">
        <v>71222.960000000006</v>
      </c>
      <c r="AF257" s="242">
        <v>0</v>
      </c>
      <c r="AG257" s="242">
        <v>0</v>
      </c>
      <c r="AH257" s="242">
        <v>0</v>
      </c>
      <c r="AI257" s="242">
        <v>7740</v>
      </c>
      <c r="AJ257" s="242">
        <v>0</v>
      </c>
      <c r="AK257" s="242">
        <v>0</v>
      </c>
      <c r="AL257" s="242">
        <v>0</v>
      </c>
      <c r="AM257" s="242">
        <v>197682</v>
      </c>
      <c r="AN257" s="242">
        <v>6176.47</v>
      </c>
      <c r="AO257" s="242">
        <v>0</v>
      </c>
      <c r="AP257" s="242">
        <v>250.01000000000002</v>
      </c>
      <c r="AQ257" s="242">
        <v>713699.3</v>
      </c>
      <c r="AR257" s="242">
        <v>481052.91000000003</v>
      </c>
      <c r="AS257" s="242">
        <v>0</v>
      </c>
      <c r="AT257" s="242">
        <v>137634.92000000001</v>
      </c>
      <c r="AU257" s="242">
        <v>22601.22</v>
      </c>
      <c r="AV257" s="242">
        <v>8004.43</v>
      </c>
      <c r="AW257" s="242">
        <v>31314.02</v>
      </c>
      <c r="AX257" s="242">
        <v>94472.62</v>
      </c>
      <c r="AY257" s="242">
        <v>210080.52000000002</v>
      </c>
      <c r="AZ257" s="242">
        <v>35424.47</v>
      </c>
      <c r="BA257" s="242">
        <v>2512241.1800000002</v>
      </c>
      <c r="BB257" s="242">
        <v>65664.540000000008</v>
      </c>
      <c r="BC257" s="242">
        <v>41643.82</v>
      </c>
      <c r="BD257" s="242">
        <v>10108.76</v>
      </c>
      <c r="BE257" s="242">
        <v>119016.32000000001</v>
      </c>
      <c r="BF257" s="242">
        <v>590436.71</v>
      </c>
      <c r="BG257" s="242">
        <v>87980</v>
      </c>
      <c r="BH257" s="242">
        <v>0</v>
      </c>
      <c r="BI257" s="242">
        <v>0</v>
      </c>
      <c r="BJ257" s="242">
        <v>0</v>
      </c>
      <c r="BK257" s="242">
        <v>0</v>
      </c>
      <c r="BL257" s="242">
        <v>0</v>
      </c>
      <c r="BM257" s="242">
        <v>0</v>
      </c>
      <c r="BN257" s="242">
        <v>0</v>
      </c>
      <c r="BO257" s="242">
        <v>0</v>
      </c>
      <c r="BP257" s="242">
        <v>0</v>
      </c>
      <c r="BQ257" s="242">
        <v>3419327.79</v>
      </c>
      <c r="BR257" s="242">
        <v>2236250.35</v>
      </c>
      <c r="BS257" s="242">
        <v>3419327.79</v>
      </c>
      <c r="BT257" s="242">
        <v>2236250.35</v>
      </c>
      <c r="BU257" s="242">
        <v>16599.170000000002</v>
      </c>
      <c r="BV257" s="242">
        <v>129115.8</v>
      </c>
      <c r="BW257" s="242">
        <v>1090240.6700000002</v>
      </c>
      <c r="BX257" s="242">
        <v>513973.58</v>
      </c>
      <c r="BY257" s="242">
        <v>400526.62</v>
      </c>
      <c r="BZ257" s="242">
        <v>63223.840000000004</v>
      </c>
      <c r="CA257" s="242">
        <v>49536.76</v>
      </c>
      <c r="CB257" s="242">
        <v>56735.770000000004</v>
      </c>
      <c r="CC257" s="242">
        <v>581071.19999999995</v>
      </c>
      <c r="CD257" s="242">
        <v>83593</v>
      </c>
      <c r="CE257" s="242">
        <v>300000</v>
      </c>
      <c r="CF257" s="242">
        <v>0</v>
      </c>
      <c r="CG257" s="242">
        <v>0</v>
      </c>
      <c r="CH257" s="242">
        <v>190279.19</v>
      </c>
      <c r="CI257" s="242">
        <v>0</v>
      </c>
      <c r="CJ257" s="242">
        <v>1725416.34</v>
      </c>
      <c r="CK257" s="242">
        <v>0</v>
      </c>
      <c r="CL257" s="242">
        <v>1250000</v>
      </c>
      <c r="CM257" s="242">
        <v>1250000</v>
      </c>
      <c r="CN257" s="242">
        <v>0</v>
      </c>
      <c r="CO257" s="242">
        <v>0</v>
      </c>
      <c r="CP257" s="242">
        <v>0</v>
      </c>
      <c r="CQ257" s="242">
        <v>0</v>
      </c>
      <c r="CR257" s="242">
        <v>0</v>
      </c>
      <c r="CS257" s="242">
        <v>0</v>
      </c>
      <c r="CT257" s="242">
        <v>117919.69</v>
      </c>
      <c r="CU257" s="242">
        <v>117919.69</v>
      </c>
      <c r="CV257" s="242">
        <v>0</v>
      </c>
      <c r="CW257" s="242">
        <v>129279.86</v>
      </c>
      <c r="CX257" s="242">
        <v>176243.39</v>
      </c>
      <c r="CY257" s="242">
        <v>230565.73</v>
      </c>
      <c r="CZ257" s="242">
        <v>0</v>
      </c>
      <c r="DA257" s="242">
        <v>183602.2</v>
      </c>
      <c r="DB257" s="242">
        <v>0</v>
      </c>
      <c r="DC257" s="242">
        <v>0</v>
      </c>
      <c r="DD257" s="242">
        <v>0</v>
      </c>
      <c r="DE257" s="242">
        <v>0</v>
      </c>
      <c r="DF257" s="242">
        <v>0</v>
      </c>
      <c r="DG257" s="242">
        <v>0</v>
      </c>
      <c r="DH257" s="242">
        <v>0</v>
      </c>
    </row>
    <row r="258" spans="1:112" x14ac:dyDescent="0.2">
      <c r="A258" s="242">
        <v>1945</v>
      </c>
      <c r="B258" s="242" t="s">
        <v>540</v>
      </c>
      <c r="C258" s="242">
        <v>0</v>
      </c>
      <c r="D258" s="242">
        <v>5732944</v>
      </c>
      <c r="E258" s="242">
        <v>0</v>
      </c>
      <c r="F258" s="242">
        <v>8221</v>
      </c>
      <c r="G258" s="242">
        <v>13960.800000000001</v>
      </c>
      <c r="H258" s="242">
        <v>1061.78</v>
      </c>
      <c r="I258" s="242">
        <v>118805.57</v>
      </c>
      <c r="J258" s="242">
        <v>0</v>
      </c>
      <c r="K258" s="242">
        <v>3751479.66</v>
      </c>
      <c r="L258" s="242">
        <v>0</v>
      </c>
      <c r="M258" s="242">
        <v>0</v>
      </c>
      <c r="N258" s="242">
        <v>0</v>
      </c>
      <c r="O258" s="242">
        <v>0</v>
      </c>
      <c r="P258" s="242">
        <v>0</v>
      </c>
      <c r="Q258" s="242">
        <v>0</v>
      </c>
      <c r="R258" s="242">
        <v>0</v>
      </c>
      <c r="S258" s="242">
        <v>0</v>
      </c>
      <c r="T258" s="242">
        <v>4837</v>
      </c>
      <c r="U258" s="242">
        <v>118247</v>
      </c>
      <c r="V258" s="242">
        <v>2653036</v>
      </c>
      <c r="W258" s="242">
        <v>8658</v>
      </c>
      <c r="X258" s="242">
        <v>0</v>
      </c>
      <c r="Y258" s="242">
        <v>0</v>
      </c>
      <c r="Z258" s="242">
        <v>0</v>
      </c>
      <c r="AA258" s="242">
        <v>22113</v>
      </c>
      <c r="AB258" s="242">
        <v>0</v>
      </c>
      <c r="AC258" s="242">
        <v>0</v>
      </c>
      <c r="AD258" s="242">
        <v>19711.100000000002</v>
      </c>
      <c r="AE258" s="242">
        <v>71854</v>
      </c>
      <c r="AF258" s="242">
        <v>0</v>
      </c>
      <c r="AG258" s="242">
        <v>0</v>
      </c>
      <c r="AH258" s="242">
        <v>0</v>
      </c>
      <c r="AI258" s="242">
        <v>0</v>
      </c>
      <c r="AJ258" s="242">
        <v>0</v>
      </c>
      <c r="AK258" s="242">
        <v>0</v>
      </c>
      <c r="AL258" s="242">
        <v>0</v>
      </c>
      <c r="AM258" s="242">
        <v>65113.55</v>
      </c>
      <c r="AN258" s="242">
        <v>3180.1800000000003</v>
      </c>
      <c r="AO258" s="242">
        <v>0</v>
      </c>
      <c r="AP258" s="242">
        <v>964927.8</v>
      </c>
      <c r="AQ258" s="242">
        <v>1660979.6</v>
      </c>
      <c r="AR258" s="242">
        <v>1741675.24</v>
      </c>
      <c r="AS258" s="242">
        <v>233962.86000000002</v>
      </c>
      <c r="AT258" s="242">
        <v>183369.23</v>
      </c>
      <c r="AU258" s="242">
        <v>155532.56</v>
      </c>
      <c r="AV258" s="242">
        <v>0</v>
      </c>
      <c r="AW258" s="242">
        <v>175310.30000000002</v>
      </c>
      <c r="AX258" s="242">
        <v>250295.17</v>
      </c>
      <c r="AY258" s="242">
        <v>360624.32</v>
      </c>
      <c r="AZ258" s="242">
        <v>657132.65</v>
      </c>
      <c r="BA258" s="242">
        <v>1715465.01</v>
      </c>
      <c r="BB258" s="242">
        <v>363266.49</v>
      </c>
      <c r="BC258" s="242">
        <v>103720.78</v>
      </c>
      <c r="BD258" s="242">
        <v>264743.25</v>
      </c>
      <c r="BE258" s="242">
        <v>1884.8700000000001</v>
      </c>
      <c r="BF258" s="242">
        <v>1304164.4099999999</v>
      </c>
      <c r="BG258" s="242">
        <v>4514201.67</v>
      </c>
      <c r="BH258" s="242">
        <v>0</v>
      </c>
      <c r="BI258" s="242">
        <v>10861</v>
      </c>
      <c r="BJ258" s="242">
        <v>0</v>
      </c>
      <c r="BK258" s="242">
        <v>0</v>
      </c>
      <c r="BL258" s="242">
        <v>260.09000000000003</v>
      </c>
      <c r="BM258" s="242">
        <v>0</v>
      </c>
      <c r="BN258" s="242">
        <v>0</v>
      </c>
      <c r="BO258" s="242">
        <v>0</v>
      </c>
      <c r="BP258" s="242">
        <v>0</v>
      </c>
      <c r="BQ258" s="242">
        <v>571352.93000000005</v>
      </c>
      <c r="BR258" s="242">
        <v>453775.87</v>
      </c>
      <c r="BS258" s="242">
        <v>582213.93000000005</v>
      </c>
      <c r="BT258" s="242">
        <v>454035.96</v>
      </c>
      <c r="BU258" s="242">
        <v>0</v>
      </c>
      <c r="BV258" s="242">
        <v>0</v>
      </c>
      <c r="BW258" s="242">
        <v>1646817.62</v>
      </c>
      <c r="BX258" s="242">
        <v>1190857.81</v>
      </c>
      <c r="BY258" s="242">
        <v>407056.54000000004</v>
      </c>
      <c r="BZ258" s="242">
        <v>48903.270000000004</v>
      </c>
      <c r="CA258" s="242">
        <v>161584.74</v>
      </c>
      <c r="CB258" s="242">
        <v>46693.31</v>
      </c>
      <c r="CC258" s="242">
        <v>1032734</v>
      </c>
      <c r="CD258" s="242">
        <v>1051609.3</v>
      </c>
      <c r="CE258" s="242">
        <v>5482.08</v>
      </c>
      <c r="CF258" s="242">
        <v>0</v>
      </c>
      <c r="CG258" s="242">
        <v>90534.05</v>
      </c>
      <c r="CH258" s="242">
        <v>0</v>
      </c>
      <c r="CI258" s="242">
        <v>0</v>
      </c>
      <c r="CJ258" s="242">
        <v>5494525.5800000001</v>
      </c>
      <c r="CK258" s="242">
        <v>0</v>
      </c>
      <c r="CL258" s="242">
        <v>0</v>
      </c>
      <c r="CM258" s="242">
        <v>0</v>
      </c>
      <c r="CN258" s="242">
        <v>0</v>
      </c>
      <c r="CO258" s="242">
        <v>0</v>
      </c>
      <c r="CP258" s="242">
        <v>0</v>
      </c>
      <c r="CQ258" s="242">
        <v>0</v>
      </c>
      <c r="CR258" s="242">
        <v>0</v>
      </c>
      <c r="CS258" s="242">
        <v>0</v>
      </c>
      <c r="CT258" s="242">
        <v>313896.89</v>
      </c>
      <c r="CU258" s="242">
        <v>313896.89</v>
      </c>
      <c r="CV258" s="242">
        <v>0</v>
      </c>
      <c r="CW258" s="242">
        <v>34606.239999999998</v>
      </c>
      <c r="CX258" s="242">
        <v>29739.57</v>
      </c>
      <c r="CY258" s="242">
        <v>63102</v>
      </c>
      <c r="CZ258" s="242">
        <v>0</v>
      </c>
      <c r="DA258" s="242">
        <v>67968.67</v>
      </c>
      <c r="DB258" s="242">
        <v>0</v>
      </c>
      <c r="DC258" s="242">
        <v>0</v>
      </c>
      <c r="DD258" s="242">
        <v>0</v>
      </c>
      <c r="DE258" s="242">
        <v>0</v>
      </c>
      <c r="DF258" s="242">
        <v>0</v>
      </c>
      <c r="DG258" s="242">
        <v>0</v>
      </c>
      <c r="DH258" s="242">
        <v>0</v>
      </c>
    </row>
    <row r="259" spans="1:112" x14ac:dyDescent="0.2">
      <c r="A259" s="242">
        <v>1526</v>
      </c>
      <c r="B259" s="242" t="s">
        <v>541</v>
      </c>
      <c r="C259" s="242">
        <v>0</v>
      </c>
      <c r="D259" s="242">
        <v>16735571</v>
      </c>
      <c r="E259" s="242">
        <v>0</v>
      </c>
      <c r="F259" s="242">
        <v>3076.09</v>
      </c>
      <c r="G259" s="242">
        <v>29637.78</v>
      </c>
      <c r="H259" s="242">
        <v>12890.17</v>
      </c>
      <c r="I259" s="242">
        <v>96013.47</v>
      </c>
      <c r="J259" s="242">
        <v>0</v>
      </c>
      <c r="K259" s="242">
        <v>517795.32</v>
      </c>
      <c r="L259" s="242">
        <v>0</v>
      </c>
      <c r="M259" s="242">
        <v>0</v>
      </c>
      <c r="N259" s="242">
        <v>0</v>
      </c>
      <c r="O259" s="242">
        <v>0</v>
      </c>
      <c r="P259" s="242">
        <v>11519.94</v>
      </c>
      <c r="Q259" s="242">
        <v>0</v>
      </c>
      <c r="R259" s="242">
        <v>812.5</v>
      </c>
      <c r="S259" s="242">
        <v>242399.02000000002</v>
      </c>
      <c r="T259" s="242">
        <v>0</v>
      </c>
      <c r="U259" s="242">
        <v>356526.5</v>
      </c>
      <c r="V259" s="242">
        <v>109009</v>
      </c>
      <c r="W259" s="242">
        <v>10560</v>
      </c>
      <c r="X259" s="242">
        <v>0</v>
      </c>
      <c r="Y259" s="242">
        <v>346660.45</v>
      </c>
      <c r="Z259" s="242">
        <v>78472.22</v>
      </c>
      <c r="AA259" s="242">
        <v>9782</v>
      </c>
      <c r="AB259" s="242">
        <v>0</v>
      </c>
      <c r="AC259" s="242">
        <v>0</v>
      </c>
      <c r="AD259" s="242">
        <v>168391.45</v>
      </c>
      <c r="AE259" s="242">
        <v>274085</v>
      </c>
      <c r="AF259" s="242">
        <v>0</v>
      </c>
      <c r="AG259" s="242">
        <v>0</v>
      </c>
      <c r="AH259" s="242">
        <v>11299.57</v>
      </c>
      <c r="AI259" s="242">
        <v>0</v>
      </c>
      <c r="AJ259" s="242">
        <v>0</v>
      </c>
      <c r="AK259" s="242">
        <v>0</v>
      </c>
      <c r="AL259" s="242">
        <v>0</v>
      </c>
      <c r="AM259" s="242">
        <v>32210.57</v>
      </c>
      <c r="AN259" s="242">
        <v>37294.230000000003</v>
      </c>
      <c r="AO259" s="242">
        <v>0</v>
      </c>
      <c r="AP259" s="242">
        <v>2806.36</v>
      </c>
      <c r="AQ259" s="242">
        <v>2942787.21</v>
      </c>
      <c r="AR259" s="242">
        <v>3694608.4</v>
      </c>
      <c r="AS259" s="242">
        <v>691969.57000000007</v>
      </c>
      <c r="AT259" s="242">
        <v>511566.78</v>
      </c>
      <c r="AU259" s="242">
        <v>263403.77</v>
      </c>
      <c r="AV259" s="242">
        <v>2509</v>
      </c>
      <c r="AW259" s="242">
        <v>407895.9</v>
      </c>
      <c r="AX259" s="242">
        <v>862192.82000000007</v>
      </c>
      <c r="AY259" s="242">
        <v>409226.94</v>
      </c>
      <c r="AZ259" s="242">
        <v>1148509.92</v>
      </c>
      <c r="BA259" s="242">
        <v>4184967.32</v>
      </c>
      <c r="BB259" s="242">
        <v>972952.20000000007</v>
      </c>
      <c r="BC259" s="242">
        <v>135392.63</v>
      </c>
      <c r="BD259" s="242">
        <v>12712.220000000001</v>
      </c>
      <c r="BE259" s="242">
        <v>381552.67</v>
      </c>
      <c r="BF259" s="242">
        <v>1871710.19</v>
      </c>
      <c r="BG259" s="242">
        <v>477444.58</v>
      </c>
      <c r="BH259" s="242">
        <v>7079.42</v>
      </c>
      <c r="BI259" s="242">
        <v>14759.78</v>
      </c>
      <c r="BJ259" s="242">
        <v>0</v>
      </c>
      <c r="BK259" s="242">
        <v>0</v>
      </c>
      <c r="BL259" s="242">
        <v>0</v>
      </c>
      <c r="BM259" s="242">
        <v>0</v>
      </c>
      <c r="BN259" s="242">
        <v>0</v>
      </c>
      <c r="BO259" s="242">
        <v>0</v>
      </c>
      <c r="BP259" s="242">
        <v>0</v>
      </c>
      <c r="BQ259" s="242">
        <v>7020788.6799999997</v>
      </c>
      <c r="BR259" s="242">
        <v>7143879.5599999996</v>
      </c>
      <c r="BS259" s="242">
        <v>7035548.46</v>
      </c>
      <c r="BT259" s="242">
        <v>7143879.5599999996</v>
      </c>
      <c r="BU259" s="242">
        <v>13323.84</v>
      </c>
      <c r="BV259" s="242">
        <v>31465.71</v>
      </c>
      <c r="BW259" s="242">
        <v>3001533.77</v>
      </c>
      <c r="BX259" s="242">
        <v>2299544.2200000002</v>
      </c>
      <c r="BY259" s="242">
        <v>624986.45000000007</v>
      </c>
      <c r="BZ259" s="242">
        <v>58861.23</v>
      </c>
      <c r="CA259" s="242">
        <v>535139.97</v>
      </c>
      <c r="CB259" s="242">
        <v>491071.2</v>
      </c>
      <c r="CC259" s="242">
        <v>3136212.51</v>
      </c>
      <c r="CD259" s="242">
        <v>3101268.78</v>
      </c>
      <c r="CE259" s="242">
        <v>0</v>
      </c>
      <c r="CF259" s="242">
        <v>0</v>
      </c>
      <c r="CG259" s="242">
        <v>0</v>
      </c>
      <c r="CH259" s="242">
        <v>79012.5</v>
      </c>
      <c r="CI259" s="242">
        <v>0</v>
      </c>
      <c r="CJ259" s="242">
        <v>20470000</v>
      </c>
      <c r="CK259" s="242">
        <v>0</v>
      </c>
      <c r="CL259" s="242">
        <v>0</v>
      </c>
      <c r="CM259" s="242">
        <v>0</v>
      </c>
      <c r="CN259" s="242">
        <v>0</v>
      </c>
      <c r="CO259" s="242">
        <v>0</v>
      </c>
      <c r="CP259" s="242">
        <v>0</v>
      </c>
      <c r="CQ259" s="242">
        <v>0</v>
      </c>
      <c r="CR259" s="242">
        <v>0</v>
      </c>
      <c r="CS259" s="242">
        <v>0</v>
      </c>
      <c r="CT259" s="242">
        <v>542034.30000000005</v>
      </c>
      <c r="CU259" s="242">
        <v>542034.30000000005</v>
      </c>
      <c r="CV259" s="242">
        <v>0</v>
      </c>
      <c r="CW259" s="242">
        <v>986.18000000000006</v>
      </c>
      <c r="CX259" s="242">
        <v>30842.95</v>
      </c>
      <c r="CY259" s="242">
        <v>109143.5</v>
      </c>
      <c r="CZ259" s="242">
        <v>62042.61</v>
      </c>
      <c r="DA259" s="242">
        <v>17244.12</v>
      </c>
      <c r="DB259" s="242">
        <v>0</v>
      </c>
      <c r="DC259" s="242">
        <v>0</v>
      </c>
      <c r="DD259" s="242">
        <v>0</v>
      </c>
      <c r="DE259" s="242">
        <v>0</v>
      </c>
      <c r="DF259" s="242">
        <v>0</v>
      </c>
      <c r="DG259" s="242">
        <v>0</v>
      </c>
      <c r="DH259" s="242">
        <v>0</v>
      </c>
    </row>
    <row r="260" spans="1:112" x14ac:dyDescent="0.2">
      <c r="A260" s="242">
        <v>3654</v>
      </c>
      <c r="B260" s="242" t="s">
        <v>542</v>
      </c>
      <c r="C260" s="242">
        <v>0</v>
      </c>
      <c r="D260" s="242">
        <v>3926895.5100000002</v>
      </c>
      <c r="E260" s="242">
        <v>0</v>
      </c>
      <c r="F260" s="242">
        <v>1539.99</v>
      </c>
      <c r="G260" s="242">
        <v>5406.05</v>
      </c>
      <c r="H260" s="242">
        <v>843.48</v>
      </c>
      <c r="I260" s="242">
        <v>25850.11</v>
      </c>
      <c r="J260" s="242">
        <v>0</v>
      </c>
      <c r="K260" s="242">
        <v>19455</v>
      </c>
      <c r="L260" s="242">
        <v>0</v>
      </c>
      <c r="M260" s="242">
        <v>49493.760000000002</v>
      </c>
      <c r="N260" s="242">
        <v>0</v>
      </c>
      <c r="O260" s="242">
        <v>0</v>
      </c>
      <c r="P260" s="242">
        <v>0</v>
      </c>
      <c r="Q260" s="242">
        <v>0</v>
      </c>
      <c r="R260" s="242">
        <v>0</v>
      </c>
      <c r="S260" s="242">
        <v>0</v>
      </c>
      <c r="T260" s="242">
        <v>5977.47</v>
      </c>
      <c r="U260" s="242">
        <v>92930</v>
      </c>
      <c r="V260" s="242">
        <v>60075</v>
      </c>
      <c r="W260" s="242">
        <v>3440</v>
      </c>
      <c r="X260" s="242">
        <v>0</v>
      </c>
      <c r="Y260" s="242">
        <v>121618.42</v>
      </c>
      <c r="Z260" s="242">
        <v>0</v>
      </c>
      <c r="AA260" s="242">
        <v>125151.05</v>
      </c>
      <c r="AB260" s="242">
        <v>0</v>
      </c>
      <c r="AC260" s="242">
        <v>0</v>
      </c>
      <c r="AD260" s="242">
        <v>411905.39</v>
      </c>
      <c r="AE260" s="242">
        <v>147584.19</v>
      </c>
      <c r="AF260" s="242">
        <v>0</v>
      </c>
      <c r="AG260" s="242">
        <v>0</v>
      </c>
      <c r="AH260" s="242">
        <v>4603.6500000000005</v>
      </c>
      <c r="AI260" s="242">
        <v>0</v>
      </c>
      <c r="AJ260" s="242">
        <v>0</v>
      </c>
      <c r="AK260" s="242">
        <v>34931.35</v>
      </c>
      <c r="AL260" s="242">
        <v>0</v>
      </c>
      <c r="AM260" s="242">
        <v>0</v>
      </c>
      <c r="AN260" s="242">
        <v>77749.97</v>
      </c>
      <c r="AO260" s="242">
        <v>0</v>
      </c>
      <c r="AP260" s="242">
        <v>0</v>
      </c>
      <c r="AQ260" s="242">
        <v>758779.11</v>
      </c>
      <c r="AR260" s="242">
        <v>1167507.08</v>
      </c>
      <c r="AS260" s="242">
        <v>145504.83000000002</v>
      </c>
      <c r="AT260" s="242">
        <v>150404</v>
      </c>
      <c r="AU260" s="242">
        <v>92609.58</v>
      </c>
      <c r="AV260" s="242">
        <v>457.2</v>
      </c>
      <c r="AW260" s="242">
        <v>130845.67</v>
      </c>
      <c r="AX260" s="242">
        <v>318197.85000000003</v>
      </c>
      <c r="AY260" s="242">
        <v>131318.54999999999</v>
      </c>
      <c r="AZ260" s="242">
        <v>182735.77</v>
      </c>
      <c r="BA260" s="242">
        <v>1076295</v>
      </c>
      <c r="BB260" s="242">
        <v>31369.34</v>
      </c>
      <c r="BC260" s="242">
        <v>63902.1</v>
      </c>
      <c r="BD260" s="242">
        <v>0</v>
      </c>
      <c r="BE260" s="242">
        <v>13800.06</v>
      </c>
      <c r="BF260" s="242">
        <v>351097.2</v>
      </c>
      <c r="BG260" s="242">
        <v>184751.52</v>
      </c>
      <c r="BH260" s="242">
        <v>7355.66</v>
      </c>
      <c r="BI260" s="242">
        <v>0</v>
      </c>
      <c r="BJ260" s="242">
        <v>0</v>
      </c>
      <c r="BK260" s="242">
        <v>0</v>
      </c>
      <c r="BL260" s="242">
        <v>0</v>
      </c>
      <c r="BM260" s="242">
        <v>0</v>
      </c>
      <c r="BN260" s="242">
        <v>0</v>
      </c>
      <c r="BO260" s="242">
        <v>0</v>
      </c>
      <c r="BP260" s="242">
        <v>0</v>
      </c>
      <c r="BQ260" s="242">
        <v>3294246.67</v>
      </c>
      <c r="BR260" s="242">
        <v>3602766.54</v>
      </c>
      <c r="BS260" s="242">
        <v>3294246.67</v>
      </c>
      <c r="BT260" s="242">
        <v>3602766.54</v>
      </c>
      <c r="BU260" s="242">
        <v>0</v>
      </c>
      <c r="BV260" s="242">
        <v>0</v>
      </c>
      <c r="BW260" s="242">
        <v>578060.06000000006</v>
      </c>
      <c r="BX260" s="242">
        <v>439036.97000000003</v>
      </c>
      <c r="BY260" s="242">
        <v>134270.59</v>
      </c>
      <c r="BZ260" s="242">
        <v>4752.5</v>
      </c>
      <c r="CA260" s="242">
        <v>12120.33</v>
      </c>
      <c r="CB260" s="242">
        <v>16767.04</v>
      </c>
      <c r="CC260" s="242">
        <v>513973.45999999996</v>
      </c>
      <c r="CD260" s="242">
        <v>452483</v>
      </c>
      <c r="CE260" s="242">
        <v>0</v>
      </c>
      <c r="CF260" s="242">
        <v>0</v>
      </c>
      <c r="CG260" s="242">
        <v>0</v>
      </c>
      <c r="CH260" s="242">
        <v>56843.75</v>
      </c>
      <c r="CI260" s="242">
        <v>0</v>
      </c>
      <c r="CJ260" s="242">
        <v>385000</v>
      </c>
      <c r="CK260" s="242">
        <v>0</v>
      </c>
      <c r="CL260" s="242">
        <v>0</v>
      </c>
      <c r="CM260" s="242">
        <v>0</v>
      </c>
      <c r="CN260" s="242">
        <v>0</v>
      </c>
      <c r="CO260" s="242">
        <v>0</v>
      </c>
      <c r="CP260" s="242">
        <v>0</v>
      </c>
      <c r="CQ260" s="242">
        <v>0</v>
      </c>
      <c r="CR260" s="242">
        <v>0</v>
      </c>
      <c r="CS260" s="242">
        <v>0</v>
      </c>
      <c r="CT260" s="242">
        <v>191650.65</v>
      </c>
      <c r="CU260" s="242">
        <v>191650.65</v>
      </c>
      <c r="CV260" s="242">
        <v>0</v>
      </c>
      <c r="CW260" s="242">
        <v>19074.46</v>
      </c>
      <c r="CX260" s="242">
        <v>40885.040000000001</v>
      </c>
      <c r="CY260" s="242">
        <v>121916.26000000001</v>
      </c>
      <c r="CZ260" s="242">
        <v>0</v>
      </c>
      <c r="DA260" s="242">
        <v>100105.68000000001</v>
      </c>
      <c r="DB260" s="242">
        <v>0</v>
      </c>
      <c r="DC260" s="242">
        <v>0</v>
      </c>
      <c r="DD260" s="242">
        <v>0</v>
      </c>
      <c r="DE260" s="242">
        <v>0</v>
      </c>
      <c r="DF260" s="242">
        <v>0</v>
      </c>
      <c r="DG260" s="242">
        <v>0</v>
      </c>
      <c r="DH260" s="242">
        <v>0</v>
      </c>
    </row>
    <row r="261" spans="1:112" x14ac:dyDescent="0.2">
      <c r="A261" s="242">
        <v>3990</v>
      </c>
      <c r="B261" s="242" t="s">
        <v>543</v>
      </c>
      <c r="C261" s="242">
        <v>0</v>
      </c>
      <c r="D261" s="242">
        <v>1473810.19</v>
      </c>
      <c r="E261" s="242">
        <v>0</v>
      </c>
      <c r="F261" s="242">
        <v>8646.81</v>
      </c>
      <c r="G261" s="242">
        <v>23259.49</v>
      </c>
      <c r="H261" s="242">
        <v>3221.2400000000002</v>
      </c>
      <c r="I261" s="242">
        <v>70712.400000000009</v>
      </c>
      <c r="J261" s="242">
        <v>0</v>
      </c>
      <c r="K261" s="242">
        <v>191833.5</v>
      </c>
      <c r="L261" s="242">
        <v>0</v>
      </c>
      <c r="M261" s="242">
        <v>25187.25</v>
      </c>
      <c r="N261" s="242">
        <v>0</v>
      </c>
      <c r="O261" s="242">
        <v>0</v>
      </c>
      <c r="P261" s="242">
        <v>7518.63</v>
      </c>
      <c r="Q261" s="242">
        <v>0</v>
      </c>
      <c r="R261" s="242">
        <v>0</v>
      </c>
      <c r="S261" s="242">
        <v>0</v>
      </c>
      <c r="T261" s="242">
        <v>0</v>
      </c>
      <c r="U261" s="242">
        <v>179034</v>
      </c>
      <c r="V261" s="242">
        <v>5167618</v>
      </c>
      <c r="W261" s="242">
        <v>5680</v>
      </c>
      <c r="X261" s="242">
        <v>0</v>
      </c>
      <c r="Y261" s="242">
        <v>285842.83</v>
      </c>
      <c r="Z261" s="242">
        <v>24804.47</v>
      </c>
      <c r="AA261" s="242">
        <v>164427</v>
      </c>
      <c r="AB261" s="242">
        <v>0</v>
      </c>
      <c r="AC261" s="242">
        <v>0</v>
      </c>
      <c r="AD261" s="242">
        <v>157899.76999999999</v>
      </c>
      <c r="AE261" s="242">
        <v>325094</v>
      </c>
      <c r="AF261" s="242">
        <v>0</v>
      </c>
      <c r="AG261" s="242">
        <v>0</v>
      </c>
      <c r="AH261" s="242">
        <v>22400.010000000002</v>
      </c>
      <c r="AI261" s="242">
        <v>0</v>
      </c>
      <c r="AJ261" s="242">
        <v>0</v>
      </c>
      <c r="AK261" s="242">
        <v>438.3</v>
      </c>
      <c r="AL261" s="242">
        <v>0</v>
      </c>
      <c r="AM261" s="242">
        <v>18358.48</v>
      </c>
      <c r="AN261" s="242">
        <v>48768.08</v>
      </c>
      <c r="AO261" s="242">
        <v>0</v>
      </c>
      <c r="AP261" s="242">
        <v>5357.1</v>
      </c>
      <c r="AQ261" s="242">
        <v>1979516.1400000001</v>
      </c>
      <c r="AR261" s="242">
        <v>1376010.68</v>
      </c>
      <c r="AS261" s="242">
        <v>437532.28</v>
      </c>
      <c r="AT261" s="242">
        <v>214657.1</v>
      </c>
      <c r="AU261" s="242">
        <v>176972.84</v>
      </c>
      <c r="AV261" s="242">
        <v>25197.920000000002</v>
      </c>
      <c r="AW261" s="242">
        <v>189590.2</v>
      </c>
      <c r="AX261" s="242">
        <v>288543.10000000003</v>
      </c>
      <c r="AY261" s="242">
        <v>219022.78</v>
      </c>
      <c r="AZ261" s="242">
        <v>326711.41000000003</v>
      </c>
      <c r="BA261" s="242">
        <v>1435523.92</v>
      </c>
      <c r="BB261" s="242">
        <v>302769.28999999998</v>
      </c>
      <c r="BC261" s="242">
        <v>66471.649999999994</v>
      </c>
      <c r="BD261" s="242">
        <v>0</v>
      </c>
      <c r="BE261" s="242">
        <v>69130.91</v>
      </c>
      <c r="BF261" s="242">
        <v>1113511.48</v>
      </c>
      <c r="BG261" s="242">
        <v>219426</v>
      </c>
      <c r="BH261" s="242">
        <v>0</v>
      </c>
      <c r="BI261" s="242">
        <v>0</v>
      </c>
      <c r="BJ261" s="242">
        <v>0</v>
      </c>
      <c r="BK261" s="242">
        <v>0</v>
      </c>
      <c r="BL261" s="242">
        <v>0</v>
      </c>
      <c r="BM261" s="242">
        <v>0</v>
      </c>
      <c r="BN261" s="242">
        <v>0</v>
      </c>
      <c r="BO261" s="242">
        <v>0</v>
      </c>
      <c r="BP261" s="242">
        <v>0</v>
      </c>
      <c r="BQ261" s="242">
        <v>2592889.89</v>
      </c>
      <c r="BR261" s="242">
        <v>2362213.7400000002</v>
      </c>
      <c r="BS261" s="242">
        <v>2592889.89</v>
      </c>
      <c r="BT261" s="242">
        <v>2362213.7400000002</v>
      </c>
      <c r="BU261" s="242">
        <v>2576.65</v>
      </c>
      <c r="BV261" s="242">
        <v>1746.18</v>
      </c>
      <c r="BW261" s="242">
        <v>1029557.69</v>
      </c>
      <c r="BX261" s="242">
        <v>756399.3</v>
      </c>
      <c r="BY261" s="242">
        <v>187024.59</v>
      </c>
      <c r="BZ261" s="242">
        <v>86964.27</v>
      </c>
      <c r="CA261" s="242">
        <v>308096.24000000005</v>
      </c>
      <c r="CB261" s="242">
        <v>218794.66999999998</v>
      </c>
      <c r="CC261" s="242">
        <v>3807102.56</v>
      </c>
      <c r="CD261" s="242">
        <v>1114043.18</v>
      </c>
      <c r="CE261" s="242">
        <v>2732260.95</v>
      </c>
      <c r="CF261" s="242">
        <v>0</v>
      </c>
      <c r="CG261" s="242">
        <v>0</v>
      </c>
      <c r="CH261" s="242">
        <v>50100</v>
      </c>
      <c r="CI261" s="242">
        <v>0</v>
      </c>
      <c r="CJ261" s="242">
        <v>5765000</v>
      </c>
      <c r="CK261" s="242">
        <v>16753.21</v>
      </c>
      <c r="CL261" s="242">
        <v>0</v>
      </c>
      <c r="CM261" s="242">
        <v>0</v>
      </c>
      <c r="CN261" s="242">
        <v>0</v>
      </c>
      <c r="CO261" s="242">
        <v>16753.21</v>
      </c>
      <c r="CP261" s="242">
        <v>0</v>
      </c>
      <c r="CQ261" s="242">
        <v>0</v>
      </c>
      <c r="CR261" s="242">
        <v>0</v>
      </c>
      <c r="CS261" s="242">
        <v>22483.81</v>
      </c>
      <c r="CT261" s="242">
        <v>479323.86</v>
      </c>
      <c r="CU261" s="242">
        <v>456840.05</v>
      </c>
      <c r="CV261" s="242">
        <v>0</v>
      </c>
      <c r="CW261" s="242">
        <v>0</v>
      </c>
      <c r="CX261" s="242">
        <v>0</v>
      </c>
      <c r="CY261" s="242">
        <v>0</v>
      </c>
      <c r="CZ261" s="242">
        <v>0</v>
      </c>
      <c r="DA261" s="242">
        <v>0</v>
      </c>
      <c r="DB261" s="242">
        <v>0</v>
      </c>
      <c r="DC261" s="242">
        <v>0</v>
      </c>
      <c r="DD261" s="242">
        <v>0</v>
      </c>
      <c r="DE261" s="242">
        <v>0</v>
      </c>
      <c r="DF261" s="242">
        <v>0</v>
      </c>
      <c r="DG261" s="242">
        <v>0</v>
      </c>
      <c r="DH261" s="242">
        <v>0</v>
      </c>
    </row>
    <row r="262" spans="1:112" x14ac:dyDescent="0.2">
      <c r="A262" s="242">
        <v>4011</v>
      </c>
      <c r="B262" s="242" t="s">
        <v>544</v>
      </c>
      <c r="C262" s="242">
        <v>0</v>
      </c>
      <c r="D262" s="242">
        <v>744136</v>
      </c>
      <c r="E262" s="242">
        <v>0</v>
      </c>
      <c r="F262" s="242">
        <v>0</v>
      </c>
      <c r="G262" s="242">
        <v>0</v>
      </c>
      <c r="H262" s="242">
        <v>1944.5900000000001</v>
      </c>
      <c r="I262" s="242">
        <v>12639.54</v>
      </c>
      <c r="J262" s="242">
        <v>0</v>
      </c>
      <c r="K262" s="242">
        <v>94033</v>
      </c>
      <c r="L262" s="242">
        <v>0</v>
      </c>
      <c r="M262" s="242">
        <v>0</v>
      </c>
      <c r="N262" s="242">
        <v>0</v>
      </c>
      <c r="O262" s="242">
        <v>0</v>
      </c>
      <c r="P262" s="242">
        <v>0</v>
      </c>
      <c r="Q262" s="242">
        <v>0</v>
      </c>
      <c r="R262" s="242">
        <v>0</v>
      </c>
      <c r="S262" s="242">
        <v>0</v>
      </c>
      <c r="T262" s="242">
        <v>0</v>
      </c>
      <c r="U262" s="242">
        <v>14680</v>
      </c>
      <c r="V262" s="242">
        <v>212601</v>
      </c>
      <c r="W262" s="242">
        <v>1280</v>
      </c>
      <c r="X262" s="242">
        <v>0</v>
      </c>
      <c r="Y262" s="242">
        <v>18245.29</v>
      </c>
      <c r="Z262" s="242">
        <v>0</v>
      </c>
      <c r="AA262" s="242">
        <v>20059</v>
      </c>
      <c r="AB262" s="242">
        <v>0</v>
      </c>
      <c r="AC262" s="242">
        <v>0</v>
      </c>
      <c r="AD262" s="242">
        <v>5622.32</v>
      </c>
      <c r="AE262" s="242">
        <v>22474.13</v>
      </c>
      <c r="AF262" s="242">
        <v>0</v>
      </c>
      <c r="AG262" s="242">
        <v>0</v>
      </c>
      <c r="AH262" s="242">
        <v>4260</v>
      </c>
      <c r="AI262" s="242">
        <v>13443</v>
      </c>
      <c r="AJ262" s="242">
        <v>0</v>
      </c>
      <c r="AK262" s="242">
        <v>0</v>
      </c>
      <c r="AL262" s="242">
        <v>0</v>
      </c>
      <c r="AM262" s="242">
        <v>0</v>
      </c>
      <c r="AN262" s="242">
        <v>0</v>
      </c>
      <c r="AO262" s="242">
        <v>0</v>
      </c>
      <c r="AP262" s="242">
        <v>0</v>
      </c>
      <c r="AQ262" s="242">
        <v>489926.67</v>
      </c>
      <c r="AR262" s="242">
        <v>14736.61</v>
      </c>
      <c r="AS262" s="242">
        <v>0</v>
      </c>
      <c r="AT262" s="242">
        <v>15418.33</v>
      </c>
      <c r="AU262" s="242">
        <v>5150.09</v>
      </c>
      <c r="AV262" s="242">
        <v>0</v>
      </c>
      <c r="AW262" s="242">
        <v>16203.19</v>
      </c>
      <c r="AX262" s="242">
        <v>14281.16</v>
      </c>
      <c r="AY262" s="242">
        <v>14851.5</v>
      </c>
      <c r="AZ262" s="242">
        <v>163414.13</v>
      </c>
      <c r="BA262" s="242">
        <v>170707.29</v>
      </c>
      <c r="BB262" s="242">
        <v>4758.8</v>
      </c>
      <c r="BC262" s="242">
        <v>7467</v>
      </c>
      <c r="BD262" s="242">
        <v>0</v>
      </c>
      <c r="BE262" s="242">
        <v>101524.19</v>
      </c>
      <c r="BF262" s="242">
        <v>22253.81</v>
      </c>
      <c r="BG262" s="242">
        <v>112048</v>
      </c>
      <c r="BH262" s="242">
        <v>0</v>
      </c>
      <c r="BI262" s="242">
        <v>0</v>
      </c>
      <c r="BJ262" s="242">
        <v>0</v>
      </c>
      <c r="BK262" s="242">
        <v>0</v>
      </c>
      <c r="BL262" s="242">
        <v>0</v>
      </c>
      <c r="BM262" s="242">
        <v>0</v>
      </c>
      <c r="BN262" s="242">
        <v>0</v>
      </c>
      <c r="BO262" s="242">
        <v>0</v>
      </c>
      <c r="BP262" s="242">
        <v>0</v>
      </c>
      <c r="BQ262" s="242">
        <v>648986.67000000004</v>
      </c>
      <c r="BR262" s="242">
        <v>661663.77</v>
      </c>
      <c r="BS262" s="242">
        <v>648986.67000000004</v>
      </c>
      <c r="BT262" s="242">
        <v>661663.77</v>
      </c>
      <c r="BU262" s="242">
        <v>0</v>
      </c>
      <c r="BV262" s="242">
        <v>0</v>
      </c>
      <c r="BW262" s="242">
        <v>58291.81</v>
      </c>
      <c r="BX262" s="242">
        <v>15175.98</v>
      </c>
      <c r="BY262" s="242">
        <v>37115.83</v>
      </c>
      <c r="BZ262" s="242">
        <v>6000</v>
      </c>
      <c r="CA262" s="242">
        <v>277027.81</v>
      </c>
      <c r="CB262" s="242">
        <v>249406.59</v>
      </c>
      <c r="CC262" s="242">
        <v>39208.78</v>
      </c>
      <c r="CD262" s="242">
        <v>66830</v>
      </c>
      <c r="CE262" s="242">
        <v>0</v>
      </c>
      <c r="CF262" s="242">
        <v>0</v>
      </c>
      <c r="CG262" s="242">
        <v>0</v>
      </c>
      <c r="CH262" s="242">
        <v>0</v>
      </c>
      <c r="CI262" s="242">
        <v>0</v>
      </c>
      <c r="CJ262" s="242">
        <v>280000</v>
      </c>
      <c r="CK262" s="242">
        <v>0</v>
      </c>
      <c r="CL262" s="242">
        <v>0</v>
      </c>
      <c r="CM262" s="242">
        <v>0</v>
      </c>
      <c r="CN262" s="242">
        <v>0</v>
      </c>
      <c r="CO262" s="242">
        <v>0</v>
      </c>
      <c r="CP262" s="242">
        <v>0</v>
      </c>
      <c r="CQ262" s="242">
        <v>0</v>
      </c>
      <c r="CR262" s="242">
        <v>7750.81</v>
      </c>
      <c r="CS262" s="242">
        <v>7084.54</v>
      </c>
      <c r="CT262" s="242">
        <v>29135.54</v>
      </c>
      <c r="CU262" s="242">
        <v>29801.81</v>
      </c>
      <c r="CV262" s="242">
        <v>0</v>
      </c>
      <c r="CW262" s="242">
        <v>0</v>
      </c>
      <c r="CX262" s="242">
        <v>0</v>
      </c>
      <c r="CY262" s="242">
        <v>0</v>
      </c>
      <c r="CZ262" s="242">
        <v>0</v>
      </c>
      <c r="DA262" s="242">
        <v>0</v>
      </c>
      <c r="DB262" s="242">
        <v>0</v>
      </c>
      <c r="DC262" s="242">
        <v>0</v>
      </c>
      <c r="DD262" s="242">
        <v>0</v>
      </c>
      <c r="DE262" s="242">
        <v>0</v>
      </c>
      <c r="DF262" s="242">
        <v>0</v>
      </c>
      <c r="DG262" s="242">
        <v>0</v>
      </c>
      <c r="DH262" s="242">
        <v>0</v>
      </c>
    </row>
    <row r="263" spans="1:112" x14ac:dyDescent="0.2">
      <c r="A263" s="242">
        <v>4018</v>
      </c>
      <c r="B263" s="242" t="s">
        <v>545</v>
      </c>
      <c r="C263" s="242">
        <v>0</v>
      </c>
      <c r="D263" s="242">
        <v>27245365.870000001</v>
      </c>
      <c r="E263" s="242">
        <v>1358.6100000000001</v>
      </c>
      <c r="F263" s="242">
        <v>35</v>
      </c>
      <c r="G263" s="242">
        <v>41777.379999999997</v>
      </c>
      <c r="H263" s="242">
        <v>12143.28</v>
      </c>
      <c r="I263" s="242">
        <v>456907.42</v>
      </c>
      <c r="J263" s="242">
        <v>32051.22</v>
      </c>
      <c r="K263" s="242">
        <v>2936769.1</v>
      </c>
      <c r="L263" s="242">
        <v>0</v>
      </c>
      <c r="M263" s="242">
        <v>204652.79</v>
      </c>
      <c r="N263" s="242">
        <v>0</v>
      </c>
      <c r="O263" s="242">
        <v>0</v>
      </c>
      <c r="P263" s="242">
        <v>0</v>
      </c>
      <c r="Q263" s="242">
        <v>0</v>
      </c>
      <c r="R263" s="242">
        <v>0</v>
      </c>
      <c r="S263" s="242">
        <v>0</v>
      </c>
      <c r="T263" s="242">
        <v>0</v>
      </c>
      <c r="U263" s="242">
        <v>1825178.5</v>
      </c>
      <c r="V263" s="242">
        <v>27916261</v>
      </c>
      <c r="W263" s="242">
        <v>35040</v>
      </c>
      <c r="X263" s="242">
        <v>0</v>
      </c>
      <c r="Y263" s="242">
        <v>0</v>
      </c>
      <c r="Z263" s="242">
        <v>0</v>
      </c>
      <c r="AA263" s="242">
        <v>606018</v>
      </c>
      <c r="AB263" s="242">
        <v>0</v>
      </c>
      <c r="AC263" s="242">
        <v>0</v>
      </c>
      <c r="AD263" s="242">
        <v>277890.97000000003</v>
      </c>
      <c r="AE263" s="242">
        <v>503972.74</v>
      </c>
      <c r="AF263" s="242">
        <v>0</v>
      </c>
      <c r="AG263" s="242">
        <v>0</v>
      </c>
      <c r="AH263" s="242">
        <v>263749</v>
      </c>
      <c r="AI263" s="242">
        <v>0</v>
      </c>
      <c r="AJ263" s="242">
        <v>0</v>
      </c>
      <c r="AK263" s="242">
        <v>0</v>
      </c>
      <c r="AL263" s="242">
        <v>0</v>
      </c>
      <c r="AM263" s="242">
        <v>0</v>
      </c>
      <c r="AN263" s="242">
        <v>121794.83</v>
      </c>
      <c r="AO263" s="242">
        <v>0</v>
      </c>
      <c r="AP263" s="242">
        <v>10809.960000000001</v>
      </c>
      <c r="AQ263" s="242">
        <v>13798622.199999999</v>
      </c>
      <c r="AR263" s="242">
        <v>15802581.42</v>
      </c>
      <c r="AS263" s="242">
        <v>1590752.71</v>
      </c>
      <c r="AT263" s="242">
        <v>1999429.68</v>
      </c>
      <c r="AU263" s="242">
        <v>541299.64</v>
      </c>
      <c r="AV263" s="242">
        <v>516446.39</v>
      </c>
      <c r="AW263" s="242">
        <v>1853792.52</v>
      </c>
      <c r="AX263" s="242">
        <v>1558437.27</v>
      </c>
      <c r="AY263" s="242">
        <v>868499.8</v>
      </c>
      <c r="AZ263" s="242">
        <v>3139538.23</v>
      </c>
      <c r="BA263" s="242">
        <v>10110913.09</v>
      </c>
      <c r="BB263" s="242">
        <v>979810.09</v>
      </c>
      <c r="BC263" s="242">
        <v>435716.68</v>
      </c>
      <c r="BD263" s="242">
        <v>0</v>
      </c>
      <c r="BE263" s="242">
        <v>1628888.91</v>
      </c>
      <c r="BF263" s="242">
        <v>5148950.84</v>
      </c>
      <c r="BG263" s="242">
        <v>1757543.1400000001</v>
      </c>
      <c r="BH263" s="242">
        <v>4719.8500000000004</v>
      </c>
      <c r="BI263" s="242">
        <v>845266.78</v>
      </c>
      <c r="BJ263" s="242">
        <v>785336.93</v>
      </c>
      <c r="BK263" s="242">
        <v>0</v>
      </c>
      <c r="BL263" s="242">
        <v>0</v>
      </c>
      <c r="BM263" s="242">
        <v>543096.25</v>
      </c>
      <c r="BN263" s="242">
        <v>448973.59</v>
      </c>
      <c r="BO263" s="242">
        <v>0</v>
      </c>
      <c r="BP263" s="242">
        <v>0</v>
      </c>
      <c r="BQ263" s="242">
        <v>19409958.870000001</v>
      </c>
      <c r="BR263" s="242">
        <v>20319844.59</v>
      </c>
      <c r="BS263" s="242">
        <v>20798321.899999999</v>
      </c>
      <c r="BT263" s="242">
        <v>21554155.109999999</v>
      </c>
      <c r="BU263" s="242">
        <v>128626.72</v>
      </c>
      <c r="BV263" s="242">
        <v>46847.8</v>
      </c>
      <c r="BW263" s="242">
        <v>7901447.25</v>
      </c>
      <c r="BX263" s="242">
        <v>5510484.9900000002</v>
      </c>
      <c r="BY263" s="242">
        <v>2241342.4500000002</v>
      </c>
      <c r="BZ263" s="242">
        <v>231398.73</v>
      </c>
      <c r="CA263" s="242">
        <v>1033902.64</v>
      </c>
      <c r="CB263" s="242">
        <v>922250.27</v>
      </c>
      <c r="CC263" s="242">
        <v>11387274.389999999</v>
      </c>
      <c r="CD263" s="242">
        <v>4940270.87</v>
      </c>
      <c r="CE263" s="242">
        <v>6207348.3899999997</v>
      </c>
      <c r="CF263" s="242">
        <v>0</v>
      </c>
      <c r="CG263" s="242">
        <v>0</v>
      </c>
      <c r="CH263" s="242">
        <v>351307.5</v>
      </c>
      <c r="CI263" s="242">
        <v>0</v>
      </c>
      <c r="CJ263" s="242">
        <v>43185000</v>
      </c>
      <c r="CK263" s="242">
        <v>0</v>
      </c>
      <c r="CL263" s="242">
        <v>0</v>
      </c>
      <c r="CM263" s="242">
        <v>0</v>
      </c>
      <c r="CN263" s="242">
        <v>0</v>
      </c>
      <c r="CO263" s="242">
        <v>0</v>
      </c>
      <c r="CP263" s="242">
        <v>0</v>
      </c>
      <c r="CQ263" s="242">
        <v>0</v>
      </c>
      <c r="CR263" s="242">
        <v>154541.07</v>
      </c>
      <c r="CS263" s="242">
        <v>99761.64</v>
      </c>
      <c r="CT263" s="242">
        <v>2519180.6800000002</v>
      </c>
      <c r="CU263" s="242">
        <v>2573960.11</v>
      </c>
      <c r="CV263" s="242">
        <v>0</v>
      </c>
      <c r="CW263" s="242">
        <v>275456.38</v>
      </c>
      <c r="CX263" s="242">
        <v>192522.02</v>
      </c>
      <c r="CY263" s="242">
        <v>935933.87</v>
      </c>
      <c r="CZ263" s="242">
        <v>210262.37</v>
      </c>
      <c r="DA263" s="242">
        <v>808605.86</v>
      </c>
      <c r="DB263" s="242">
        <v>0</v>
      </c>
      <c r="DC263" s="242">
        <v>0</v>
      </c>
      <c r="DD263" s="242">
        <v>0</v>
      </c>
      <c r="DE263" s="242">
        <v>0</v>
      </c>
      <c r="DF263" s="242">
        <v>0</v>
      </c>
      <c r="DG263" s="242">
        <v>0</v>
      </c>
      <c r="DH263" s="242">
        <v>0</v>
      </c>
    </row>
    <row r="264" spans="1:112" x14ac:dyDescent="0.2">
      <c r="A264" s="242">
        <v>4025</v>
      </c>
      <c r="B264" s="242" t="s">
        <v>546</v>
      </c>
      <c r="C264" s="242">
        <v>0</v>
      </c>
      <c r="D264" s="242">
        <v>2132968</v>
      </c>
      <c r="E264" s="242">
        <v>0</v>
      </c>
      <c r="F264" s="242">
        <v>1273.5</v>
      </c>
      <c r="G264" s="242">
        <v>7410</v>
      </c>
      <c r="H264" s="242">
        <v>853.09</v>
      </c>
      <c r="I264" s="242">
        <v>20236.900000000001</v>
      </c>
      <c r="J264" s="242">
        <v>0</v>
      </c>
      <c r="K264" s="242">
        <v>490325</v>
      </c>
      <c r="L264" s="242">
        <v>0</v>
      </c>
      <c r="M264" s="242">
        <v>0</v>
      </c>
      <c r="N264" s="242">
        <v>0</v>
      </c>
      <c r="O264" s="242">
        <v>0</v>
      </c>
      <c r="P264" s="242">
        <v>0</v>
      </c>
      <c r="Q264" s="242">
        <v>0</v>
      </c>
      <c r="R264" s="242">
        <v>0</v>
      </c>
      <c r="S264" s="242">
        <v>0</v>
      </c>
      <c r="T264" s="242">
        <v>0</v>
      </c>
      <c r="U264" s="242">
        <v>68224.5</v>
      </c>
      <c r="V264" s="242">
        <v>3091856</v>
      </c>
      <c r="W264" s="242">
        <v>4240</v>
      </c>
      <c r="X264" s="242">
        <v>0</v>
      </c>
      <c r="Y264" s="242">
        <v>0</v>
      </c>
      <c r="Z264" s="242">
        <v>34529.31</v>
      </c>
      <c r="AA264" s="242">
        <v>120294</v>
      </c>
      <c r="AB264" s="242">
        <v>0</v>
      </c>
      <c r="AC264" s="242">
        <v>0</v>
      </c>
      <c r="AD264" s="242">
        <v>15723</v>
      </c>
      <c r="AE264" s="242">
        <v>87117.21</v>
      </c>
      <c r="AF264" s="242">
        <v>0</v>
      </c>
      <c r="AG264" s="242">
        <v>0</v>
      </c>
      <c r="AH264" s="242">
        <v>4345.8999999999996</v>
      </c>
      <c r="AI264" s="242">
        <v>42791</v>
      </c>
      <c r="AJ264" s="242">
        <v>0</v>
      </c>
      <c r="AK264" s="242">
        <v>86299.040000000008</v>
      </c>
      <c r="AL264" s="242">
        <v>0</v>
      </c>
      <c r="AM264" s="242">
        <v>0</v>
      </c>
      <c r="AN264" s="242">
        <v>8959.2000000000007</v>
      </c>
      <c r="AO264" s="242">
        <v>0</v>
      </c>
      <c r="AP264" s="242">
        <v>1769.1200000000001</v>
      </c>
      <c r="AQ264" s="242">
        <v>1173140.8</v>
      </c>
      <c r="AR264" s="242">
        <v>1175381.71</v>
      </c>
      <c r="AS264" s="242">
        <v>182784.64000000001</v>
      </c>
      <c r="AT264" s="242">
        <v>152074.38</v>
      </c>
      <c r="AU264" s="242">
        <v>145124.63</v>
      </c>
      <c r="AV264" s="242">
        <v>0</v>
      </c>
      <c r="AW264" s="242">
        <v>123450.27</v>
      </c>
      <c r="AX264" s="242">
        <v>247924.21</v>
      </c>
      <c r="AY264" s="242">
        <v>334486.27</v>
      </c>
      <c r="AZ264" s="242">
        <v>376345.68</v>
      </c>
      <c r="BA264" s="242">
        <v>838524.66</v>
      </c>
      <c r="BB264" s="242">
        <v>189935.52</v>
      </c>
      <c r="BC264" s="242">
        <v>50458.12</v>
      </c>
      <c r="BD264" s="242">
        <v>17559.48</v>
      </c>
      <c r="BE264" s="242">
        <v>115826.86</v>
      </c>
      <c r="BF264" s="242">
        <v>462069.62</v>
      </c>
      <c r="BG264" s="242">
        <v>315686.82</v>
      </c>
      <c r="BH264" s="242">
        <v>0</v>
      </c>
      <c r="BI264" s="242">
        <v>0</v>
      </c>
      <c r="BJ264" s="242">
        <v>0</v>
      </c>
      <c r="BK264" s="242">
        <v>0</v>
      </c>
      <c r="BL264" s="242">
        <v>0</v>
      </c>
      <c r="BM264" s="242">
        <v>0</v>
      </c>
      <c r="BN264" s="242">
        <v>0</v>
      </c>
      <c r="BO264" s="242">
        <v>0</v>
      </c>
      <c r="BP264" s="242">
        <v>0</v>
      </c>
      <c r="BQ264" s="242">
        <v>1039398.89</v>
      </c>
      <c r="BR264" s="242">
        <v>1357839.99</v>
      </c>
      <c r="BS264" s="242">
        <v>1039398.89</v>
      </c>
      <c r="BT264" s="242">
        <v>1357839.99</v>
      </c>
      <c r="BU264" s="242">
        <v>116.75</v>
      </c>
      <c r="BV264" s="242">
        <v>185.15</v>
      </c>
      <c r="BW264" s="242">
        <v>530758.05000000005</v>
      </c>
      <c r="BX264" s="242">
        <v>333430.43</v>
      </c>
      <c r="BY264" s="242">
        <v>158009.01</v>
      </c>
      <c r="BZ264" s="242">
        <v>39250.21</v>
      </c>
      <c r="CA264" s="242">
        <v>0</v>
      </c>
      <c r="CB264" s="242">
        <v>0</v>
      </c>
      <c r="CC264" s="242">
        <v>161425.87</v>
      </c>
      <c r="CD264" s="242">
        <v>86495.42</v>
      </c>
      <c r="CE264" s="242">
        <v>0</v>
      </c>
      <c r="CF264" s="242">
        <v>0</v>
      </c>
      <c r="CG264" s="242">
        <v>0</v>
      </c>
      <c r="CH264" s="242">
        <v>74930.45</v>
      </c>
      <c r="CI264" s="242">
        <v>0</v>
      </c>
      <c r="CJ264" s="242">
        <v>1555000.52</v>
      </c>
      <c r="CK264" s="242">
        <v>0</v>
      </c>
      <c r="CL264" s="242">
        <v>0</v>
      </c>
      <c r="CM264" s="242">
        <v>0</v>
      </c>
      <c r="CN264" s="242">
        <v>0</v>
      </c>
      <c r="CO264" s="242">
        <v>0</v>
      </c>
      <c r="CP264" s="242">
        <v>0</v>
      </c>
      <c r="CQ264" s="242">
        <v>0</v>
      </c>
      <c r="CR264" s="242">
        <v>0</v>
      </c>
      <c r="CS264" s="242">
        <v>3588.05</v>
      </c>
      <c r="CT264" s="242">
        <v>216819.4</v>
      </c>
      <c r="CU264" s="242">
        <v>213231.35</v>
      </c>
      <c r="CV264" s="242">
        <v>0</v>
      </c>
      <c r="CW264" s="242">
        <v>18573.84</v>
      </c>
      <c r="CX264" s="242">
        <v>55862.130000000005</v>
      </c>
      <c r="CY264" s="242">
        <v>382193.24</v>
      </c>
      <c r="CZ264" s="242">
        <v>670.69</v>
      </c>
      <c r="DA264" s="242">
        <v>344234.26</v>
      </c>
      <c r="DB264" s="242">
        <v>0</v>
      </c>
      <c r="DC264" s="242">
        <v>0</v>
      </c>
      <c r="DD264" s="242">
        <v>0</v>
      </c>
      <c r="DE264" s="242">
        <v>0</v>
      </c>
      <c r="DF264" s="242">
        <v>0</v>
      </c>
      <c r="DG264" s="242">
        <v>0</v>
      </c>
      <c r="DH264" s="242">
        <v>0</v>
      </c>
    </row>
    <row r="265" spans="1:112" x14ac:dyDescent="0.2">
      <c r="A265" s="242">
        <v>4060</v>
      </c>
      <c r="B265" s="242" t="s">
        <v>547</v>
      </c>
      <c r="C265" s="242">
        <v>0</v>
      </c>
      <c r="D265" s="242">
        <v>42800389</v>
      </c>
      <c r="E265" s="242">
        <v>9024.75</v>
      </c>
      <c r="F265" s="242">
        <v>0</v>
      </c>
      <c r="G265" s="242">
        <v>182981.96</v>
      </c>
      <c r="H265" s="242">
        <v>13023.86</v>
      </c>
      <c r="I265" s="242">
        <v>725038.81</v>
      </c>
      <c r="J265" s="242">
        <v>0</v>
      </c>
      <c r="K265" s="242">
        <v>1003810.41</v>
      </c>
      <c r="L265" s="242">
        <v>0</v>
      </c>
      <c r="M265" s="242">
        <v>0</v>
      </c>
      <c r="N265" s="242">
        <v>0</v>
      </c>
      <c r="O265" s="242">
        <v>0</v>
      </c>
      <c r="P265" s="242">
        <v>5874.1900000000005</v>
      </c>
      <c r="Q265" s="242">
        <v>0</v>
      </c>
      <c r="R265" s="242">
        <v>0</v>
      </c>
      <c r="S265" s="242">
        <v>0</v>
      </c>
      <c r="T265" s="242">
        <v>0</v>
      </c>
      <c r="U265" s="242">
        <v>732032</v>
      </c>
      <c r="V265" s="242">
        <v>8631159</v>
      </c>
      <c r="W265" s="242">
        <v>28640</v>
      </c>
      <c r="X265" s="242">
        <v>0</v>
      </c>
      <c r="Y265" s="242">
        <v>0</v>
      </c>
      <c r="Z265" s="242">
        <v>16128.49</v>
      </c>
      <c r="AA265" s="242">
        <v>98852</v>
      </c>
      <c r="AB265" s="242">
        <v>32118.11</v>
      </c>
      <c r="AC265" s="242">
        <v>0</v>
      </c>
      <c r="AD265" s="242">
        <v>124599.5</v>
      </c>
      <c r="AE265" s="242">
        <v>431990.56</v>
      </c>
      <c r="AF265" s="242">
        <v>0</v>
      </c>
      <c r="AG265" s="242">
        <v>0</v>
      </c>
      <c r="AH265" s="242">
        <v>368781</v>
      </c>
      <c r="AI265" s="242">
        <v>0</v>
      </c>
      <c r="AJ265" s="242">
        <v>0</v>
      </c>
      <c r="AK265" s="242">
        <v>0</v>
      </c>
      <c r="AL265" s="242">
        <v>117005.90000000001</v>
      </c>
      <c r="AM265" s="242">
        <v>32121</v>
      </c>
      <c r="AN265" s="242">
        <v>183043.05000000002</v>
      </c>
      <c r="AO265" s="242">
        <v>0</v>
      </c>
      <c r="AP265" s="242">
        <v>24731.64</v>
      </c>
      <c r="AQ265" s="242">
        <v>10842583.48</v>
      </c>
      <c r="AR265" s="242">
        <v>10721596.189999999</v>
      </c>
      <c r="AS265" s="242">
        <v>925640.4</v>
      </c>
      <c r="AT265" s="242">
        <v>1264572.19</v>
      </c>
      <c r="AU265" s="242">
        <v>659404.54</v>
      </c>
      <c r="AV265" s="242">
        <v>343155.8</v>
      </c>
      <c r="AW265" s="242">
        <v>1462354.04</v>
      </c>
      <c r="AX265" s="242">
        <v>1792458.92</v>
      </c>
      <c r="AY265" s="242">
        <v>912332.31</v>
      </c>
      <c r="AZ265" s="242">
        <v>2636783.7999999998</v>
      </c>
      <c r="BA265" s="242">
        <v>10682845.359999999</v>
      </c>
      <c r="BB265" s="242">
        <v>2266415.4300000002</v>
      </c>
      <c r="BC265" s="242">
        <v>324028.11</v>
      </c>
      <c r="BD265" s="242">
        <v>268495.17</v>
      </c>
      <c r="BE265" s="242">
        <v>2339226.0499999998</v>
      </c>
      <c r="BF265" s="242">
        <v>5403502.2800000003</v>
      </c>
      <c r="BG265" s="242">
        <v>2320827.34</v>
      </c>
      <c r="BH265" s="242">
        <v>1288.55</v>
      </c>
      <c r="BI265" s="242">
        <v>0</v>
      </c>
      <c r="BJ265" s="242">
        <v>0</v>
      </c>
      <c r="BK265" s="242">
        <v>0</v>
      </c>
      <c r="BL265" s="242">
        <v>0</v>
      </c>
      <c r="BM265" s="242">
        <v>0</v>
      </c>
      <c r="BN265" s="242">
        <v>0</v>
      </c>
      <c r="BO265" s="242">
        <v>845513.3</v>
      </c>
      <c r="BP265" s="242">
        <v>1303619</v>
      </c>
      <c r="BQ265" s="242">
        <v>11014821.710000001</v>
      </c>
      <c r="BR265" s="242">
        <v>10950551.279999999</v>
      </c>
      <c r="BS265" s="242">
        <v>11860335.01</v>
      </c>
      <c r="BT265" s="242">
        <v>12254170.279999999</v>
      </c>
      <c r="BU265" s="242">
        <v>379519.17</v>
      </c>
      <c r="BV265" s="242">
        <v>68040.290000000008</v>
      </c>
      <c r="BW265" s="242">
        <v>8620728.3599999994</v>
      </c>
      <c r="BX265" s="242">
        <v>5633678.6799999997</v>
      </c>
      <c r="BY265" s="242">
        <v>3045750.63</v>
      </c>
      <c r="BZ265" s="242">
        <v>252777.93</v>
      </c>
      <c r="CA265" s="242">
        <v>1440523.26</v>
      </c>
      <c r="CB265" s="242">
        <v>1377227.44</v>
      </c>
      <c r="CC265" s="242">
        <v>5665187.1799999997</v>
      </c>
      <c r="CD265" s="242">
        <v>5244492.5</v>
      </c>
      <c r="CE265" s="242">
        <v>0</v>
      </c>
      <c r="CF265" s="242">
        <v>0</v>
      </c>
      <c r="CG265" s="242">
        <v>0</v>
      </c>
      <c r="CH265" s="242">
        <v>483990.5</v>
      </c>
      <c r="CI265" s="242">
        <v>0</v>
      </c>
      <c r="CJ265" s="242">
        <v>54330443.270000003</v>
      </c>
      <c r="CK265" s="242">
        <v>0</v>
      </c>
      <c r="CL265" s="242">
        <v>0</v>
      </c>
      <c r="CM265" s="242">
        <v>0</v>
      </c>
      <c r="CN265" s="242">
        <v>0</v>
      </c>
      <c r="CO265" s="242">
        <v>0</v>
      </c>
      <c r="CP265" s="242">
        <v>0</v>
      </c>
      <c r="CQ265" s="242">
        <v>0</v>
      </c>
      <c r="CR265" s="242">
        <v>248241.46</v>
      </c>
      <c r="CS265" s="242">
        <v>322326.2</v>
      </c>
      <c r="CT265" s="242">
        <v>2135402.73</v>
      </c>
      <c r="CU265" s="242">
        <v>2061317.99</v>
      </c>
      <c r="CV265" s="242">
        <v>0</v>
      </c>
      <c r="CW265" s="242">
        <v>0</v>
      </c>
      <c r="CX265" s="242">
        <v>0</v>
      </c>
      <c r="CY265" s="242">
        <v>589228.6</v>
      </c>
      <c r="CZ265" s="242">
        <v>525838</v>
      </c>
      <c r="DA265" s="242">
        <v>63390.6</v>
      </c>
      <c r="DB265" s="242">
        <v>0</v>
      </c>
      <c r="DC265" s="242">
        <v>0</v>
      </c>
      <c r="DD265" s="242">
        <v>0</v>
      </c>
      <c r="DE265" s="242">
        <v>0</v>
      </c>
      <c r="DF265" s="242">
        <v>0</v>
      </c>
      <c r="DG265" s="242">
        <v>0</v>
      </c>
      <c r="DH265" s="242">
        <v>0</v>
      </c>
    </row>
    <row r="266" spans="1:112" x14ac:dyDescent="0.2">
      <c r="A266" s="242">
        <v>4067</v>
      </c>
      <c r="B266" s="242" t="s">
        <v>548</v>
      </c>
      <c r="C266" s="242">
        <v>0</v>
      </c>
      <c r="D266" s="242">
        <v>2993223</v>
      </c>
      <c r="E266" s="242">
        <v>0</v>
      </c>
      <c r="F266" s="242">
        <v>0</v>
      </c>
      <c r="G266" s="242">
        <v>21454.3</v>
      </c>
      <c r="H266" s="242">
        <v>808.21</v>
      </c>
      <c r="I266" s="242">
        <v>29326.84</v>
      </c>
      <c r="J266" s="242">
        <v>993.96</v>
      </c>
      <c r="K266" s="242">
        <v>164569</v>
      </c>
      <c r="L266" s="242">
        <v>0</v>
      </c>
      <c r="M266" s="242">
        <v>0</v>
      </c>
      <c r="N266" s="242">
        <v>0</v>
      </c>
      <c r="O266" s="242">
        <v>0</v>
      </c>
      <c r="P266" s="242">
        <v>18175.66</v>
      </c>
      <c r="Q266" s="242">
        <v>0</v>
      </c>
      <c r="R266" s="242">
        <v>0</v>
      </c>
      <c r="S266" s="242">
        <v>0</v>
      </c>
      <c r="T266" s="242">
        <v>0</v>
      </c>
      <c r="U266" s="242">
        <v>139590.5</v>
      </c>
      <c r="V266" s="242">
        <v>7180761</v>
      </c>
      <c r="W266" s="242">
        <v>8160</v>
      </c>
      <c r="X266" s="242">
        <v>27549</v>
      </c>
      <c r="Y266" s="242">
        <v>306115.37</v>
      </c>
      <c r="Z266" s="242">
        <v>12086.18</v>
      </c>
      <c r="AA266" s="242">
        <v>4474</v>
      </c>
      <c r="AB266" s="242">
        <v>0</v>
      </c>
      <c r="AC266" s="242">
        <v>0</v>
      </c>
      <c r="AD266" s="242">
        <v>242329.24</v>
      </c>
      <c r="AE266" s="242">
        <v>189054</v>
      </c>
      <c r="AF266" s="242">
        <v>0</v>
      </c>
      <c r="AG266" s="242">
        <v>0</v>
      </c>
      <c r="AH266" s="242">
        <v>61289.25</v>
      </c>
      <c r="AI266" s="242">
        <v>0</v>
      </c>
      <c r="AJ266" s="242">
        <v>0</v>
      </c>
      <c r="AK266" s="242">
        <v>3495000</v>
      </c>
      <c r="AL266" s="242">
        <v>0</v>
      </c>
      <c r="AM266" s="242">
        <v>0</v>
      </c>
      <c r="AN266" s="242">
        <v>34570.340000000004</v>
      </c>
      <c r="AO266" s="242">
        <v>0</v>
      </c>
      <c r="AP266" s="242">
        <v>3236.2200000000003</v>
      </c>
      <c r="AQ266" s="242">
        <v>2796731.33</v>
      </c>
      <c r="AR266" s="242">
        <v>2001532.35</v>
      </c>
      <c r="AS266" s="242">
        <v>179929.65</v>
      </c>
      <c r="AT266" s="242">
        <v>270035.07</v>
      </c>
      <c r="AU266" s="242">
        <v>197357.28</v>
      </c>
      <c r="AV266" s="242">
        <v>89171.94</v>
      </c>
      <c r="AW266" s="242">
        <v>354501.41000000003</v>
      </c>
      <c r="AX266" s="242">
        <v>375928.69</v>
      </c>
      <c r="AY266" s="242">
        <v>349827.31</v>
      </c>
      <c r="AZ266" s="242">
        <v>655303.91</v>
      </c>
      <c r="BA266" s="242">
        <v>5315733.47</v>
      </c>
      <c r="BB266" s="242">
        <v>218163.99</v>
      </c>
      <c r="BC266" s="242">
        <v>120286.74</v>
      </c>
      <c r="BD266" s="242">
        <v>8864.75</v>
      </c>
      <c r="BE266" s="242">
        <v>129761.83</v>
      </c>
      <c r="BF266" s="242">
        <v>1665216.5</v>
      </c>
      <c r="BG266" s="242">
        <v>519006.58</v>
      </c>
      <c r="BH266" s="242">
        <v>76.83</v>
      </c>
      <c r="BI266" s="242">
        <v>0</v>
      </c>
      <c r="BJ266" s="242">
        <v>0</v>
      </c>
      <c r="BK266" s="242">
        <v>0</v>
      </c>
      <c r="BL266" s="242">
        <v>0</v>
      </c>
      <c r="BM266" s="242">
        <v>0</v>
      </c>
      <c r="BN266" s="242">
        <v>0</v>
      </c>
      <c r="BO266" s="242">
        <v>0</v>
      </c>
      <c r="BP266" s="242">
        <v>0</v>
      </c>
      <c r="BQ266" s="242">
        <v>3284737.91</v>
      </c>
      <c r="BR266" s="242">
        <v>2970074.35</v>
      </c>
      <c r="BS266" s="242">
        <v>3284737.91</v>
      </c>
      <c r="BT266" s="242">
        <v>2970074.35</v>
      </c>
      <c r="BU266" s="242">
        <v>0</v>
      </c>
      <c r="BV266" s="242">
        <v>0</v>
      </c>
      <c r="BW266" s="242">
        <v>2462310.9500000002</v>
      </c>
      <c r="BX266" s="242">
        <v>1933687.36</v>
      </c>
      <c r="BY266" s="242">
        <v>360652.38</v>
      </c>
      <c r="BZ266" s="242">
        <v>167971.21</v>
      </c>
      <c r="CA266" s="242">
        <v>326101.90000000002</v>
      </c>
      <c r="CB266" s="242">
        <v>284560.96000000002</v>
      </c>
      <c r="CC266" s="242">
        <v>5580138.96</v>
      </c>
      <c r="CD266" s="242">
        <v>1215486.82</v>
      </c>
      <c r="CE266" s="242">
        <v>4343026.6500000004</v>
      </c>
      <c r="CF266" s="242">
        <v>0</v>
      </c>
      <c r="CG266" s="242">
        <v>0</v>
      </c>
      <c r="CH266" s="242">
        <v>63166.43</v>
      </c>
      <c r="CI266" s="242">
        <v>0</v>
      </c>
      <c r="CJ266" s="242">
        <v>4648423.5599999996</v>
      </c>
      <c r="CK266" s="242">
        <v>0</v>
      </c>
      <c r="CL266" s="242">
        <v>0</v>
      </c>
      <c r="CM266" s="242">
        <v>0</v>
      </c>
      <c r="CN266" s="242">
        <v>0</v>
      </c>
      <c r="CO266" s="242">
        <v>0</v>
      </c>
      <c r="CP266" s="242">
        <v>0</v>
      </c>
      <c r="CQ266" s="242">
        <v>0</v>
      </c>
      <c r="CR266" s="242">
        <v>0</v>
      </c>
      <c r="CS266" s="242">
        <v>0</v>
      </c>
      <c r="CT266" s="242">
        <v>541880.01</v>
      </c>
      <c r="CU266" s="242">
        <v>540946.97</v>
      </c>
      <c r="CV266" s="242">
        <v>933.04</v>
      </c>
      <c r="CW266" s="242">
        <v>0</v>
      </c>
      <c r="CX266" s="242">
        <v>0</v>
      </c>
      <c r="CY266" s="242">
        <v>20261</v>
      </c>
      <c r="CZ266" s="242">
        <v>20261</v>
      </c>
      <c r="DA266" s="242">
        <v>0</v>
      </c>
      <c r="DB266" s="242">
        <v>0</v>
      </c>
      <c r="DC266" s="242">
        <v>0</v>
      </c>
      <c r="DD266" s="242">
        <v>0</v>
      </c>
      <c r="DE266" s="242">
        <v>0</v>
      </c>
      <c r="DF266" s="242">
        <v>0</v>
      </c>
      <c r="DG266" s="242">
        <v>0</v>
      </c>
      <c r="DH266" s="242">
        <v>0</v>
      </c>
    </row>
    <row r="267" spans="1:112" x14ac:dyDescent="0.2">
      <c r="A267" s="242">
        <v>4074</v>
      </c>
      <c r="B267" s="242" t="s">
        <v>549</v>
      </c>
      <c r="C267" s="242">
        <v>0</v>
      </c>
      <c r="D267" s="242">
        <v>5927898.1200000001</v>
      </c>
      <c r="E267" s="242">
        <v>0</v>
      </c>
      <c r="F267" s="242">
        <v>533.62</v>
      </c>
      <c r="G267" s="242">
        <v>37586.18</v>
      </c>
      <c r="H267" s="242">
        <v>6921.27</v>
      </c>
      <c r="I267" s="242">
        <v>106842.36</v>
      </c>
      <c r="J267" s="242">
        <v>0</v>
      </c>
      <c r="K267" s="242">
        <v>853258.6</v>
      </c>
      <c r="L267" s="242">
        <v>0</v>
      </c>
      <c r="M267" s="242">
        <v>0</v>
      </c>
      <c r="N267" s="242">
        <v>0</v>
      </c>
      <c r="O267" s="242">
        <v>0</v>
      </c>
      <c r="P267" s="242">
        <v>12140</v>
      </c>
      <c r="Q267" s="242">
        <v>0</v>
      </c>
      <c r="R267" s="242">
        <v>26283.31</v>
      </c>
      <c r="S267" s="242">
        <v>0</v>
      </c>
      <c r="T267" s="242">
        <v>0</v>
      </c>
      <c r="U267" s="242">
        <v>377105.5</v>
      </c>
      <c r="V267" s="242">
        <v>10549426</v>
      </c>
      <c r="W267" s="242">
        <v>31263.920000000002</v>
      </c>
      <c r="X267" s="242">
        <v>0</v>
      </c>
      <c r="Y267" s="242">
        <v>441862.05</v>
      </c>
      <c r="Z267" s="242">
        <v>9364.42</v>
      </c>
      <c r="AA267" s="242">
        <v>5204</v>
      </c>
      <c r="AB267" s="242">
        <v>0</v>
      </c>
      <c r="AC267" s="242">
        <v>0</v>
      </c>
      <c r="AD267" s="242">
        <v>106772.85</v>
      </c>
      <c r="AE267" s="242">
        <v>237445.36000000002</v>
      </c>
      <c r="AF267" s="242">
        <v>0</v>
      </c>
      <c r="AG267" s="242">
        <v>0</v>
      </c>
      <c r="AH267" s="242">
        <v>37651.31</v>
      </c>
      <c r="AI267" s="242">
        <v>0</v>
      </c>
      <c r="AJ267" s="242">
        <v>0</v>
      </c>
      <c r="AK267" s="242">
        <v>1750.99</v>
      </c>
      <c r="AL267" s="242">
        <v>195923</v>
      </c>
      <c r="AM267" s="242">
        <v>5560</v>
      </c>
      <c r="AN267" s="242">
        <v>74183.150000000009</v>
      </c>
      <c r="AO267" s="242">
        <v>0</v>
      </c>
      <c r="AP267" s="242">
        <v>3783.54</v>
      </c>
      <c r="AQ267" s="242">
        <v>3313471.85</v>
      </c>
      <c r="AR267" s="242">
        <v>5130337.6399999997</v>
      </c>
      <c r="AS267" s="242">
        <v>569505.02</v>
      </c>
      <c r="AT267" s="242">
        <v>22074.39</v>
      </c>
      <c r="AU267" s="242">
        <v>278541.90000000002</v>
      </c>
      <c r="AV267" s="242">
        <v>13425.87</v>
      </c>
      <c r="AW267" s="242">
        <v>467005.02</v>
      </c>
      <c r="AX267" s="242">
        <v>571681.93000000005</v>
      </c>
      <c r="AY267" s="242">
        <v>482982.2</v>
      </c>
      <c r="AZ267" s="242">
        <v>1010011.75</v>
      </c>
      <c r="BA267" s="242">
        <v>3382261.79</v>
      </c>
      <c r="BB267" s="242">
        <v>554537.93000000005</v>
      </c>
      <c r="BC267" s="242">
        <v>217484.55000000002</v>
      </c>
      <c r="BD267" s="242">
        <v>56857.840000000004</v>
      </c>
      <c r="BE267" s="242">
        <v>291284.53000000003</v>
      </c>
      <c r="BF267" s="242">
        <v>1765142.22</v>
      </c>
      <c r="BG267" s="242">
        <v>1087015.6499999999</v>
      </c>
      <c r="BH267" s="242">
        <v>292.25</v>
      </c>
      <c r="BI267" s="242">
        <v>0</v>
      </c>
      <c r="BJ267" s="242">
        <v>0</v>
      </c>
      <c r="BK267" s="242">
        <v>0</v>
      </c>
      <c r="BL267" s="242">
        <v>0</v>
      </c>
      <c r="BM267" s="242">
        <v>0</v>
      </c>
      <c r="BN267" s="242">
        <v>0</v>
      </c>
      <c r="BO267" s="242">
        <v>0</v>
      </c>
      <c r="BP267" s="242">
        <v>0</v>
      </c>
      <c r="BQ267" s="242">
        <v>627505.36</v>
      </c>
      <c r="BR267" s="242">
        <v>462350.58</v>
      </c>
      <c r="BS267" s="242">
        <v>627505.36</v>
      </c>
      <c r="BT267" s="242">
        <v>462350.58</v>
      </c>
      <c r="BU267" s="242">
        <v>0</v>
      </c>
      <c r="BV267" s="242">
        <v>0</v>
      </c>
      <c r="BW267" s="242">
        <v>2957005.28</v>
      </c>
      <c r="BX267" s="242">
        <v>2222576.7599999998</v>
      </c>
      <c r="BY267" s="242">
        <v>666719.63</v>
      </c>
      <c r="BZ267" s="242">
        <v>67708.89</v>
      </c>
      <c r="CA267" s="242">
        <v>197389.38</v>
      </c>
      <c r="CB267" s="242">
        <v>170703.82</v>
      </c>
      <c r="CC267" s="242">
        <v>2515645.25</v>
      </c>
      <c r="CD267" s="242">
        <v>2392445.31</v>
      </c>
      <c r="CE267" s="242">
        <v>0</v>
      </c>
      <c r="CF267" s="242">
        <v>0</v>
      </c>
      <c r="CG267" s="242">
        <v>0</v>
      </c>
      <c r="CH267" s="242">
        <v>149885.5</v>
      </c>
      <c r="CI267" s="242">
        <v>0</v>
      </c>
      <c r="CJ267" s="242">
        <v>13633797.17</v>
      </c>
      <c r="CK267" s="242">
        <v>805275.15</v>
      </c>
      <c r="CL267" s="242">
        <v>88025.25</v>
      </c>
      <c r="CM267" s="242">
        <v>123702.93000000001</v>
      </c>
      <c r="CN267" s="242">
        <v>57154</v>
      </c>
      <c r="CO267" s="242">
        <v>783782.83000000007</v>
      </c>
      <c r="CP267" s="242">
        <v>0</v>
      </c>
      <c r="CQ267" s="242">
        <v>16</v>
      </c>
      <c r="CR267" s="242">
        <v>36000</v>
      </c>
      <c r="CS267" s="242">
        <v>113963.21</v>
      </c>
      <c r="CT267" s="242">
        <v>944490.77</v>
      </c>
      <c r="CU267" s="242">
        <v>866527.56</v>
      </c>
      <c r="CV267" s="242">
        <v>0</v>
      </c>
      <c r="CW267" s="242">
        <v>130736.93000000001</v>
      </c>
      <c r="CX267" s="242">
        <v>123183.45</v>
      </c>
      <c r="CY267" s="242">
        <v>149355.93</v>
      </c>
      <c r="CZ267" s="242">
        <v>0</v>
      </c>
      <c r="DA267" s="242">
        <v>156909.41</v>
      </c>
      <c r="DB267" s="242">
        <v>0</v>
      </c>
      <c r="DC267" s="242">
        <v>0</v>
      </c>
      <c r="DD267" s="242">
        <v>0</v>
      </c>
      <c r="DE267" s="242">
        <v>31969.33</v>
      </c>
      <c r="DF267" s="242">
        <v>3095.88</v>
      </c>
      <c r="DG267" s="242">
        <v>21950.43</v>
      </c>
      <c r="DH267" s="242">
        <v>6923.02</v>
      </c>
    </row>
    <row r="268" spans="1:112" x14ac:dyDescent="0.2">
      <c r="A268" s="242">
        <v>4088</v>
      </c>
      <c r="B268" s="242" t="s">
        <v>550</v>
      </c>
      <c r="C268" s="242">
        <v>0</v>
      </c>
      <c r="D268" s="242">
        <v>3932629.8</v>
      </c>
      <c r="E268" s="242">
        <v>0</v>
      </c>
      <c r="F268" s="242">
        <v>4777.38</v>
      </c>
      <c r="G268" s="242">
        <v>39088.480000000003</v>
      </c>
      <c r="H268" s="242">
        <v>1262.1100000000001</v>
      </c>
      <c r="I268" s="242">
        <v>75693.64</v>
      </c>
      <c r="J268" s="242">
        <v>0</v>
      </c>
      <c r="K268" s="242">
        <v>470120</v>
      </c>
      <c r="L268" s="242">
        <v>0</v>
      </c>
      <c r="M268" s="242">
        <v>0</v>
      </c>
      <c r="N268" s="242">
        <v>0</v>
      </c>
      <c r="O268" s="242">
        <v>0</v>
      </c>
      <c r="P268" s="242">
        <v>1729.44</v>
      </c>
      <c r="Q268" s="242">
        <v>0</v>
      </c>
      <c r="R268" s="242">
        <v>0</v>
      </c>
      <c r="S268" s="242">
        <v>0</v>
      </c>
      <c r="T268" s="242">
        <v>0</v>
      </c>
      <c r="U268" s="242">
        <v>176645.5</v>
      </c>
      <c r="V268" s="242">
        <v>7867894</v>
      </c>
      <c r="W268" s="242">
        <v>2124.5300000000002</v>
      </c>
      <c r="X268" s="242">
        <v>0</v>
      </c>
      <c r="Y268" s="242">
        <v>0</v>
      </c>
      <c r="Z268" s="242">
        <v>9197.7800000000007</v>
      </c>
      <c r="AA268" s="242">
        <v>7546</v>
      </c>
      <c r="AB268" s="242">
        <v>0</v>
      </c>
      <c r="AC268" s="242">
        <v>0</v>
      </c>
      <c r="AD268" s="242">
        <v>34428</v>
      </c>
      <c r="AE268" s="242">
        <v>126009.71</v>
      </c>
      <c r="AF268" s="242">
        <v>0</v>
      </c>
      <c r="AG268" s="242">
        <v>0</v>
      </c>
      <c r="AH268" s="242">
        <v>112682</v>
      </c>
      <c r="AI268" s="242">
        <v>0</v>
      </c>
      <c r="AJ268" s="242">
        <v>0</v>
      </c>
      <c r="AK268" s="242">
        <v>0</v>
      </c>
      <c r="AL268" s="242">
        <v>0</v>
      </c>
      <c r="AM268" s="242">
        <v>27407.71</v>
      </c>
      <c r="AN268" s="242">
        <v>0</v>
      </c>
      <c r="AO268" s="242">
        <v>0</v>
      </c>
      <c r="AP268" s="242">
        <v>0</v>
      </c>
      <c r="AQ268" s="242">
        <v>2521198.2999999998</v>
      </c>
      <c r="AR268" s="242">
        <v>2427212.12</v>
      </c>
      <c r="AS268" s="242">
        <v>396204.51</v>
      </c>
      <c r="AT268" s="242">
        <v>418153.09</v>
      </c>
      <c r="AU268" s="242">
        <v>220600.47</v>
      </c>
      <c r="AV268" s="242">
        <v>85836.2</v>
      </c>
      <c r="AW268" s="242">
        <v>313545.72000000003</v>
      </c>
      <c r="AX268" s="242">
        <v>470250.09</v>
      </c>
      <c r="AY268" s="242">
        <v>236386.04</v>
      </c>
      <c r="AZ268" s="242">
        <v>785668.87</v>
      </c>
      <c r="BA268" s="242">
        <v>2870457.69</v>
      </c>
      <c r="BB268" s="242">
        <v>403296.99</v>
      </c>
      <c r="BC268" s="242">
        <v>88796.67</v>
      </c>
      <c r="BD268" s="242">
        <v>103339.40000000001</v>
      </c>
      <c r="BE268" s="242">
        <v>4389</v>
      </c>
      <c r="BF268" s="242">
        <v>1237681.77</v>
      </c>
      <c r="BG268" s="242">
        <v>686344.48</v>
      </c>
      <c r="BH268" s="242">
        <v>0</v>
      </c>
      <c r="BI268" s="242">
        <v>0</v>
      </c>
      <c r="BJ268" s="242">
        <v>0</v>
      </c>
      <c r="BK268" s="242">
        <v>0</v>
      </c>
      <c r="BL268" s="242">
        <v>0</v>
      </c>
      <c r="BM268" s="242">
        <v>0</v>
      </c>
      <c r="BN268" s="242">
        <v>0</v>
      </c>
      <c r="BO268" s="242">
        <v>896264</v>
      </c>
      <c r="BP268" s="242">
        <v>0</v>
      </c>
      <c r="BQ268" s="242">
        <v>2210106.89</v>
      </c>
      <c r="BR268" s="242">
        <v>2726245.56</v>
      </c>
      <c r="BS268" s="242">
        <v>3106370.89</v>
      </c>
      <c r="BT268" s="242">
        <v>2726245.56</v>
      </c>
      <c r="BU268" s="242">
        <v>24492.170000000002</v>
      </c>
      <c r="BV268" s="242">
        <v>14071.89</v>
      </c>
      <c r="BW268" s="242">
        <v>1996319.75</v>
      </c>
      <c r="BX268" s="242">
        <v>1361879.06</v>
      </c>
      <c r="BY268" s="242">
        <v>483983.85000000003</v>
      </c>
      <c r="BZ268" s="242">
        <v>160877.12</v>
      </c>
      <c r="CA268" s="242">
        <v>381084.05</v>
      </c>
      <c r="CB268" s="242">
        <v>344891.77999999997</v>
      </c>
      <c r="CC268" s="242">
        <v>4866685.3100000005</v>
      </c>
      <c r="CD268" s="242">
        <v>1277071.5</v>
      </c>
      <c r="CE268" s="242">
        <v>3525000</v>
      </c>
      <c r="CF268" s="242">
        <v>0</v>
      </c>
      <c r="CG268" s="242">
        <v>0</v>
      </c>
      <c r="CH268" s="242">
        <v>99586.83</v>
      </c>
      <c r="CI268" s="242">
        <v>1219.25</v>
      </c>
      <c r="CJ268" s="242">
        <v>6441364.3200000003</v>
      </c>
      <c r="CK268" s="242">
        <v>27160.11</v>
      </c>
      <c r="CL268" s="242">
        <v>27160.11</v>
      </c>
      <c r="CM268" s="242">
        <v>0</v>
      </c>
      <c r="CN268" s="242">
        <v>0</v>
      </c>
      <c r="CO268" s="242">
        <v>0</v>
      </c>
      <c r="CP268" s="242">
        <v>0</v>
      </c>
      <c r="CQ268" s="242">
        <v>0</v>
      </c>
      <c r="CR268" s="242">
        <v>29603.71</v>
      </c>
      <c r="CS268" s="242">
        <v>23335.08</v>
      </c>
      <c r="CT268" s="242">
        <v>624194.67000000004</v>
      </c>
      <c r="CU268" s="242">
        <v>630463.30000000005</v>
      </c>
      <c r="CV268" s="242">
        <v>0</v>
      </c>
      <c r="CW268" s="242">
        <v>6832.51</v>
      </c>
      <c r="CX268" s="242">
        <v>8132.51</v>
      </c>
      <c r="CY268" s="242">
        <v>2020</v>
      </c>
      <c r="CZ268" s="242">
        <v>0</v>
      </c>
      <c r="DA268" s="242">
        <v>720</v>
      </c>
      <c r="DB268" s="242">
        <v>0</v>
      </c>
      <c r="DC268" s="242">
        <v>0</v>
      </c>
      <c r="DD268" s="242">
        <v>0</v>
      </c>
      <c r="DE268" s="242">
        <v>0</v>
      </c>
      <c r="DF268" s="242">
        <v>0</v>
      </c>
      <c r="DG268" s="242">
        <v>0</v>
      </c>
      <c r="DH268" s="242">
        <v>0</v>
      </c>
    </row>
    <row r="269" spans="1:112" x14ac:dyDescent="0.2">
      <c r="A269" s="242">
        <v>4095</v>
      </c>
      <c r="B269" s="242" t="s">
        <v>551</v>
      </c>
      <c r="C269" s="242">
        <v>0</v>
      </c>
      <c r="D269" s="242">
        <v>14195985.23</v>
      </c>
      <c r="E269" s="242">
        <v>7697.05</v>
      </c>
      <c r="F269" s="242">
        <v>23474.37</v>
      </c>
      <c r="G269" s="242">
        <v>70096.92</v>
      </c>
      <c r="H269" s="242">
        <v>15344.84</v>
      </c>
      <c r="I269" s="242">
        <v>181882.36000000002</v>
      </c>
      <c r="J269" s="242">
        <v>3202.9700000000003</v>
      </c>
      <c r="K269" s="242">
        <v>1919171.91</v>
      </c>
      <c r="L269" s="242">
        <v>0</v>
      </c>
      <c r="M269" s="242">
        <v>0</v>
      </c>
      <c r="N269" s="242">
        <v>0</v>
      </c>
      <c r="O269" s="242">
        <v>0</v>
      </c>
      <c r="P269" s="242">
        <v>0</v>
      </c>
      <c r="Q269" s="242">
        <v>0</v>
      </c>
      <c r="R269" s="242">
        <v>0</v>
      </c>
      <c r="S269" s="242">
        <v>0</v>
      </c>
      <c r="T269" s="242">
        <v>0</v>
      </c>
      <c r="U269" s="242">
        <v>357737.88</v>
      </c>
      <c r="V269" s="242">
        <v>13555478</v>
      </c>
      <c r="W269" s="242">
        <v>21440</v>
      </c>
      <c r="X269" s="242">
        <v>0</v>
      </c>
      <c r="Y269" s="242">
        <v>0</v>
      </c>
      <c r="Z269" s="242">
        <v>0</v>
      </c>
      <c r="AA269" s="242">
        <v>167127.04000000001</v>
      </c>
      <c r="AB269" s="242">
        <v>20068.13</v>
      </c>
      <c r="AC269" s="242">
        <v>0</v>
      </c>
      <c r="AD269" s="242">
        <v>59458.04</v>
      </c>
      <c r="AE269" s="242">
        <v>296451.13</v>
      </c>
      <c r="AF269" s="242">
        <v>0</v>
      </c>
      <c r="AG269" s="242">
        <v>6546.38</v>
      </c>
      <c r="AH269" s="242">
        <v>147601</v>
      </c>
      <c r="AI269" s="242">
        <v>0</v>
      </c>
      <c r="AJ269" s="242">
        <v>0</v>
      </c>
      <c r="AK269" s="242">
        <v>0</v>
      </c>
      <c r="AL269" s="242">
        <v>126176.75</v>
      </c>
      <c r="AM269" s="242">
        <v>108.45</v>
      </c>
      <c r="AN269" s="242">
        <v>74802.930000000008</v>
      </c>
      <c r="AO269" s="242">
        <v>0</v>
      </c>
      <c r="AP269" s="242">
        <v>23169.09</v>
      </c>
      <c r="AQ269" s="242">
        <v>7637422.3099999996</v>
      </c>
      <c r="AR269" s="242">
        <v>6475330.2699999996</v>
      </c>
      <c r="AS269" s="242">
        <v>766145.84</v>
      </c>
      <c r="AT269" s="242">
        <v>1061639.8600000001</v>
      </c>
      <c r="AU269" s="242">
        <v>535974.74</v>
      </c>
      <c r="AV269" s="242">
        <v>106068.15000000001</v>
      </c>
      <c r="AW269" s="242">
        <v>785813.19000000006</v>
      </c>
      <c r="AX269" s="242">
        <v>1489528.97</v>
      </c>
      <c r="AY269" s="242">
        <v>662851.77</v>
      </c>
      <c r="AZ269" s="242">
        <v>1576078.86</v>
      </c>
      <c r="BA269" s="242">
        <v>5268736.01</v>
      </c>
      <c r="BB269" s="242">
        <v>267093.42</v>
      </c>
      <c r="BC269" s="242">
        <v>260239.5</v>
      </c>
      <c r="BD269" s="242">
        <v>49520.68</v>
      </c>
      <c r="BE269" s="242">
        <v>375216.78</v>
      </c>
      <c r="BF269" s="242">
        <v>2863997.41</v>
      </c>
      <c r="BG269" s="242">
        <v>1235344.6200000001</v>
      </c>
      <c r="BH269" s="242">
        <v>22835.86</v>
      </c>
      <c r="BI269" s="242">
        <v>0</v>
      </c>
      <c r="BJ269" s="242">
        <v>0</v>
      </c>
      <c r="BK269" s="242">
        <v>0</v>
      </c>
      <c r="BL269" s="242">
        <v>0</v>
      </c>
      <c r="BM269" s="242">
        <v>0</v>
      </c>
      <c r="BN269" s="242">
        <v>0</v>
      </c>
      <c r="BO269" s="242">
        <v>0</v>
      </c>
      <c r="BP269" s="242">
        <v>0</v>
      </c>
      <c r="BQ269" s="242">
        <v>4963711.41</v>
      </c>
      <c r="BR269" s="242">
        <v>4796893.6399999997</v>
      </c>
      <c r="BS269" s="242">
        <v>4963711.41</v>
      </c>
      <c r="BT269" s="242">
        <v>4796893.6399999997</v>
      </c>
      <c r="BU269" s="242">
        <v>71882.69</v>
      </c>
      <c r="BV269" s="242">
        <v>75507.430000000008</v>
      </c>
      <c r="BW269" s="242">
        <v>5005457.78</v>
      </c>
      <c r="BX269" s="242">
        <v>3552656.06</v>
      </c>
      <c r="BY269" s="242">
        <v>1161164.68</v>
      </c>
      <c r="BZ269" s="242">
        <v>288012.3</v>
      </c>
      <c r="CA269" s="242">
        <v>977756.93</v>
      </c>
      <c r="CB269" s="242">
        <v>11099516.979999999</v>
      </c>
      <c r="CC269" s="242">
        <v>12144685.300000001</v>
      </c>
      <c r="CD269" s="242">
        <v>1875500</v>
      </c>
      <c r="CE269" s="242">
        <v>147425.25</v>
      </c>
      <c r="CF269" s="242">
        <v>0</v>
      </c>
      <c r="CG269" s="242">
        <v>0</v>
      </c>
      <c r="CH269" s="242">
        <v>0</v>
      </c>
      <c r="CI269" s="242">
        <v>0</v>
      </c>
      <c r="CJ269" s="242">
        <v>32165553.359999999</v>
      </c>
      <c r="CK269" s="242">
        <v>134798.29999999999</v>
      </c>
      <c r="CL269" s="242">
        <v>9694380.6899999995</v>
      </c>
      <c r="CM269" s="242">
        <v>10000138.880000001</v>
      </c>
      <c r="CN269" s="242">
        <v>0</v>
      </c>
      <c r="CO269" s="242">
        <v>439986.19</v>
      </c>
      <c r="CP269" s="242">
        <v>0</v>
      </c>
      <c r="CQ269" s="242">
        <v>570.30000000000007</v>
      </c>
      <c r="CR269" s="242">
        <v>463582.24</v>
      </c>
      <c r="CS269" s="242">
        <v>472445.92</v>
      </c>
      <c r="CT269" s="242">
        <v>1416870</v>
      </c>
      <c r="CU269" s="242">
        <v>1408006.32</v>
      </c>
      <c r="CV269" s="242">
        <v>0</v>
      </c>
      <c r="CW269" s="242">
        <v>0</v>
      </c>
      <c r="CX269" s="242">
        <v>0</v>
      </c>
      <c r="CY269" s="242">
        <v>0</v>
      </c>
      <c r="CZ269" s="242">
        <v>0</v>
      </c>
      <c r="DA269" s="242">
        <v>0</v>
      </c>
      <c r="DB269" s="242">
        <v>0</v>
      </c>
      <c r="DC269" s="242">
        <v>0</v>
      </c>
      <c r="DD269" s="242">
        <v>0</v>
      </c>
      <c r="DE269" s="242">
        <v>0</v>
      </c>
      <c r="DF269" s="242">
        <v>0</v>
      </c>
      <c r="DG269" s="242">
        <v>0</v>
      </c>
      <c r="DH269" s="242">
        <v>0</v>
      </c>
    </row>
    <row r="270" spans="1:112" x14ac:dyDescent="0.2">
      <c r="A270" s="242">
        <v>4137</v>
      </c>
      <c r="B270" s="242" t="s">
        <v>552</v>
      </c>
      <c r="C270" s="242">
        <v>0</v>
      </c>
      <c r="D270" s="242">
        <v>4391155</v>
      </c>
      <c r="E270" s="242">
        <v>59576.5</v>
      </c>
      <c r="F270" s="242">
        <v>39584.980000000003</v>
      </c>
      <c r="G270" s="242">
        <v>43189.090000000004</v>
      </c>
      <c r="H270" s="242">
        <v>9470.9500000000007</v>
      </c>
      <c r="I270" s="242">
        <v>68471.69</v>
      </c>
      <c r="J270" s="242">
        <v>672.77</v>
      </c>
      <c r="K270" s="242">
        <v>198838</v>
      </c>
      <c r="L270" s="242">
        <v>0</v>
      </c>
      <c r="M270" s="242">
        <v>0</v>
      </c>
      <c r="N270" s="242">
        <v>0</v>
      </c>
      <c r="O270" s="242">
        <v>0</v>
      </c>
      <c r="P270" s="242">
        <v>0</v>
      </c>
      <c r="Q270" s="242">
        <v>0</v>
      </c>
      <c r="R270" s="242">
        <v>0</v>
      </c>
      <c r="S270" s="242">
        <v>0</v>
      </c>
      <c r="T270" s="242">
        <v>0</v>
      </c>
      <c r="U270" s="242">
        <v>148199.5</v>
      </c>
      <c r="V270" s="242">
        <v>4993750</v>
      </c>
      <c r="W270" s="242">
        <v>6480</v>
      </c>
      <c r="X270" s="242">
        <v>0</v>
      </c>
      <c r="Y270" s="242">
        <v>0</v>
      </c>
      <c r="Z270" s="242">
        <v>366.18</v>
      </c>
      <c r="AA270" s="242">
        <v>4720</v>
      </c>
      <c r="AB270" s="242">
        <v>0</v>
      </c>
      <c r="AC270" s="242">
        <v>0</v>
      </c>
      <c r="AD270" s="242">
        <v>14499</v>
      </c>
      <c r="AE270" s="242">
        <v>60165</v>
      </c>
      <c r="AF270" s="242">
        <v>0</v>
      </c>
      <c r="AG270" s="242">
        <v>0</v>
      </c>
      <c r="AH270" s="242">
        <v>9683.3700000000008</v>
      </c>
      <c r="AI270" s="242">
        <v>660.18000000000006</v>
      </c>
      <c r="AJ270" s="242">
        <v>0</v>
      </c>
      <c r="AK270" s="242">
        <v>1690</v>
      </c>
      <c r="AL270" s="242">
        <v>0</v>
      </c>
      <c r="AM270" s="242">
        <v>0</v>
      </c>
      <c r="AN270" s="242">
        <v>43657.03</v>
      </c>
      <c r="AO270" s="242">
        <v>0</v>
      </c>
      <c r="AP270" s="242">
        <v>1991.63</v>
      </c>
      <c r="AQ270" s="242">
        <v>2260065.6800000002</v>
      </c>
      <c r="AR270" s="242">
        <v>1885401.12</v>
      </c>
      <c r="AS270" s="242">
        <v>230948.16</v>
      </c>
      <c r="AT270" s="242">
        <v>227102.9</v>
      </c>
      <c r="AU270" s="242">
        <v>243704.68</v>
      </c>
      <c r="AV270" s="242">
        <v>1200</v>
      </c>
      <c r="AW270" s="242">
        <v>331436.07</v>
      </c>
      <c r="AX270" s="242">
        <v>277782.01</v>
      </c>
      <c r="AY270" s="242">
        <v>214892.12</v>
      </c>
      <c r="AZ270" s="242">
        <v>474479.16000000003</v>
      </c>
      <c r="BA270" s="242">
        <v>1890503.24</v>
      </c>
      <c r="BB270" s="242">
        <v>289316.74</v>
      </c>
      <c r="BC270" s="242">
        <v>81427.320000000007</v>
      </c>
      <c r="BD270" s="242">
        <v>0</v>
      </c>
      <c r="BE270" s="242">
        <v>176367.79</v>
      </c>
      <c r="BF270" s="242">
        <v>1004643</v>
      </c>
      <c r="BG270" s="242">
        <v>479437.27</v>
      </c>
      <c r="BH270" s="242">
        <v>3569.6800000000003</v>
      </c>
      <c r="BI270" s="242">
        <v>0</v>
      </c>
      <c r="BJ270" s="242">
        <v>500</v>
      </c>
      <c r="BK270" s="242">
        <v>0</v>
      </c>
      <c r="BL270" s="242">
        <v>0</v>
      </c>
      <c r="BM270" s="242">
        <v>71000</v>
      </c>
      <c r="BN270" s="242">
        <v>250000</v>
      </c>
      <c r="BO270" s="242">
        <v>250000</v>
      </c>
      <c r="BP270" s="242">
        <v>500000</v>
      </c>
      <c r="BQ270" s="242">
        <v>2798644.74</v>
      </c>
      <c r="BR270" s="242">
        <v>2393688.67</v>
      </c>
      <c r="BS270" s="242">
        <v>3119644.74</v>
      </c>
      <c r="BT270" s="242">
        <v>3144188.67</v>
      </c>
      <c r="BU270" s="242">
        <v>27310.02</v>
      </c>
      <c r="BV270" s="242">
        <v>15382.62</v>
      </c>
      <c r="BW270" s="242">
        <v>1283075.23</v>
      </c>
      <c r="BX270" s="242">
        <v>953215.81</v>
      </c>
      <c r="BY270" s="242">
        <v>329554.19</v>
      </c>
      <c r="BZ270" s="242">
        <v>12232.630000000001</v>
      </c>
      <c r="CA270" s="242">
        <v>185479.77</v>
      </c>
      <c r="CB270" s="242">
        <v>174543.96</v>
      </c>
      <c r="CC270" s="242">
        <v>1075184.19</v>
      </c>
      <c r="CD270" s="242">
        <v>1086120</v>
      </c>
      <c r="CE270" s="242">
        <v>0</v>
      </c>
      <c r="CF270" s="242">
        <v>0</v>
      </c>
      <c r="CG270" s="242">
        <v>0</v>
      </c>
      <c r="CH270" s="242">
        <v>0</v>
      </c>
      <c r="CI270" s="242">
        <v>0</v>
      </c>
      <c r="CJ270" s="242">
        <v>8800000</v>
      </c>
      <c r="CK270" s="242">
        <v>0</v>
      </c>
      <c r="CL270" s="242">
        <v>0</v>
      </c>
      <c r="CM270" s="242">
        <v>0</v>
      </c>
      <c r="CN270" s="242">
        <v>0</v>
      </c>
      <c r="CO270" s="242">
        <v>0</v>
      </c>
      <c r="CP270" s="242">
        <v>0</v>
      </c>
      <c r="CQ270" s="242">
        <v>0</v>
      </c>
      <c r="CR270" s="242">
        <v>46810.35</v>
      </c>
      <c r="CS270" s="242">
        <v>63202.400000000001</v>
      </c>
      <c r="CT270" s="242">
        <v>299339.38</v>
      </c>
      <c r="CU270" s="242">
        <v>282947.33</v>
      </c>
      <c r="CV270" s="242">
        <v>0</v>
      </c>
      <c r="CW270" s="242">
        <v>23431.279999999999</v>
      </c>
      <c r="CX270" s="242">
        <v>18390.72</v>
      </c>
      <c r="CY270" s="242">
        <v>53117.99</v>
      </c>
      <c r="CZ270" s="242">
        <v>0</v>
      </c>
      <c r="DA270" s="242">
        <v>58158.55</v>
      </c>
      <c r="DB270" s="242">
        <v>0</v>
      </c>
      <c r="DC270" s="242">
        <v>0</v>
      </c>
      <c r="DD270" s="242">
        <v>0</v>
      </c>
      <c r="DE270" s="242">
        <v>0</v>
      </c>
      <c r="DF270" s="242">
        <v>0</v>
      </c>
      <c r="DG270" s="242">
        <v>0</v>
      </c>
      <c r="DH270" s="242">
        <v>0</v>
      </c>
    </row>
    <row r="271" spans="1:112" x14ac:dyDescent="0.2">
      <c r="A271" s="242">
        <v>4144</v>
      </c>
      <c r="B271" s="242" t="s">
        <v>553</v>
      </c>
      <c r="C271" s="242">
        <v>3226</v>
      </c>
      <c r="D271" s="242">
        <v>18337428.079999998</v>
      </c>
      <c r="E271" s="242">
        <v>1581.42</v>
      </c>
      <c r="F271" s="242">
        <v>370101.81</v>
      </c>
      <c r="G271" s="242">
        <v>87042</v>
      </c>
      <c r="H271" s="242">
        <v>10088.120000000001</v>
      </c>
      <c r="I271" s="242">
        <v>318367.58</v>
      </c>
      <c r="J271" s="242">
        <v>9401.880000000001</v>
      </c>
      <c r="K271" s="242">
        <v>1346750.44</v>
      </c>
      <c r="L271" s="242">
        <v>0</v>
      </c>
      <c r="M271" s="242">
        <v>0</v>
      </c>
      <c r="N271" s="242">
        <v>0</v>
      </c>
      <c r="O271" s="242">
        <v>0</v>
      </c>
      <c r="P271" s="242">
        <v>0</v>
      </c>
      <c r="Q271" s="242">
        <v>0</v>
      </c>
      <c r="R271" s="242">
        <v>0</v>
      </c>
      <c r="S271" s="242">
        <v>0</v>
      </c>
      <c r="T271" s="242">
        <v>2990.85</v>
      </c>
      <c r="U271" s="242">
        <v>445932.61</v>
      </c>
      <c r="V271" s="242">
        <v>18637974</v>
      </c>
      <c r="W271" s="242">
        <v>54618</v>
      </c>
      <c r="X271" s="242">
        <v>0</v>
      </c>
      <c r="Y271" s="242">
        <v>0</v>
      </c>
      <c r="Z271" s="242">
        <v>135055.53</v>
      </c>
      <c r="AA271" s="242">
        <v>25891.38</v>
      </c>
      <c r="AB271" s="242">
        <v>0</v>
      </c>
      <c r="AC271" s="242">
        <v>0</v>
      </c>
      <c r="AD271" s="242">
        <v>29029.22</v>
      </c>
      <c r="AE271" s="242">
        <v>161601.37</v>
      </c>
      <c r="AF271" s="242">
        <v>0</v>
      </c>
      <c r="AG271" s="242">
        <v>0</v>
      </c>
      <c r="AH271" s="242">
        <v>53092</v>
      </c>
      <c r="AI271" s="242">
        <v>0</v>
      </c>
      <c r="AJ271" s="242">
        <v>0</v>
      </c>
      <c r="AK271" s="242">
        <v>21739.170000000002</v>
      </c>
      <c r="AL271" s="242">
        <v>600000</v>
      </c>
      <c r="AM271" s="242">
        <v>16400</v>
      </c>
      <c r="AN271" s="242">
        <v>149173.36000000002</v>
      </c>
      <c r="AO271" s="242">
        <v>0</v>
      </c>
      <c r="AP271" s="242">
        <v>17969.64</v>
      </c>
      <c r="AQ271" s="242">
        <v>7676721.8499999996</v>
      </c>
      <c r="AR271" s="242">
        <v>7413426.5599999996</v>
      </c>
      <c r="AS271" s="242">
        <v>1602381.23</v>
      </c>
      <c r="AT271" s="242">
        <v>999562.18</v>
      </c>
      <c r="AU271" s="242">
        <v>575537.07000000007</v>
      </c>
      <c r="AV271" s="242">
        <v>740757.32000000007</v>
      </c>
      <c r="AW271" s="242">
        <v>1332022.3800000001</v>
      </c>
      <c r="AX271" s="242">
        <v>2502309.77</v>
      </c>
      <c r="AY271" s="242">
        <v>693697.45000000007</v>
      </c>
      <c r="AZ271" s="242">
        <v>2474243.4300000002</v>
      </c>
      <c r="BA271" s="242">
        <v>7022440.7999999998</v>
      </c>
      <c r="BB271" s="242">
        <v>1778674.32</v>
      </c>
      <c r="BC271" s="242">
        <v>296525.86</v>
      </c>
      <c r="BD271" s="242">
        <v>120000</v>
      </c>
      <c r="BE271" s="242">
        <v>214220.74</v>
      </c>
      <c r="BF271" s="242">
        <v>4248895.71</v>
      </c>
      <c r="BG271" s="242">
        <v>1153863.56</v>
      </c>
      <c r="BH271" s="242">
        <v>9840.630000000001</v>
      </c>
      <c r="BI271" s="242">
        <v>223514.19</v>
      </c>
      <c r="BJ271" s="242">
        <v>150774.79</v>
      </c>
      <c r="BK271" s="242">
        <v>122465.97</v>
      </c>
      <c r="BL271" s="242">
        <v>126209.13</v>
      </c>
      <c r="BM271" s="242">
        <v>0</v>
      </c>
      <c r="BN271" s="242">
        <v>0</v>
      </c>
      <c r="BO271" s="242">
        <v>1520006</v>
      </c>
      <c r="BP271" s="242">
        <v>860555</v>
      </c>
      <c r="BQ271" s="242">
        <v>9041609.1300000008</v>
      </c>
      <c r="BR271" s="242">
        <v>9750389.9700000007</v>
      </c>
      <c r="BS271" s="242">
        <v>10907595.289999999</v>
      </c>
      <c r="BT271" s="242">
        <v>10887928.890000001</v>
      </c>
      <c r="BU271" s="242">
        <v>294999.27</v>
      </c>
      <c r="BV271" s="242">
        <v>246946.91</v>
      </c>
      <c r="BW271" s="242">
        <v>7382140.9000000004</v>
      </c>
      <c r="BX271" s="242">
        <v>5610350.2000000002</v>
      </c>
      <c r="BY271" s="242">
        <v>1739676.56</v>
      </c>
      <c r="BZ271" s="242">
        <v>80166.5</v>
      </c>
      <c r="CA271" s="242">
        <v>967768.83000000007</v>
      </c>
      <c r="CB271" s="242">
        <v>939029.94000000006</v>
      </c>
      <c r="CC271" s="242">
        <v>10446752.110000001</v>
      </c>
      <c r="CD271" s="242">
        <v>3596601.15</v>
      </c>
      <c r="CE271" s="242">
        <v>6510529.8499999996</v>
      </c>
      <c r="CF271" s="242">
        <v>0</v>
      </c>
      <c r="CG271" s="242">
        <v>0</v>
      </c>
      <c r="CH271" s="242">
        <v>368360</v>
      </c>
      <c r="CI271" s="242">
        <v>0</v>
      </c>
      <c r="CJ271" s="242">
        <v>13535000</v>
      </c>
      <c r="CK271" s="242">
        <v>0</v>
      </c>
      <c r="CL271" s="242">
        <v>498584.98</v>
      </c>
      <c r="CM271" s="242">
        <v>500409.98</v>
      </c>
      <c r="CN271" s="242">
        <v>0</v>
      </c>
      <c r="CO271" s="242">
        <v>1825</v>
      </c>
      <c r="CP271" s="242">
        <v>0</v>
      </c>
      <c r="CQ271" s="242">
        <v>0</v>
      </c>
      <c r="CR271" s="242">
        <v>264075.43</v>
      </c>
      <c r="CS271" s="242">
        <v>234509.35</v>
      </c>
      <c r="CT271" s="242">
        <v>1366807.14</v>
      </c>
      <c r="CU271" s="242">
        <v>1396373.22</v>
      </c>
      <c r="CV271" s="242">
        <v>0</v>
      </c>
      <c r="CW271" s="242">
        <v>500221.68</v>
      </c>
      <c r="CX271" s="242">
        <v>576287.59</v>
      </c>
      <c r="CY271" s="242">
        <v>708452.71</v>
      </c>
      <c r="CZ271" s="242">
        <v>263624.63</v>
      </c>
      <c r="DA271" s="242">
        <v>368762.17</v>
      </c>
      <c r="DB271" s="242">
        <v>0</v>
      </c>
      <c r="DC271" s="242">
        <v>0</v>
      </c>
      <c r="DD271" s="242">
        <v>0</v>
      </c>
      <c r="DE271" s="242">
        <v>175278.23</v>
      </c>
      <c r="DF271" s="242">
        <v>103885.32</v>
      </c>
      <c r="DG271" s="242">
        <v>44991.91</v>
      </c>
      <c r="DH271" s="242">
        <v>26401</v>
      </c>
    </row>
    <row r="272" spans="1:112" x14ac:dyDescent="0.2">
      <c r="A272" s="242">
        <v>4165</v>
      </c>
      <c r="B272" s="242" t="s">
        <v>554</v>
      </c>
      <c r="C272" s="242">
        <v>0</v>
      </c>
      <c r="D272" s="242">
        <v>5334544.1500000004</v>
      </c>
      <c r="E272" s="242">
        <v>6203.6500000000005</v>
      </c>
      <c r="F272" s="242">
        <v>40</v>
      </c>
      <c r="G272" s="242">
        <v>25679.05</v>
      </c>
      <c r="H272" s="242">
        <v>2700.9</v>
      </c>
      <c r="I272" s="242">
        <v>15080</v>
      </c>
      <c r="J272" s="242">
        <v>0</v>
      </c>
      <c r="K272" s="242">
        <v>749405.36</v>
      </c>
      <c r="L272" s="242">
        <v>0</v>
      </c>
      <c r="M272" s="242">
        <v>0</v>
      </c>
      <c r="N272" s="242">
        <v>217007.78</v>
      </c>
      <c r="O272" s="242">
        <v>0</v>
      </c>
      <c r="P272" s="242">
        <v>10313.34</v>
      </c>
      <c r="Q272" s="242">
        <v>0</v>
      </c>
      <c r="R272" s="242">
        <v>0</v>
      </c>
      <c r="S272" s="242">
        <v>0</v>
      </c>
      <c r="T272" s="242">
        <v>0</v>
      </c>
      <c r="U272" s="242">
        <v>295939</v>
      </c>
      <c r="V272" s="242">
        <v>10745027</v>
      </c>
      <c r="W272" s="242">
        <v>11040</v>
      </c>
      <c r="X272" s="242">
        <v>0</v>
      </c>
      <c r="Y272" s="242">
        <v>0</v>
      </c>
      <c r="Z272" s="242">
        <v>1999.6000000000001</v>
      </c>
      <c r="AA272" s="242">
        <v>4861.5600000000004</v>
      </c>
      <c r="AB272" s="242">
        <v>0</v>
      </c>
      <c r="AC272" s="242">
        <v>0</v>
      </c>
      <c r="AD272" s="242">
        <v>100684.19</v>
      </c>
      <c r="AE272" s="242">
        <v>360989.46</v>
      </c>
      <c r="AF272" s="242">
        <v>0</v>
      </c>
      <c r="AG272" s="242">
        <v>0</v>
      </c>
      <c r="AH272" s="242">
        <v>61356.67</v>
      </c>
      <c r="AI272" s="242">
        <v>0</v>
      </c>
      <c r="AJ272" s="242">
        <v>0</v>
      </c>
      <c r="AK272" s="242">
        <v>0</v>
      </c>
      <c r="AL272" s="242">
        <v>0</v>
      </c>
      <c r="AM272" s="242">
        <v>0</v>
      </c>
      <c r="AN272" s="242">
        <v>64802.880000000005</v>
      </c>
      <c r="AO272" s="242">
        <v>0</v>
      </c>
      <c r="AP272" s="242">
        <v>1297.3500000000001</v>
      </c>
      <c r="AQ272" s="242">
        <v>3890317.61</v>
      </c>
      <c r="AR272" s="242">
        <v>3865562.06</v>
      </c>
      <c r="AS272" s="242">
        <v>618258.07000000007</v>
      </c>
      <c r="AT272" s="242">
        <v>467422.5</v>
      </c>
      <c r="AU272" s="242">
        <v>369792.4</v>
      </c>
      <c r="AV272" s="242">
        <v>48396.23</v>
      </c>
      <c r="AW272" s="242">
        <v>382075.36</v>
      </c>
      <c r="AX272" s="242">
        <v>732741.88</v>
      </c>
      <c r="AY272" s="242">
        <v>695892.95000000007</v>
      </c>
      <c r="AZ272" s="242">
        <v>1243613.3999999999</v>
      </c>
      <c r="BA272" s="242">
        <v>3165921.58</v>
      </c>
      <c r="BB272" s="242">
        <v>239029.54</v>
      </c>
      <c r="BC272" s="242">
        <v>188892.16</v>
      </c>
      <c r="BD272" s="242">
        <v>2905.55</v>
      </c>
      <c r="BE272" s="242">
        <v>12491</v>
      </c>
      <c r="BF272" s="242">
        <v>1652222.29</v>
      </c>
      <c r="BG272" s="242">
        <v>376238.24</v>
      </c>
      <c r="BH272" s="242">
        <v>22505.420000000002</v>
      </c>
      <c r="BI272" s="242">
        <v>0</v>
      </c>
      <c r="BJ272" s="242">
        <v>0</v>
      </c>
      <c r="BK272" s="242">
        <v>0</v>
      </c>
      <c r="BL272" s="242">
        <v>0</v>
      </c>
      <c r="BM272" s="242">
        <v>0</v>
      </c>
      <c r="BN272" s="242">
        <v>0</v>
      </c>
      <c r="BO272" s="242">
        <v>0</v>
      </c>
      <c r="BP272" s="242">
        <v>0</v>
      </c>
      <c r="BQ272" s="242">
        <v>3356566.12</v>
      </c>
      <c r="BR272" s="242">
        <v>3391259.82</v>
      </c>
      <c r="BS272" s="242">
        <v>3356566.12</v>
      </c>
      <c r="BT272" s="242">
        <v>3391259.82</v>
      </c>
      <c r="BU272" s="242">
        <v>102192.12</v>
      </c>
      <c r="BV272" s="242">
        <v>58760.78</v>
      </c>
      <c r="BW272" s="242">
        <v>2685501.68</v>
      </c>
      <c r="BX272" s="242">
        <v>2293573.77</v>
      </c>
      <c r="BY272" s="242">
        <v>377789.87</v>
      </c>
      <c r="BZ272" s="242">
        <v>57569.380000000005</v>
      </c>
      <c r="CA272" s="242">
        <v>1149613.83</v>
      </c>
      <c r="CB272" s="242">
        <v>1390343.85</v>
      </c>
      <c r="CC272" s="242">
        <v>1602147.39</v>
      </c>
      <c r="CD272" s="242">
        <v>1303638.23</v>
      </c>
      <c r="CE272" s="242">
        <v>0</v>
      </c>
      <c r="CF272" s="242">
        <v>0</v>
      </c>
      <c r="CG272" s="242">
        <v>0</v>
      </c>
      <c r="CH272" s="242">
        <v>57779.14</v>
      </c>
      <c r="CI272" s="242">
        <v>0</v>
      </c>
      <c r="CJ272" s="242">
        <v>15009363.24</v>
      </c>
      <c r="CK272" s="242">
        <v>3392703.45</v>
      </c>
      <c r="CL272" s="242">
        <v>0</v>
      </c>
      <c r="CM272" s="242">
        <v>3004.39</v>
      </c>
      <c r="CN272" s="242">
        <v>0</v>
      </c>
      <c r="CO272" s="242">
        <v>3395707.84</v>
      </c>
      <c r="CP272" s="242">
        <v>0</v>
      </c>
      <c r="CQ272" s="242">
        <v>0</v>
      </c>
      <c r="CR272" s="242">
        <v>166932.20000000001</v>
      </c>
      <c r="CS272" s="242">
        <v>135730.33000000002</v>
      </c>
      <c r="CT272" s="242">
        <v>872898.71</v>
      </c>
      <c r="CU272" s="242">
        <v>904100.58000000007</v>
      </c>
      <c r="CV272" s="242">
        <v>0</v>
      </c>
      <c r="CW272" s="242">
        <v>-18850.82</v>
      </c>
      <c r="CX272" s="242">
        <v>-12095.6</v>
      </c>
      <c r="CY272" s="242">
        <v>293389.45</v>
      </c>
      <c r="CZ272" s="242">
        <v>0</v>
      </c>
      <c r="DA272" s="242">
        <v>286634.23</v>
      </c>
      <c r="DB272" s="242">
        <v>0</v>
      </c>
      <c r="DC272" s="242">
        <v>0</v>
      </c>
      <c r="DD272" s="242">
        <v>0</v>
      </c>
      <c r="DE272" s="242">
        <v>0</v>
      </c>
      <c r="DF272" s="242">
        <v>0</v>
      </c>
      <c r="DG272" s="242">
        <v>0</v>
      </c>
      <c r="DH272" s="242">
        <v>0</v>
      </c>
    </row>
    <row r="273" spans="1:112" x14ac:dyDescent="0.2">
      <c r="A273" s="242">
        <v>4179</v>
      </c>
      <c r="B273" s="242" t="s">
        <v>555</v>
      </c>
      <c r="C273" s="242">
        <v>0</v>
      </c>
      <c r="D273" s="242">
        <v>38568713.770000003</v>
      </c>
      <c r="E273" s="242">
        <v>84490.08</v>
      </c>
      <c r="F273" s="242">
        <v>10193</v>
      </c>
      <c r="G273" s="242">
        <v>88689.14</v>
      </c>
      <c r="H273" s="242">
        <v>25277.84</v>
      </c>
      <c r="I273" s="242">
        <v>776311.87</v>
      </c>
      <c r="J273" s="242">
        <v>0</v>
      </c>
      <c r="K273" s="242">
        <v>669768.57999999996</v>
      </c>
      <c r="L273" s="242">
        <v>0</v>
      </c>
      <c r="M273" s="242">
        <v>0</v>
      </c>
      <c r="N273" s="242">
        <v>0</v>
      </c>
      <c r="O273" s="242">
        <v>0</v>
      </c>
      <c r="P273" s="242">
        <v>1100</v>
      </c>
      <c r="Q273" s="242">
        <v>0</v>
      </c>
      <c r="R273" s="242">
        <v>0</v>
      </c>
      <c r="S273" s="242">
        <v>0</v>
      </c>
      <c r="T273" s="242">
        <v>0</v>
      </c>
      <c r="U273" s="242">
        <v>1322741.06</v>
      </c>
      <c r="V273" s="242">
        <v>51706390</v>
      </c>
      <c r="W273" s="242">
        <v>72633.3</v>
      </c>
      <c r="X273" s="242">
        <v>13934</v>
      </c>
      <c r="Y273" s="242">
        <v>887937.3</v>
      </c>
      <c r="Z273" s="242">
        <v>16859.03</v>
      </c>
      <c r="AA273" s="242">
        <v>188735</v>
      </c>
      <c r="AB273" s="242">
        <v>84586.930000000008</v>
      </c>
      <c r="AC273" s="242">
        <v>0</v>
      </c>
      <c r="AD273" s="242">
        <v>898474.42</v>
      </c>
      <c r="AE273" s="242">
        <v>1509942.28</v>
      </c>
      <c r="AF273" s="242">
        <v>0</v>
      </c>
      <c r="AG273" s="242">
        <v>0</v>
      </c>
      <c r="AH273" s="242">
        <v>266951</v>
      </c>
      <c r="AI273" s="242">
        <v>0</v>
      </c>
      <c r="AJ273" s="242">
        <v>0</v>
      </c>
      <c r="AK273" s="242">
        <v>170594.34</v>
      </c>
      <c r="AL273" s="242">
        <v>0</v>
      </c>
      <c r="AM273" s="242">
        <v>56957.33</v>
      </c>
      <c r="AN273" s="242">
        <v>601713.74</v>
      </c>
      <c r="AO273" s="242">
        <v>0</v>
      </c>
      <c r="AP273" s="242">
        <v>22832.75</v>
      </c>
      <c r="AQ273" s="242">
        <v>21671928.120000001</v>
      </c>
      <c r="AR273" s="242">
        <v>20838555.48</v>
      </c>
      <c r="AS273" s="242">
        <v>2046722.3</v>
      </c>
      <c r="AT273" s="242">
        <v>2270367.5299999998</v>
      </c>
      <c r="AU273" s="242">
        <v>784779.29</v>
      </c>
      <c r="AV273" s="242">
        <v>572225.54</v>
      </c>
      <c r="AW273" s="242">
        <v>3020865.25</v>
      </c>
      <c r="AX273" s="242">
        <v>3332168.26</v>
      </c>
      <c r="AY273" s="242">
        <v>502404.24</v>
      </c>
      <c r="AZ273" s="242">
        <v>5213598.1900000004</v>
      </c>
      <c r="BA273" s="242">
        <v>14178197.41</v>
      </c>
      <c r="BB273" s="242">
        <v>3607836.54</v>
      </c>
      <c r="BC273" s="242">
        <v>668038.11</v>
      </c>
      <c r="BD273" s="242">
        <v>20510.86</v>
      </c>
      <c r="BE273" s="242">
        <v>44090.03</v>
      </c>
      <c r="BF273" s="242">
        <v>15293616.23</v>
      </c>
      <c r="BG273" s="242">
        <v>1851900.92</v>
      </c>
      <c r="BH273" s="242">
        <v>7637.8</v>
      </c>
      <c r="BI273" s="242">
        <v>1264827.8</v>
      </c>
      <c r="BJ273" s="242">
        <v>189482.45</v>
      </c>
      <c r="BK273" s="242">
        <v>0</v>
      </c>
      <c r="BL273" s="242">
        <v>0</v>
      </c>
      <c r="BM273" s="242">
        <v>0</v>
      </c>
      <c r="BN273" s="242">
        <v>0</v>
      </c>
      <c r="BO273" s="242">
        <v>751810.12</v>
      </c>
      <c r="BP273" s="242">
        <v>2163458.7599999998</v>
      </c>
      <c r="BQ273" s="242">
        <v>14562624.050000001</v>
      </c>
      <c r="BR273" s="242">
        <v>16346705.42</v>
      </c>
      <c r="BS273" s="242">
        <v>16579261.970000001</v>
      </c>
      <c r="BT273" s="242">
        <v>18699646.629999999</v>
      </c>
      <c r="BU273" s="242">
        <v>98703.22</v>
      </c>
      <c r="BV273" s="242">
        <v>15032.960000000001</v>
      </c>
      <c r="BW273" s="242">
        <v>23319773.539999999</v>
      </c>
      <c r="BX273" s="242">
        <v>18385376.620000001</v>
      </c>
      <c r="BY273" s="242">
        <v>4768407.2</v>
      </c>
      <c r="BZ273" s="242">
        <v>249659.98</v>
      </c>
      <c r="CA273" s="242">
        <v>604167.13</v>
      </c>
      <c r="CB273" s="242">
        <v>554963.01</v>
      </c>
      <c r="CC273" s="242">
        <v>4158821.5</v>
      </c>
      <c r="CD273" s="242">
        <v>2711013.12</v>
      </c>
      <c r="CE273" s="242">
        <v>0</v>
      </c>
      <c r="CF273" s="242">
        <v>0</v>
      </c>
      <c r="CG273" s="242">
        <v>0</v>
      </c>
      <c r="CH273" s="242">
        <v>1497012.5</v>
      </c>
      <c r="CI273" s="242">
        <v>0</v>
      </c>
      <c r="CJ273" s="242">
        <v>38355964.700000003</v>
      </c>
      <c r="CK273" s="242">
        <v>17284403.829999998</v>
      </c>
      <c r="CL273" s="242">
        <v>3362409.47</v>
      </c>
      <c r="CM273" s="242">
        <v>53390.06</v>
      </c>
      <c r="CN273" s="242">
        <v>793969.11</v>
      </c>
      <c r="CO273" s="242">
        <v>13181415.310000001</v>
      </c>
      <c r="CP273" s="242">
        <v>0</v>
      </c>
      <c r="CQ273" s="242">
        <v>0</v>
      </c>
      <c r="CR273" s="242">
        <v>0</v>
      </c>
      <c r="CS273" s="242">
        <v>0</v>
      </c>
      <c r="CT273" s="242">
        <v>3006342.3</v>
      </c>
      <c r="CU273" s="242">
        <v>3006342.3</v>
      </c>
      <c r="CV273" s="242">
        <v>0</v>
      </c>
      <c r="CW273" s="242">
        <v>650159.69000000006</v>
      </c>
      <c r="CX273" s="242">
        <v>624706.06000000006</v>
      </c>
      <c r="CY273" s="242">
        <v>1367406.28</v>
      </c>
      <c r="CZ273" s="242">
        <v>696379.54</v>
      </c>
      <c r="DA273" s="242">
        <v>696480.37</v>
      </c>
      <c r="DB273" s="242">
        <v>0</v>
      </c>
      <c r="DC273" s="242">
        <v>0</v>
      </c>
      <c r="DD273" s="242">
        <v>0</v>
      </c>
      <c r="DE273" s="242">
        <v>0</v>
      </c>
      <c r="DF273" s="242">
        <v>0</v>
      </c>
      <c r="DG273" s="242">
        <v>0</v>
      </c>
      <c r="DH273" s="242">
        <v>0</v>
      </c>
    </row>
    <row r="274" spans="1:112" x14ac:dyDescent="0.2">
      <c r="A274" s="242">
        <v>4186</v>
      </c>
      <c r="B274" s="242" t="s">
        <v>556</v>
      </c>
      <c r="C274" s="242">
        <v>0</v>
      </c>
      <c r="D274" s="242">
        <v>2354445.2200000002</v>
      </c>
      <c r="E274" s="242">
        <v>4206.6900000000005</v>
      </c>
      <c r="F274" s="242">
        <v>18573.7</v>
      </c>
      <c r="G274" s="242">
        <v>38771.700000000004</v>
      </c>
      <c r="H274" s="242">
        <v>1715.3400000000001</v>
      </c>
      <c r="I274" s="242">
        <v>64013.950000000004</v>
      </c>
      <c r="J274" s="242">
        <v>0</v>
      </c>
      <c r="K274" s="242">
        <v>250803.25</v>
      </c>
      <c r="L274" s="242">
        <v>0</v>
      </c>
      <c r="M274" s="242">
        <v>0</v>
      </c>
      <c r="N274" s="242">
        <v>0</v>
      </c>
      <c r="O274" s="242">
        <v>0</v>
      </c>
      <c r="P274" s="242">
        <v>51591</v>
      </c>
      <c r="Q274" s="242">
        <v>0</v>
      </c>
      <c r="R274" s="242">
        <v>0</v>
      </c>
      <c r="S274" s="242">
        <v>8318.09</v>
      </c>
      <c r="T274" s="242">
        <v>0</v>
      </c>
      <c r="U274" s="242">
        <v>161153.5</v>
      </c>
      <c r="V274" s="242">
        <v>6684611</v>
      </c>
      <c r="W274" s="242">
        <v>7638</v>
      </c>
      <c r="X274" s="242">
        <v>0</v>
      </c>
      <c r="Y274" s="242">
        <v>208807.17</v>
      </c>
      <c r="Z274" s="242">
        <v>13715.220000000001</v>
      </c>
      <c r="AA274" s="242">
        <v>5758</v>
      </c>
      <c r="AB274" s="242">
        <v>0</v>
      </c>
      <c r="AC274" s="242">
        <v>0</v>
      </c>
      <c r="AD274" s="242">
        <v>47167.31</v>
      </c>
      <c r="AE274" s="242">
        <v>214328.95</v>
      </c>
      <c r="AF274" s="242">
        <v>0</v>
      </c>
      <c r="AG274" s="242">
        <v>0</v>
      </c>
      <c r="AH274" s="242">
        <v>0</v>
      </c>
      <c r="AI274" s="242">
        <v>0</v>
      </c>
      <c r="AJ274" s="242">
        <v>0</v>
      </c>
      <c r="AK274" s="242">
        <v>3200</v>
      </c>
      <c r="AL274" s="242">
        <v>0</v>
      </c>
      <c r="AM274" s="242">
        <v>125393.38</v>
      </c>
      <c r="AN274" s="242">
        <v>47559.26</v>
      </c>
      <c r="AO274" s="242">
        <v>0</v>
      </c>
      <c r="AP274" s="242">
        <v>8414.65</v>
      </c>
      <c r="AQ274" s="242">
        <v>2129323.39</v>
      </c>
      <c r="AR274" s="242">
        <v>1896608.69</v>
      </c>
      <c r="AS274" s="242">
        <v>413019.41000000003</v>
      </c>
      <c r="AT274" s="242">
        <v>261745.27000000002</v>
      </c>
      <c r="AU274" s="242">
        <v>214403.39</v>
      </c>
      <c r="AV274" s="242">
        <v>0</v>
      </c>
      <c r="AW274" s="242">
        <v>223552.52000000002</v>
      </c>
      <c r="AX274" s="242">
        <v>359807.03</v>
      </c>
      <c r="AY274" s="242">
        <v>253811.19</v>
      </c>
      <c r="AZ274" s="242">
        <v>374867.48</v>
      </c>
      <c r="BA274" s="242">
        <v>2024216.11</v>
      </c>
      <c r="BB274" s="242">
        <v>402402.63</v>
      </c>
      <c r="BC274" s="242">
        <v>104042.24000000001</v>
      </c>
      <c r="BD274" s="242">
        <v>8679.94</v>
      </c>
      <c r="BE274" s="242">
        <v>305695.14</v>
      </c>
      <c r="BF274" s="242">
        <v>724730.70000000007</v>
      </c>
      <c r="BG274" s="242">
        <v>589039.46</v>
      </c>
      <c r="BH274" s="242">
        <v>4447.2</v>
      </c>
      <c r="BI274" s="242">
        <v>84343</v>
      </c>
      <c r="BJ274" s="242">
        <v>112358</v>
      </c>
      <c r="BK274" s="242">
        <v>0</v>
      </c>
      <c r="BL274" s="242">
        <v>0</v>
      </c>
      <c r="BM274" s="242">
        <v>0</v>
      </c>
      <c r="BN274" s="242">
        <v>0</v>
      </c>
      <c r="BO274" s="242">
        <v>0</v>
      </c>
      <c r="BP274" s="242">
        <v>2130</v>
      </c>
      <c r="BQ274" s="242">
        <v>1147064.3600000001</v>
      </c>
      <c r="BR274" s="242">
        <v>1146712.95</v>
      </c>
      <c r="BS274" s="242">
        <v>1231407.3600000001</v>
      </c>
      <c r="BT274" s="242">
        <v>1261200.95</v>
      </c>
      <c r="BU274" s="242">
        <v>0</v>
      </c>
      <c r="BV274" s="242">
        <v>0</v>
      </c>
      <c r="BW274" s="242">
        <v>1279567.6200000001</v>
      </c>
      <c r="BX274" s="242">
        <v>849940.82000000007</v>
      </c>
      <c r="BY274" s="242">
        <v>210902.99</v>
      </c>
      <c r="BZ274" s="242">
        <v>218723.81</v>
      </c>
      <c r="CA274" s="242">
        <v>142079.03</v>
      </c>
      <c r="CB274" s="242">
        <v>124315.02</v>
      </c>
      <c r="CC274" s="242">
        <v>1638391.58</v>
      </c>
      <c r="CD274" s="242">
        <v>1541287.59</v>
      </c>
      <c r="CE274" s="242">
        <v>0</v>
      </c>
      <c r="CF274" s="242">
        <v>0</v>
      </c>
      <c r="CG274" s="242">
        <v>0</v>
      </c>
      <c r="CH274" s="242">
        <v>114868</v>
      </c>
      <c r="CI274" s="242">
        <v>0</v>
      </c>
      <c r="CJ274" s="242">
        <v>8010000</v>
      </c>
      <c r="CK274" s="242">
        <v>54551.700000000004</v>
      </c>
      <c r="CL274" s="242">
        <v>4302.7</v>
      </c>
      <c r="CM274" s="242">
        <v>0</v>
      </c>
      <c r="CN274" s="242">
        <v>0</v>
      </c>
      <c r="CO274" s="242">
        <v>50249</v>
      </c>
      <c r="CP274" s="242">
        <v>0</v>
      </c>
      <c r="CQ274" s="242">
        <v>0</v>
      </c>
      <c r="CR274" s="242">
        <v>28387.52</v>
      </c>
      <c r="CS274" s="242">
        <v>56448.81</v>
      </c>
      <c r="CT274" s="242">
        <v>454076.8</v>
      </c>
      <c r="CU274" s="242">
        <v>426015.51</v>
      </c>
      <c r="CV274" s="242">
        <v>0</v>
      </c>
      <c r="CW274" s="242">
        <v>30631.54</v>
      </c>
      <c r="CX274" s="242">
        <v>35381.31</v>
      </c>
      <c r="CY274" s="242">
        <v>110557.73</v>
      </c>
      <c r="CZ274" s="242">
        <v>30022.33</v>
      </c>
      <c r="DA274" s="242">
        <v>75785.63</v>
      </c>
      <c r="DB274" s="242">
        <v>0</v>
      </c>
      <c r="DC274" s="242">
        <v>0</v>
      </c>
      <c r="DD274" s="242">
        <v>0</v>
      </c>
      <c r="DE274" s="242">
        <v>0</v>
      </c>
      <c r="DF274" s="242">
        <v>0</v>
      </c>
      <c r="DG274" s="242">
        <v>0</v>
      </c>
      <c r="DH274" s="242">
        <v>0</v>
      </c>
    </row>
    <row r="275" spans="1:112" x14ac:dyDescent="0.2">
      <c r="A275" s="242">
        <v>4207</v>
      </c>
      <c r="B275" s="242" t="s">
        <v>557</v>
      </c>
      <c r="C275" s="242">
        <v>0</v>
      </c>
      <c r="D275" s="242">
        <v>1424935.58</v>
      </c>
      <c r="E275" s="242">
        <v>0</v>
      </c>
      <c r="F275" s="242">
        <v>5432.24</v>
      </c>
      <c r="G275" s="242">
        <v>20474.14</v>
      </c>
      <c r="H275" s="242">
        <v>503.36</v>
      </c>
      <c r="I275" s="242">
        <v>21828.82</v>
      </c>
      <c r="J275" s="242">
        <v>0</v>
      </c>
      <c r="K275" s="242">
        <v>146418</v>
      </c>
      <c r="L275" s="242">
        <v>0</v>
      </c>
      <c r="M275" s="242">
        <v>129</v>
      </c>
      <c r="N275" s="242">
        <v>0</v>
      </c>
      <c r="O275" s="242">
        <v>0</v>
      </c>
      <c r="P275" s="242">
        <v>44300</v>
      </c>
      <c r="Q275" s="242">
        <v>0</v>
      </c>
      <c r="R275" s="242">
        <v>0</v>
      </c>
      <c r="S275" s="242">
        <v>47897</v>
      </c>
      <c r="T275" s="242">
        <v>0</v>
      </c>
      <c r="U275" s="242">
        <v>114718</v>
      </c>
      <c r="V275" s="242">
        <v>3452166</v>
      </c>
      <c r="W275" s="242">
        <v>4240</v>
      </c>
      <c r="X275" s="242">
        <v>0</v>
      </c>
      <c r="Y275" s="242">
        <v>160153.08000000002</v>
      </c>
      <c r="Z275" s="242">
        <v>0</v>
      </c>
      <c r="AA275" s="242">
        <v>128926</v>
      </c>
      <c r="AB275" s="242">
        <v>0</v>
      </c>
      <c r="AC275" s="242">
        <v>0</v>
      </c>
      <c r="AD275" s="242">
        <v>0</v>
      </c>
      <c r="AE275" s="242">
        <v>255968.12</v>
      </c>
      <c r="AF275" s="242">
        <v>0</v>
      </c>
      <c r="AG275" s="242">
        <v>0</v>
      </c>
      <c r="AH275" s="242">
        <v>0</v>
      </c>
      <c r="AI275" s="242">
        <v>19928</v>
      </c>
      <c r="AJ275" s="242">
        <v>0</v>
      </c>
      <c r="AK275" s="242">
        <v>0</v>
      </c>
      <c r="AL275" s="242">
        <v>0</v>
      </c>
      <c r="AM275" s="242">
        <v>0</v>
      </c>
      <c r="AN275" s="242">
        <v>31992.600000000002</v>
      </c>
      <c r="AO275" s="242">
        <v>0</v>
      </c>
      <c r="AP275" s="242">
        <v>30</v>
      </c>
      <c r="AQ275" s="242">
        <v>1299017.3899999999</v>
      </c>
      <c r="AR275" s="242">
        <v>1387925.11</v>
      </c>
      <c r="AS275" s="242">
        <v>213119.06</v>
      </c>
      <c r="AT275" s="242">
        <v>144371.03</v>
      </c>
      <c r="AU275" s="242">
        <v>136283.34</v>
      </c>
      <c r="AV275" s="242">
        <v>0</v>
      </c>
      <c r="AW275" s="242">
        <v>99396.6</v>
      </c>
      <c r="AX275" s="242">
        <v>376222.81</v>
      </c>
      <c r="AY275" s="242">
        <v>214621.58000000002</v>
      </c>
      <c r="AZ275" s="242">
        <v>354787.58</v>
      </c>
      <c r="BA275" s="242">
        <v>1093690.51</v>
      </c>
      <c r="BB275" s="242">
        <v>90391.67</v>
      </c>
      <c r="BC275" s="242">
        <v>99311.81</v>
      </c>
      <c r="BD275" s="242">
        <v>0</v>
      </c>
      <c r="BE275" s="242">
        <v>4254.57</v>
      </c>
      <c r="BF275" s="242">
        <v>377856.38</v>
      </c>
      <c r="BG275" s="242">
        <v>212086.56</v>
      </c>
      <c r="BH275" s="242">
        <v>599</v>
      </c>
      <c r="BI275" s="242">
        <v>1817.3</v>
      </c>
      <c r="BJ275" s="242">
        <v>8476.41</v>
      </c>
      <c r="BK275" s="242">
        <v>0</v>
      </c>
      <c r="BL275" s="242">
        <v>0</v>
      </c>
      <c r="BM275" s="242">
        <v>0</v>
      </c>
      <c r="BN275" s="242">
        <v>0</v>
      </c>
      <c r="BO275" s="242">
        <v>0</v>
      </c>
      <c r="BP275" s="242">
        <v>0</v>
      </c>
      <c r="BQ275" s="242">
        <v>1338138.69</v>
      </c>
      <c r="BR275" s="242">
        <v>1107584.52</v>
      </c>
      <c r="BS275" s="242">
        <v>1339955.99</v>
      </c>
      <c r="BT275" s="242">
        <v>1116060.93</v>
      </c>
      <c r="BU275" s="242">
        <v>21284.920000000002</v>
      </c>
      <c r="BV275" s="242">
        <v>14635.67</v>
      </c>
      <c r="BW275" s="242">
        <v>729643.19000000006</v>
      </c>
      <c r="BX275" s="242">
        <v>504162.57</v>
      </c>
      <c r="BY275" s="242">
        <v>156272.79</v>
      </c>
      <c r="BZ275" s="242">
        <v>75857.08</v>
      </c>
      <c r="CA275" s="242">
        <v>33042.639999999999</v>
      </c>
      <c r="CB275" s="242">
        <v>31535.64</v>
      </c>
      <c r="CC275" s="242">
        <v>102000</v>
      </c>
      <c r="CD275" s="242">
        <v>0</v>
      </c>
      <c r="CE275" s="242">
        <v>0</v>
      </c>
      <c r="CF275" s="242">
        <v>0</v>
      </c>
      <c r="CG275" s="242">
        <v>0</v>
      </c>
      <c r="CH275" s="242">
        <v>103507</v>
      </c>
      <c r="CI275" s="242">
        <v>0</v>
      </c>
      <c r="CJ275" s="242">
        <v>850000</v>
      </c>
      <c r="CK275" s="242">
        <v>0</v>
      </c>
      <c r="CL275" s="242">
        <v>0</v>
      </c>
      <c r="CM275" s="242">
        <v>0</v>
      </c>
      <c r="CN275" s="242">
        <v>0</v>
      </c>
      <c r="CO275" s="242">
        <v>0</v>
      </c>
      <c r="CP275" s="242">
        <v>0</v>
      </c>
      <c r="CQ275" s="242">
        <v>0</v>
      </c>
      <c r="CR275" s="242">
        <v>0</v>
      </c>
      <c r="CS275" s="242">
        <v>8801.4</v>
      </c>
      <c r="CT275" s="242">
        <v>258894.23</v>
      </c>
      <c r="CU275" s="242">
        <v>250092.83000000002</v>
      </c>
      <c r="CV275" s="242">
        <v>0</v>
      </c>
      <c r="CW275" s="242">
        <v>15508.970000000001</v>
      </c>
      <c r="CX275" s="242">
        <v>9670.86</v>
      </c>
      <c r="CY275" s="242">
        <v>30000</v>
      </c>
      <c r="CZ275" s="242">
        <v>25491.21</v>
      </c>
      <c r="DA275" s="242">
        <v>10346.9</v>
      </c>
      <c r="DB275" s="242">
        <v>0</v>
      </c>
      <c r="DC275" s="242">
        <v>0</v>
      </c>
      <c r="DD275" s="242">
        <v>0</v>
      </c>
      <c r="DE275" s="242">
        <v>0</v>
      </c>
      <c r="DF275" s="242">
        <v>0</v>
      </c>
      <c r="DG275" s="242">
        <v>0</v>
      </c>
      <c r="DH275" s="242">
        <v>0</v>
      </c>
    </row>
    <row r="276" spans="1:112" x14ac:dyDescent="0.2">
      <c r="A276" s="242">
        <v>4221</v>
      </c>
      <c r="B276" s="242" t="s">
        <v>558</v>
      </c>
      <c r="C276" s="242">
        <v>0</v>
      </c>
      <c r="D276" s="242">
        <v>6741083.7999999998</v>
      </c>
      <c r="E276" s="242">
        <v>0</v>
      </c>
      <c r="F276" s="242">
        <v>5153.82</v>
      </c>
      <c r="G276" s="242">
        <v>19849.16</v>
      </c>
      <c r="H276" s="242">
        <v>2230.9</v>
      </c>
      <c r="I276" s="242">
        <v>121168.24</v>
      </c>
      <c r="J276" s="242">
        <v>12973.19</v>
      </c>
      <c r="K276" s="242">
        <v>245928</v>
      </c>
      <c r="L276" s="242">
        <v>0</v>
      </c>
      <c r="M276" s="242">
        <v>0</v>
      </c>
      <c r="N276" s="242">
        <v>0</v>
      </c>
      <c r="O276" s="242">
        <v>0</v>
      </c>
      <c r="P276" s="242">
        <v>0</v>
      </c>
      <c r="Q276" s="242">
        <v>0</v>
      </c>
      <c r="R276" s="242">
        <v>0</v>
      </c>
      <c r="S276" s="242">
        <v>0</v>
      </c>
      <c r="T276" s="242">
        <v>0</v>
      </c>
      <c r="U276" s="242">
        <v>155899.5</v>
      </c>
      <c r="V276" s="242">
        <v>5421271</v>
      </c>
      <c r="W276" s="242">
        <v>22582.07</v>
      </c>
      <c r="X276" s="242">
        <v>0</v>
      </c>
      <c r="Y276" s="242">
        <v>0</v>
      </c>
      <c r="Z276" s="242">
        <v>61417.66</v>
      </c>
      <c r="AA276" s="242">
        <v>12693</v>
      </c>
      <c r="AB276" s="242">
        <v>0</v>
      </c>
      <c r="AC276" s="242">
        <v>0</v>
      </c>
      <c r="AD276" s="242">
        <v>0</v>
      </c>
      <c r="AE276" s="242">
        <v>111251.42</v>
      </c>
      <c r="AF276" s="242">
        <v>0</v>
      </c>
      <c r="AG276" s="242">
        <v>0</v>
      </c>
      <c r="AH276" s="242">
        <v>0</v>
      </c>
      <c r="AI276" s="242">
        <v>0</v>
      </c>
      <c r="AJ276" s="242">
        <v>0</v>
      </c>
      <c r="AK276" s="242">
        <v>0</v>
      </c>
      <c r="AL276" s="242">
        <v>0</v>
      </c>
      <c r="AM276" s="242">
        <v>88328.92</v>
      </c>
      <c r="AN276" s="242">
        <v>5829.7</v>
      </c>
      <c r="AO276" s="242">
        <v>0</v>
      </c>
      <c r="AP276" s="242">
        <v>7644.99</v>
      </c>
      <c r="AQ276" s="242">
        <v>2243943</v>
      </c>
      <c r="AR276" s="242">
        <v>1738202.07</v>
      </c>
      <c r="AS276" s="242">
        <v>375820.67</v>
      </c>
      <c r="AT276" s="242">
        <v>307301.57</v>
      </c>
      <c r="AU276" s="242">
        <v>230566.52000000002</v>
      </c>
      <c r="AV276" s="242">
        <v>3916.62</v>
      </c>
      <c r="AW276" s="242">
        <v>154488.95999999999</v>
      </c>
      <c r="AX276" s="242">
        <v>289455.2</v>
      </c>
      <c r="AY276" s="242">
        <v>331605.25</v>
      </c>
      <c r="AZ276" s="242">
        <v>629241.91</v>
      </c>
      <c r="BA276" s="242">
        <v>2223642.5099999998</v>
      </c>
      <c r="BB276" s="242">
        <v>361871.69</v>
      </c>
      <c r="BC276" s="242">
        <v>118608.66</v>
      </c>
      <c r="BD276" s="242">
        <v>26555.09</v>
      </c>
      <c r="BE276" s="242">
        <v>559822.4</v>
      </c>
      <c r="BF276" s="242">
        <v>1391118.8800000001</v>
      </c>
      <c r="BG276" s="242">
        <v>1816360.8800000001</v>
      </c>
      <c r="BH276" s="242">
        <v>0</v>
      </c>
      <c r="BI276" s="242">
        <v>0</v>
      </c>
      <c r="BJ276" s="242">
        <v>0</v>
      </c>
      <c r="BK276" s="242">
        <v>0</v>
      </c>
      <c r="BL276" s="242">
        <v>0</v>
      </c>
      <c r="BM276" s="242">
        <v>0</v>
      </c>
      <c r="BN276" s="242">
        <v>0</v>
      </c>
      <c r="BO276" s="242">
        <v>0</v>
      </c>
      <c r="BP276" s="242">
        <v>0</v>
      </c>
      <c r="BQ276" s="242">
        <v>2271731.0699999998</v>
      </c>
      <c r="BR276" s="242">
        <v>2504514.5600000001</v>
      </c>
      <c r="BS276" s="242">
        <v>2271731.0699999998</v>
      </c>
      <c r="BT276" s="242">
        <v>2504514.5600000001</v>
      </c>
      <c r="BU276" s="242">
        <v>0</v>
      </c>
      <c r="BV276" s="242">
        <v>3150</v>
      </c>
      <c r="BW276" s="242">
        <v>2024043.01</v>
      </c>
      <c r="BX276" s="242">
        <v>1166416.58</v>
      </c>
      <c r="BY276" s="242">
        <v>771186.84</v>
      </c>
      <c r="BZ276" s="242">
        <v>83289.59</v>
      </c>
      <c r="CA276" s="242">
        <v>175830.12</v>
      </c>
      <c r="CB276" s="242">
        <v>8500060.6099999994</v>
      </c>
      <c r="CC276" s="242">
        <v>9635328.7400000002</v>
      </c>
      <c r="CD276" s="242">
        <v>1142105.75</v>
      </c>
      <c r="CE276" s="242">
        <v>57952.5</v>
      </c>
      <c r="CF276" s="242">
        <v>0</v>
      </c>
      <c r="CG276" s="242">
        <v>0</v>
      </c>
      <c r="CH276" s="242">
        <v>111040</v>
      </c>
      <c r="CI276" s="242">
        <v>0</v>
      </c>
      <c r="CJ276" s="242">
        <v>27450000</v>
      </c>
      <c r="CK276" s="242">
        <v>0</v>
      </c>
      <c r="CL276" s="242">
        <v>6541932.3700000001</v>
      </c>
      <c r="CM276" s="242">
        <v>8938181.6199999992</v>
      </c>
      <c r="CN276" s="242">
        <v>0</v>
      </c>
      <c r="CO276" s="242">
        <v>2396249.25</v>
      </c>
      <c r="CP276" s="242">
        <v>0</v>
      </c>
      <c r="CQ276" s="242">
        <v>0</v>
      </c>
      <c r="CR276" s="242">
        <v>10635.74</v>
      </c>
      <c r="CS276" s="242">
        <v>3939.57</v>
      </c>
      <c r="CT276" s="242">
        <v>400241.21</v>
      </c>
      <c r="CU276" s="242">
        <v>406937.38</v>
      </c>
      <c r="CV276" s="242">
        <v>0</v>
      </c>
      <c r="CW276" s="242">
        <v>45992.12</v>
      </c>
      <c r="CX276" s="242">
        <v>104687.21</v>
      </c>
      <c r="CY276" s="242">
        <v>101731</v>
      </c>
      <c r="CZ276" s="242">
        <v>2276.17</v>
      </c>
      <c r="DA276" s="242">
        <v>40759.74</v>
      </c>
      <c r="DB276" s="242">
        <v>0</v>
      </c>
      <c r="DC276" s="242">
        <v>0</v>
      </c>
      <c r="DD276" s="242">
        <v>0</v>
      </c>
      <c r="DE276" s="242">
        <v>0</v>
      </c>
      <c r="DF276" s="242">
        <v>0</v>
      </c>
      <c r="DG276" s="242">
        <v>0</v>
      </c>
      <c r="DH276" s="242">
        <v>0</v>
      </c>
    </row>
    <row r="277" spans="1:112" x14ac:dyDescent="0.2">
      <c r="A277" s="242">
        <v>4228</v>
      </c>
      <c r="B277" s="242" t="s">
        <v>559</v>
      </c>
      <c r="C277" s="242">
        <v>0</v>
      </c>
      <c r="D277" s="242">
        <v>5219591.88</v>
      </c>
      <c r="E277" s="242">
        <v>0</v>
      </c>
      <c r="F277" s="242">
        <v>26147.58</v>
      </c>
      <c r="G277" s="242">
        <v>27157.14</v>
      </c>
      <c r="H277" s="242">
        <v>3198.9300000000003</v>
      </c>
      <c r="I277" s="242">
        <v>12243.85</v>
      </c>
      <c r="J277" s="242">
        <v>0</v>
      </c>
      <c r="K277" s="242">
        <v>325311.78999999998</v>
      </c>
      <c r="L277" s="242">
        <v>0</v>
      </c>
      <c r="M277" s="242">
        <v>0</v>
      </c>
      <c r="N277" s="242">
        <v>0</v>
      </c>
      <c r="O277" s="242">
        <v>0</v>
      </c>
      <c r="P277" s="242">
        <v>1125</v>
      </c>
      <c r="Q277" s="242">
        <v>0</v>
      </c>
      <c r="R277" s="242">
        <v>0</v>
      </c>
      <c r="S277" s="242">
        <v>0</v>
      </c>
      <c r="T277" s="242">
        <v>5226</v>
      </c>
      <c r="U277" s="242">
        <v>141298.5</v>
      </c>
      <c r="V277" s="242">
        <v>4052525</v>
      </c>
      <c r="W277" s="242">
        <v>6880</v>
      </c>
      <c r="X277" s="242">
        <v>0</v>
      </c>
      <c r="Y277" s="242">
        <v>0</v>
      </c>
      <c r="Z277" s="242">
        <v>29057.58</v>
      </c>
      <c r="AA277" s="242">
        <v>2650</v>
      </c>
      <c r="AB277" s="242">
        <v>0</v>
      </c>
      <c r="AC277" s="242">
        <v>0</v>
      </c>
      <c r="AD277" s="242">
        <v>35025.43</v>
      </c>
      <c r="AE277" s="242">
        <v>184716.92</v>
      </c>
      <c r="AF277" s="242">
        <v>0</v>
      </c>
      <c r="AG277" s="242">
        <v>0</v>
      </c>
      <c r="AH277" s="242">
        <v>36334</v>
      </c>
      <c r="AI277" s="242">
        <v>0</v>
      </c>
      <c r="AJ277" s="242">
        <v>0</v>
      </c>
      <c r="AK277" s="242">
        <v>0</v>
      </c>
      <c r="AL277" s="242">
        <v>0</v>
      </c>
      <c r="AM277" s="242">
        <v>4860</v>
      </c>
      <c r="AN277" s="242">
        <v>7175.4400000000005</v>
      </c>
      <c r="AO277" s="242">
        <v>0</v>
      </c>
      <c r="AP277" s="242">
        <v>1927.06</v>
      </c>
      <c r="AQ277" s="242">
        <v>2491422.84</v>
      </c>
      <c r="AR277" s="242">
        <v>2230699.81</v>
      </c>
      <c r="AS277" s="242">
        <v>236481.4</v>
      </c>
      <c r="AT277" s="242">
        <v>239017.67</v>
      </c>
      <c r="AU277" s="242">
        <v>207194.63</v>
      </c>
      <c r="AV277" s="242">
        <v>41347.4</v>
      </c>
      <c r="AW277" s="242">
        <v>274264.52</v>
      </c>
      <c r="AX277" s="242">
        <v>214516</v>
      </c>
      <c r="AY277" s="242">
        <v>344112.4</v>
      </c>
      <c r="AZ277" s="242">
        <v>457049.58</v>
      </c>
      <c r="BA277" s="242">
        <v>1493116.7</v>
      </c>
      <c r="BB277" s="242">
        <v>0</v>
      </c>
      <c r="BC277" s="242">
        <v>108553.48</v>
      </c>
      <c r="BD277" s="242">
        <v>6057.64</v>
      </c>
      <c r="BE277" s="242">
        <v>0</v>
      </c>
      <c r="BF277" s="242">
        <v>762666.46</v>
      </c>
      <c r="BG277" s="242">
        <v>838923.66</v>
      </c>
      <c r="BH277" s="242">
        <v>0</v>
      </c>
      <c r="BI277" s="242">
        <v>0</v>
      </c>
      <c r="BJ277" s="242">
        <v>0</v>
      </c>
      <c r="BK277" s="242">
        <v>0</v>
      </c>
      <c r="BL277" s="242">
        <v>0</v>
      </c>
      <c r="BM277" s="242">
        <v>0</v>
      </c>
      <c r="BN277" s="242">
        <v>0</v>
      </c>
      <c r="BO277" s="242">
        <v>0</v>
      </c>
      <c r="BP277" s="242">
        <v>1918025.06</v>
      </c>
      <c r="BQ277" s="242">
        <v>1740997.15</v>
      </c>
      <c r="BR277" s="242">
        <v>0</v>
      </c>
      <c r="BS277" s="242">
        <v>1740997.15</v>
      </c>
      <c r="BT277" s="242">
        <v>1918025.06</v>
      </c>
      <c r="BU277" s="242">
        <v>60081.090000000004</v>
      </c>
      <c r="BV277" s="242">
        <v>41771.590000000004</v>
      </c>
      <c r="BW277" s="242">
        <v>1286521.3800000001</v>
      </c>
      <c r="BX277" s="242">
        <v>1032113.14</v>
      </c>
      <c r="BY277" s="242">
        <v>269717.74</v>
      </c>
      <c r="BZ277" s="242">
        <v>3000</v>
      </c>
      <c r="CA277" s="242">
        <v>100097.34</v>
      </c>
      <c r="CB277" s="242">
        <v>86156.430000000008</v>
      </c>
      <c r="CC277" s="242">
        <v>1747941.4</v>
      </c>
      <c r="CD277" s="242">
        <v>393193.36</v>
      </c>
      <c r="CE277" s="242">
        <v>1368688.95</v>
      </c>
      <c r="CF277" s="242">
        <v>0</v>
      </c>
      <c r="CG277" s="242">
        <v>0</v>
      </c>
      <c r="CH277" s="242">
        <v>0</v>
      </c>
      <c r="CI277" s="242">
        <v>0</v>
      </c>
      <c r="CJ277" s="242">
        <v>3025000</v>
      </c>
      <c r="CK277" s="242">
        <v>277664.59999999998</v>
      </c>
      <c r="CL277" s="242">
        <v>970948.04</v>
      </c>
      <c r="CM277" s="242">
        <v>825687.54</v>
      </c>
      <c r="CN277" s="242">
        <v>0</v>
      </c>
      <c r="CO277" s="242">
        <v>132404.1</v>
      </c>
      <c r="CP277" s="242">
        <v>0</v>
      </c>
      <c r="CQ277" s="242">
        <v>0</v>
      </c>
      <c r="CR277" s="242">
        <v>0</v>
      </c>
      <c r="CS277" s="242">
        <v>7886.96</v>
      </c>
      <c r="CT277" s="242">
        <v>375972.15</v>
      </c>
      <c r="CU277" s="242">
        <v>368085.19</v>
      </c>
      <c r="CV277" s="242">
        <v>0</v>
      </c>
      <c r="CW277" s="242">
        <v>830.31000000000006</v>
      </c>
      <c r="CX277" s="242">
        <v>830.31000000000006</v>
      </c>
      <c r="CY277" s="242">
        <v>0</v>
      </c>
      <c r="CZ277" s="242">
        <v>0</v>
      </c>
      <c r="DA277" s="242">
        <v>0</v>
      </c>
      <c r="DB277" s="242">
        <v>0</v>
      </c>
      <c r="DC277" s="242">
        <v>0</v>
      </c>
      <c r="DD277" s="242">
        <v>0</v>
      </c>
      <c r="DE277" s="242">
        <v>0</v>
      </c>
      <c r="DF277" s="242">
        <v>0</v>
      </c>
      <c r="DG277" s="242">
        <v>0</v>
      </c>
      <c r="DH277" s="242">
        <v>0</v>
      </c>
    </row>
    <row r="278" spans="1:112" x14ac:dyDescent="0.2">
      <c r="A278" s="242">
        <v>4235</v>
      </c>
      <c r="B278" s="242" t="s">
        <v>560</v>
      </c>
      <c r="C278" s="242">
        <v>0</v>
      </c>
      <c r="D278" s="242">
        <v>1811711</v>
      </c>
      <c r="E278" s="242">
        <v>0</v>
      </c>
      <c r="F278" s="242">
        <v>43.7</v>
      </c>
      <c r="G278" s="242">
        <v>0</v>
      </c>
      <c r="H278" s="242">
        <v>224.74</v>
      </c>
      <c r="I278" s="242">
        <v>15852.7</v>
      </c>
      <c r="J278" s="242">
        <v>0</v>
      </c>
      <c r="K278" s="242">
        <v>714719</v>
      </c>
      <c r="L278" s="242">
        <v>0</v>
      </c>
      <c r="M278" s="242">
        <v>0</v>
      </c>
      <c r="N278" s="242">
        <v>0</v>
      </c>
      <c r="O278" s="242">
        <v>0</v>
      </c>
      <c r="P278" s="242">
        <v>0</v>
      </c>
      <c r="Q278" s="242">
        <v>0</v>
      </c>
      <c r="R278" s="242">
        <v>0</v>
      </c>
      <c r="S278" s="242">
        <v>0</v>
      </c>
      <c r="T278" s="242">
        <v>0</v>
      </c>
      <c r="U278" s="242">
        <v>24475.5</v>
      </c>
      <c r="V278" s="242">
        <v>263512</v>
      </c>
      <c r="W278" s="242">
        <v>0</v>
      </c>
      <c r="X278" s="242">
        <v>0</v>
      </c>
      <c r="Y278" s="242">
        <v>0</v>
      </c>
      <c r="Z278" s="242">
        <v>0</v>
      </c>
      <c r="AA278" s="242">
        <v>48093</v>
      </c>
      <c r="AB278" s="242">
        <v>0</v>
      </c>
      <c r="AC278" s="242">
        <v>0</v>
      </c>
      <c r="AD278" s="242">
        <v>10554.32</v>
      </c>
      <c r="AE278" s="242">
        <v>21419</v>
      </c>
      <c r="AF278" s="242">
        <v>0</v>
      </c>
      <c r="AG278" s="242">
        <v>0</v>
      </c>
      <c r="AH278" s="242">
        <v>10602</v>
      </c>
      <c r="AI278" s="242">
        <v>43408.950000000004</v>
      </c>
      <c r="AJ278" s="242">
        <v>0</v>
      </c>
      <c r="AK278" s="242">
        <v>0</v>
      </c>
      <c r="AL278" s="242">
        <v>0</v>
      </c>
      <c r="AM278" s="242">
        <v>4567.51</v>
      </c>
      <c r="AN278" s="242">
        <v>0</v>
      </c>
      <c r="AO278" s="242">
        <v>0</v>
      </c>
      <c r="AP278" s="242">
        <v>8889.35</v>
      </c>
      <c r="AQ278" s="242">
        <v>1065830.67</v>
      </c>
      <c r="AR278" s="242">
        <v>64060.520000000004</v>
      </c>
      <c r="AS278" s="242">
        <v>0</v>
      </c>
      <c r="AT278" s="242">
        <v>118639.92</v>
      </c>
      <c r="AU278" s="242">
        <v>11120.85</v>
      </c>
      <c r="AV278" s="242">
        <v>0</v>
      </c>
      <c r="AW278" s="242">
        <v>24497.97</v>
      </c>
      <c r="AX278" s="242">
        <v>176580.49</v>
      </c>
      <c r="AY278" s="242">
        <v>5301.77</v>
      </c>
      <c r="AZ278" s="242">
        <v>235747.36000000002</v>
      </c>
      <c r="BA278" s="242">
        <v>466630.3</v>
      </c>
      <c r="BB278" s="242">
        <v>25264.89</v>
      </c>
      <c r="BC278" s="242">
        <v>25248</v>
      </c>
      <c r="BD278" s="242">
        <v>4230.07</v>
      </c>
      <c r="BE278" s="242">
        <v>68976.66</v>
      </c>
      <c r="BF278" s="242">
        <v>305491.44</v>
      </c>
      <c r="BG278" s="242">
        <v>84305</v>
      </c>
      <c r="BH278" s="242">
        <v>61641.64</v>
      </c>
      <c r="BI278" s="242">
        <v>0</v>
      </c>
      <c r="BJ278" s="242">
        <v>0</v>
      </c>
      <c r="BK278" s="242">
        <v>0</v>
      </c>
      <c r="BL278" s="242">
        <v>0</v>
      </c>
      <c r="BM278" s="242">
        <v>0</v>
      </c>
      <c r="BN278" s="242">
        <v>0</v>
      </c>
      <c r="BO278" s="242">
        <v>0</v>
      </c>
      <c r="BP278" s="242">
        <v>0</v>
      </c>
      <c r="BQ278" s="242">
        <v>657253.98</v>
      </c>
      <c r="BR278" s="242">
        <v>891759.20000000007</v>
      </c>
      <c r="BS278" s="242">
        <v>657253.98</v>
      </c>
      <c r="BT278" s="242">
        <v>891759.20000000007</v>
      </c>
      <c r="BU278" s="242">
        <v>0</v>
      </c>
      <c r="BV278" s="242">
        <v>0</v>
      </c>
      <c r="BW278" s="242">
        <v>321521.53000000003</v>
      </c>
      <c r="BX278" s="242">
        <v>226860.09</v>
      </c>
      <c r="BY278" s="242">
        <v>41529.629999999997</v>
      </c>
      <c r="BZ278" s="242">
        <v>53131.81</v>
      </c>
      <c r="CA278" s="242">
        <v>21704.52</v>
      </c>
      <c r="CB278" s="242">
        <v>21704.02</v>
      </c>
      <c r="CC278" s="242">
        <v>230293.99</v>
      </c>
      <c r="CD278" s="242">
        <v>184422.5</v>
      </c>
      <c r="CE278" s="242">
        <v>0</v>
      </c>
      <c r="CF278" s="242">
        <v>0</v>
      </c>
      <c r="CG278" s="242">
        <v>0</v>
      </c>
      <c r="CH278" s="242">
        <v>45871.99</v>
      </c>
      <c r="CI278" s="242">
        <v>0</v>
      </c>
      <c r="CJ278" s="242">
        <v>65000</v>
      </c>
      <c r="CK278" s="242">
        <v>0</v>
      </c>
      <c r="CL278" s="242">
        <v>49955.64</v>
      </c>
      <c r="CM278" s="242">
        <v>49955.64</v>
      </c>
      <c r="CN278" s="242">
        <v>0</v>
      </c>
      <c r="CO278" s="242">
        <v>0</v>
      </c>
      <c r="CP278" s="242">
        <v>0</v>
      </c>
      <c r="CQ278" s="242">
        <v>0</v>
      </c>
      <c r="CR278" s="242">
        <v>20326.37</v>
      </c>
      <c r="CS278" s="242">
        <v>29559.010000000002</v>
      </c>
      <c r="CT278" s="242">
        <v>96122.650000000009</v>
      </c>
      <c r="CU278" s="242">
        <v>86890.01</v>
      </c>
      <c r="CV278" s="242">
        <v>0</v>
      </c>
      <c r="CW278" s="242">
        <v>3403.26</v>
      </c>
      <c r="CX278" s="242">
        <v>3469.39</v>
      </c>
      <c r="CY278" s="242">
        <v>24000</v>
      </c>
      <c r="CZ278" s="242">
        <v>23933.87</v>
      </c>
      <c r="DA278" s="242">
        <v>0</v>
      </c>
      <c r="DB278" s="242">
        <v>0</v>
      </c>
      <c r="DC278" s="242">
        <v>0</v>
      </c>
      <c r="DD278" s="242">
        <v>0</v>
      </c>
      <c r="DE278" s="242">
        <v>0</v>
      </c>
      <c r="DF278" s="242">
        <v>0</v>
      </c>
      <c r="DG278" s="242">
        <v>0</v>
      </c>
      <c r="DH278" s="242">
        <v>0</v>
      </c>
    </row>
    <row r="279" spans="1:112" x14ac:dyDescent="0.2">
      <c r="A279" s="242">
        <v>4151</v>
      </c>
      <c r="B279" s="242" t="s">
        <v>561</v>
      </c>
      <c r="C279" s="242">
        <v>0</v>
      </c>
      <c r="D279" s="242">
        <v>3678648</v>
      </c>
      <c r="E279" s="242">
        <v>3595</v>
      </c>
      <c r="F279" s="242">
        <v>2740.98</v>
      </c>
      <c r="G279" s="242">
        <v>15057.79</v>
      </c>
      <c r="H279" s="242">
        <v>890.45</v>
      </c>
      <c r="I279" s="242">
        <v>79422.320000000007</v>
      </c>
      <c r="J279" s="242">
        <v>4638</v>
      </c>
      <c r="K279" s="242">
        <v>340039</v>
      </c>
      <c r="L279" s="242">
        <v>0</v>
      </c>
      <c r="M279" s="242">
        <v>0</v>
      </c>
      <c r="N279" s="242">
        <v>0</v>
      </c>
      <c r="O279" s="242">
        <v>0</v>
      </c>
      <c r="P279" s="242">
        <v>540</v>
      </c>
      <c r="Q279" s="242">
        <v>0</v>
      </c>
      <c r="R279" s="242">
        <v>0</v>
      </c>
      <c r="S279" s="242">
        <v>0</v>
      </c>
      <c r="T279" s="242">
        <v>0</v>
      </c>
      <c r="U279" s="242">
        <v>150284</v>
      </c>
      <c r="V279" s="242">
        <v>5645863</v>
      </c>
      <c r="W279" s="242">
        <v>6560</v>
      </c>
      <c r="X279" s="242">
        <v>0</v>
      </c>
      <c r="Y279" s="242">
        <v>0</v>
      </c>
      <c r="Z279" s="242">
        <v>1951.22</v>
      </c>
      <c r="AA279" s="242">
        <v>1295</v>
      </c>
      <c r="AB279" s="242">
        <v>0</v>
      </c>
      <c r="AC279" s="242">
        <v>0</v>
      </c>
      <c r="AD279" s="242">
        <v>73972.28</v>
      </c>
      <c r="AE279" s="242">
        <v>121530.05</v>
      </c>
      <c r="AF279" s="242">
        <v>0</v>
      </c>
      <c r="AG279" s="242">
        <v>0</v>
      </c>
      <c r="AH279" s="242">
        <v>41760</v>
      </c>
      <c r="AI279" s="242">
        <v>26</v>
      </c>
      <c r="AJ279" s="242">
        <v>0</v>
      </c>
      <c r="AK279" s="242">
        <v>1169</v>
      </c>
      <c r="AL279" s="242">
        <v>25331.15</v>
      </c>
      <c r="AM279" s="242">
        <v>8976.380000000001</v>
      </c>
      <c r="AN279" s="242">
        <v>26887.09</v>
      </c>
      <c r="AO279" s="242">
        <v>0</v>
      </c>
      <c r="AP279" s="242">
        <v>7579.84</v>
      </c>
      <c r="AQ279" s="242">
        <v>2040353.36</v>
      </c>
      <c r="AR279" s="242">
        <v>1937300.76</v>
      </c>
      <c r="AS279" s="242">
        <v>379142.47000000003</v>
      </c>
      <c r="AT279" s="242">
        <v>243975.67999999999</v>
      </c>
      <c r="AU279" s="242">
        <v>254976.62</v>
      </c>
      <c r="AV279" s="242">
        <v>7307.72</v>
      </c>
      <c r="AW279" s="242">
        <v>326619.41000000003</v>
      </c>
      <c r="AX279" s="242">
        <v>334377.8</v>
      </c>
      <c r="AY279" s="242">
        <v>235772.32</v>
      </c>
      <c r="AZ279" s="242">
        <v>489083.91000000003</v>
      </c>
      <c r="BA279" s="242">
        <v>1709701.73</v>
      </c>
      <c r="BB279" s="242">
        <v>266815.63</v>
      </c>
      <c r="BC279" s="242">
        <v>99816.960000000006</v>
      </c>
      <c r="BD279" s="242">
        <v>90573.180000000008</v>
      </c>
      <c r="BE279" s="242">
        <v>224628.5</v>
      </c>
      <c r="BF279" s="242">
        <v>1019223.21</v>
      </c>
      <c r="BG279" s="242">
        <v>724294.64</v>
      </c>
      <c r="BH279" s="242">
        <v>0</v>
      </c>
      <c r="BI279" s="242">
        <v>0</v>
      </c>
      <c r="BJ279" s="242">
        <v>0</v>
      </c>
      <c r="BK279" s="242">
        <v>0</v>
      </c>
      <c r="BL279" s="242">
        <v>0</v>
      </c>
      <c r="BM279" s="242">
        <v>0</v>
      </c>
      <c r="BN279" s="242">
        <v>0</v>
      </c>
      <c r="BO279" s="242">
        <v>0</v>
      </c>
      <c r="BP279" s="242">
        <v>0</v>
      </c>
      <c r="BQ279" s="242">
        <v>2528346.48</v>
      </c>
      <c r="BR279" s="242">
        <v>2383139.13</v>
      </c>
      <c r="BS279" s="242">
        <v>2528346.48</v>
      </c>
      <c r="BT279" s="242">
        <v>2383139.13</v>
      </c>
      <c r="BU279" s="242">
        <v>0</v>
      </c>
      <c r="BV279" s="242">
        <v>3055.26</v>
      </c>
      <c r="BW279" s="242">
        <v>1739105.0999999999</v>
      </c>
      <c r="BX279" s="242">
        <v>1237735.21</v>
      </c>
      <c r="BY279" s="242">
        <v>422026.88</v>
      </c>
      <c r="BZ279" s="242">
        <v>76287.75</v>
      </c>
      <c r="CA279" s="242">
        <v>78740.06</v>
      </c>
      <c r="CB279" s="242">
        <v>46003.97</v>
      </c>
      <c r="CC279" s="242">
        <v>304856.01</v>
      </c>
      <c r="CD279" s="242">
        <v>100450</v>
      </c>
      <c r="CE279" s="242">
        <v>0</v>
      </c>
      <c r="CF279" s="242">
        <v>0</v>
      </c>
      <c r="CG279" s="242">
        <v>0</v>
      </c>
      <c r="CH279" s="242">
        <v>237142.1</v>
      </c>
      <c r="CI279" s="242">
        <v>0</v>
      </c>
      <c r="CJ279" s="242">
        <v>2966496.18</v>
      </c>
      <c r="CK279" s="242">
        <v>-13467.01</v>
      </c>
      <c r="CL279" s="242">
        <v>57359.14</v>
      </c>
      <c r="CM279" s="242">
        <v>345078.18</v>
      </c>
      <c r="CN279" s="242">
        <v>213880.7</v>
      </c>
      <c r="CO279" s="242">
        <v>60371.33</v>
      </c>
      <c r="CP279" s="242">
        <v>0</v>
      </c>
      <c r="CQ279" s="242">
        <v>0</v>
      </c>
      <c r="CR279" s="242">
        <v>1034.54</v>
      </c>
      <c r="CS279" s="242">
        <v>38.730000000000004</v>
      </c>
      <c r="CT279" s="242">
        <v>371908.07</v>
      </c>
      <c r="CU279" s="242">
        <v>372903.88</v>
      </c>
      <c r="CV279" s="242">
        <v>0</v>
      </c>
      <c r="CW279" s="242">
        <v>49237.57</v>
      </c>
      <c r="CX279" s="242">
        <v>30832.5</v>
      </c>
      <c r="CY279" s="242">
        <v>0</v>
      </c>
      <c r="CZ279" s="242">
        <v>736.5</v>
      </c>
      <c r="DA279" s="242">
        <v>17668.57</v>
      </c>
      <c r="DB279" s="242">
        <v>0</v>
      </c>
      <c r="DC279" s="242">
        <v>0</v>
      </c>
      <c r="DD279" s="242">
        <v>0</v>
      </c>
      <c r="DE279" s="242">
        <v>0</v>
      </c>
      <c r="DF279" s="242">
        <v>0</v>
      </c>
      <c r="DG279" s="242">
        <v>0</v>
      </c>
      <c r="DH279" s="242">
        <v>0</v>
      </c>
    </row>
    <row r="280" spans="1:112" x14ac:dyDescent="0.2">
      <c r="A280" s="242">
        <v>490</v>
      </c>
      <c r="B280" s="242" t="s">
        <v>562</v>
      </c>
      <c r="C280" s="242">
        <v>0</v>
      </c>
      <c r="D280" s="242">
        <v>2475348</v>
      </c>
      <c r="E280" s="242">
        <v>0</v>
      </c>
      <c r="F280" s="242">
        <v>0</v>
      </c>
      <c r="G280" s="242">
        <v>23230.670000000002</v>
      </c>
      <c r="H280" s="242">
        <v>1182.03</v>
      </c>
      <c r="I280" s="242">
        <v>98407</v>
      </c>
      <c r="J280" s="242">
        <v>0</v>
      </c>
      <c r="K280" s="242">
        <v>92101.56</v>
      </c>
      <c r="L280" s="242">
        <v>0</v>
      </c>
      <c r="M280" s="242">
        <v>0</v>
      </c>
      <c r="N280" s="242">
        <v>0</v>
      </c>
      <c r="O280" s="242">
        <v>0</v>
      </c>
      <c r="P280" s="242">
        <v>0</v>
      </c>
      <c r="Q280" s="242">
        <v>0</v>
      </c>
      <c r="R280" s="242">
        <v>0</v>
      </c>
      <c r="S280" s="242">
        <v>0</v>
      </c>
      <c r="T280" s="242">
        <v>0</v>
      </c>
      <c r="U280" s="242">
        <v>72563</v>
      </c>
      <c r="V280" s="242">
        <v>2451275</v>
      </c>
      <c r="W280" s="242">
        <v>19703.2</v>
      </c>
      <c r="X280" s="242">
        <v>0</v>
      </c>
      <c r="Y280" s="242">
        <v>70953.89</v>
      </c>
      <c r="Z280" s="242">
        <v>5162.6000000000004</v>
      </c>
      <c r="AA280" s="242">
        <v>106309</v>
      </c>
      <c r="AB280" s="242">
        <v>0</v>
      </c>
      <c r="AC280" s="242">
        <v>0</v>
      </c>
      <c r="AD280" s="242">
        <v>15621</v>
      </c>
      <c r="AE280" s="242">
        <v>52672</v>
      </c>
      <c r="AF280" s="242">
        <v>0</v>
      </c>
      <c r="AG280" s="242">
        <v>0</v>
      </c>
      <c r="AH280" s="242">
        <v>67740</v>
      </c>
      <c r="AI280" s="242">
        <v>29435</v>
      </c>
      <c r="AJ280" s="242">
        <v>0</v>
      </c>
      <c r="AK280" s="242">
        <v>0</v>
      </c>
      <c r="AL280" s="242">
        <v>0</v>
      </c>
      <c r="AM280" s="242">
        <v>7120.87</v>
      </c>
      <c r="AN280" s="242">
        <v>6422.21</v>
      </c>
      <c r="AO280" s="242">
        <v>0</v>
      </c>
      <c r="AP280" s="242">
        <v>3434.5</v>
      </c>
      <c r="AQ280" s="242">
        <v>1000679.2</v>
      </c>
      <c r="AR280" s="242">
        <v>1221263.47</v>
      </c>
      <c r="AS280" s="242">
        <v>159732.19</v>
      </c>
      <c r="AT280" s="242">
        <v>159044.61000000002</v>
      </c>
      <c r="AU280" s="242">
        <v>147158.28</v>
      </c>
      <c r="AV280" s="242">
        <v>18545.53</v>
      </c>
      <c r="AW280" s="242">
        <v>146683.94</v>
      </c>
      <c r="AX280" s="242">
        <v>210737.81</v>
      </c>
      <c r="AY280" s="242">
        <v>176292.36000000002</v>
      </c>
      <c r="AZ280" s="242">
        <v>237543.84</v>
      </c>
      <c r="BA280" s="242">
        <v>1162535.4099999999</v>
      </c>
      <c r="BB280" s="242">
        <v>30185.440000000002</v>
      </c>
      <c r="BC280" s="242">
        <v>66472.45</v>
      </c>
      <c r="BD280" s="242">
        <v>11149.32</v>
      </c>
      <c r="BE280" s="242">
        <v>15929.99</v>
      </c>
      <c r="BF280" s="242">
        <v>533618.01</v>
      </c>
      <c r="BG280" s="242">
        <v>293121</v>
      </c>
      <c r="BH280" s="242">
        <v>0</v>
      </c>
      <c r="BI280" s="242">
        <v>0</v>
      </c>
      <c r="BJ280" s="242">
        <v>0</v>
      </c>
      <c r="BK280" s="242">
        <v>0</v>
      </c>
      <c r="BL280" s="242">
        <v>0</v>
      </c>
      <c r="BM280" s="242">
        <v>0</v>
      </c>
      <c r="BN280" s="242">
        <v>0</v>
      </c>
      <c r="BO280" s="242">
        <v>0</v>
      </c>
      <c r="BP280" s="242">
        <v>0</v>
      </c>
      <c r="BQ280" s="242">
        <v>1061085.98</v>
      </c>
      <c r="BR280" s="242">
        <v>1069074.6599999999</v>
      </c>
      <c r="BS280" s="242">
        <v>1061085.98</v>
      </c>
      <c r="BT280" s="242">
        <v>1069074.6599999999</v>
      </c>
      <c r="BU280" s="242">
        <v>19391.57</v>
      </c>
      <c r="BV280" s="242">
        <v>55320.05</v>
      </c>
      <c r="BW280" s="242">
        <v>903016.20000000007</v>
      </c>
      <c r="BX280" s="242">
        <v>647669.5</v>
      </c>
      <c r="BY280" s="242">
        <v>179634.02</v>
      </c>
      <c r="BZ280" s="242">
        <v>39784.200000000004</v>
      </c>
      <c r="CA280" s="242">
        <v>0</v>
      </c>
      <c r="CB280" s="242">
        <v>0</v>
      </c>
      <c r="CC280" s="242">
        <v>214753</v>
      </c>
      <c r="CD280" s="242">
        <v>91727.180000000008</v>
      </c>
      <c r="CE280" s="242">
        <v>0</v>
      </c>
      <c r="CF280" s="242">
        <v>0</v>
      </c>
      <c r="CG280" s="242">
        <v>0</v>
      </c>
      <c r="CH280" s="242">
        <v>123025.68000000001</v>
      </c>
      <c r="CI280" s="242">
        <v>0.14000000000000001</v>
      </c>
      <c r="CJ280" s="242">
        <v>1008283.97</v>
      </c>
      <c r="CK280" s="242">
        <v>0</v>
      </c>
      <c r="CL280" s="242">
        <v>0</v>
      </c>
      <c r="CM280" s="242">
        <v>0</v>
      </c>
      <c r="CN280" s="242">
        <v>0</v>
      </c>
      <c r="CO280" s="242">
        <v>0</v>
      </c>
      <c r="CP280" s="242">
        <v>0</v>
      </c>
      <c r="CQ280" s="242">
        <v>0</v>
      </c>
      <c r="CR280" s="242">
        <v>0</v>
      </c>
      <c r="CS280" s="242">
        <v>0</v>
      </c>
      <c r="CT280" s="242">
        <v>198715.55000000002</v>
      </c>
      <c r="CU280" s="242">
        <v>198715.55000000002</v>
      </c>
      <c r="CV280" s="242">
        <v>0</v>
      </c>
      <c r="CW280" s="242">
        <v>0</v>
      </c>
      <c r="CX280" s="242">
        <v>0</v>
      </c>
      <c r="CY280" s="242">
        <v>0</v>
      </c>
      <c r="CZ280" s="242">
        <v>0</v>
      </c>
      <c r="DA280" s="242">
        <v>0</v>
      </c>
      <c r="DB280" s="242">
        <v>0</v>
      </c>
      <c r="DC280" s="242">
        <v>0</v>
      </c>
      <c r="DD280" s="242">
        <v>0</v>
      </c>
      <c r="DE280" s="242">
        <v>0</v>
      </c>
      <c r="DF280" s="242">
        <v>0</v>
      </c>
      <c r="DG280" s="242">
        <v>0</v>
      </c>
      <c r="DH280" s="242">
        <v>0</v>
      </c>
    </row>
    <row r="281" spans="1:112" x14ac:dyDescent="0.2">
      <c r="A281" s="242">
        <v>4270</v>
      </c>
      <c r="B281" s="242" t="s">
        <v>563</v>
      </c>
      <c r="C281" s="242">
        <v>0</v>
      </c>
      <c r="D281" s="242">
        <v>2933587.29</v>
      </c>
      <c r="E281" s="242">
        <v>0</v>
      </c>
      <c r="F281" s="242">
        <v>6.9</v>
      </c>
      <c r="G281" s="242">
        <v>9536.91</v>
      </c>
      <c r="H281" s="242">
        <v>758.38</v>
      </c>
      <c r="I281" s="242">
        <v>1054</v>
      </c>
      <c r="J281" s="242">
        <v>0</v>
      </c>
      <c r="K281" s="242">
        <v>156702.83000000002</v>
      </c>
      <c r="L281" s="242">
        <v>3651.4700000000003</v>
      </c>
      <c r="M281" s="242">
        <v>0</v>
      </c>
      <c r="N281" s="242">
        <v>0</v>
      </c>
      <c r="O281" s="242">
        <v>0</v>
      </c>
      <c r="P281" s="242">
        <v>3897.76</v>
      </c>
      <c r="Q281" s="242">
        <v>0</v>
      </c>
      <c r="R281" s="242">
        <v>0</v>
      </c>
      <c r="S281" s="242">
        <v>0</v>
      </c>
      <c r="T281" s="242">
        <v>0</v>
      </c>
      <c r="U281" s="242">
        <v>40149.5</v>
      </c>
      <c r="V281" s="242">
        <v>465148</v>
      </c>
      <c r="W281" s="242">
        <v>2640</v>
      </c>
      <c r="X281" s="242">
        <v>0</v>
      </c>
      <c r="Y281" s="242">
        <v>52708.61</v>
      </c>
      <c r="Z281" s="242">
        <v>5772.83</v>
      </c>
      <c r="AA281" s="242">
        <v>59015</v>
      </c>
      <c r="AB281" s="242">
        <v>15474</v>
      </c>
      <c r="AC281" s="242">
        <v>0</v>
      </c>
      <c r="AD281" s="242">
        <v>12714</v>
      </c>
      <c r="AE281" s="242">
        <v>46775</v>
      </c>
      <c r="AF281" s="242">
        <v>0</v>
      </c>
      <c r="AG281" s="242">
        <v>0</v>
      </c>
      <c r="AH281" s="242">
        <v>0</v>
      </c>
      <c r="AI281" s="242">
        <v>0</v>
      </c>
      <c r="AJ281" s="242">
        <v>0</v>
      </c>
      <c r="AK281" s="242">
        <v>1725</v>
      </c>
      <c r="AL281" s="242">
        <v>0</v>
      </c>
      <c r="AM281" s="242">
        <v>3498.34</v>
      </c>
      <c r="AN281" s="242">
        <v>6021.56</v>
      </c>
      <c r="AO281" s="242">
        <v>0</v>
      </c>
      <c r="AP281" s="242">
        <v>687.87</v>
      </c>
      <c r="AQ281" s="242">
        <v>667228.95000000007</v>
      </c>
      <c r="AR281" s="242">
        <v>748743.70000000007</v>
      </c>
      <c r="AS281" s="242">
        <v>159758.57</v>
      </c>
      <c r="AT281" s="242">
        <v>104283.67</v>
      </c>
      <c r="AU281" s="242">
        <v>68762.39</v>
      </c>
      <c r="AV281" s="242">
        <v>0</v>
      </c>
      <c r="AW281" s="242">
        <v>86445.86</v>
      </c>
      <c r="AX281" s="242">
        <v>119409.79000000001</v>
      </c>
      <c r="AY281" s="242">
        <v>215956.89</v>
      </c>
      <c r="AZ281" s="242">
        <v>149214.75</v>
      </c>
      <c r="BA281" s="242">
        <v>763384.24</v>
      </c>
      <c r="BB281" s="242">
        <v>30569.62</v>
      </c>
      <c r="BC281" s="242">
        <v>35751.42</v>
      </c>
      <c r="BD281" s="242">
        <v>83.33</v>
      </c>
      <c r="BE281" s="242">
        <v>19336.23</v>
      </c>
      <c r="BF281" s="242">
        <v>304858.71000000002</v>
      </c>
      <c r="BG281" s="242">
        <v>218729.39</v>
      </c>
      <c r="BH281" s="242">
        <v>0</v>
      </c>
      <c r="BI281" s="242">
        <v>0</v>
      </c>
      <c r="BJ281" s="242">
        <v>0</v>
      </c>
      <c r="BK281" s="242">
        <v>0</v>
      </c>
      <c r="BL281" s="242">
        <v>0</v>
      </c>
      <c r="BM281" s="242">
        <v>0</v>
      </c>
      <c r="BN281" s="242">
        <v>0</v>
      </c>
      <c r="BO281" s="242">
        <v>0</v>
      </c>
      <c r="BP281" s="242">
        <v>0</v>
      </c>
      <c r="BQ281" s="242">
        <v>1380703.28</v>
      </c>
      <c r="BR281" s="242">
        <v>1509711.02</v>
      </c>
      <c r="BS281" s="242">
        <v>1380703.28</v>
      </c>
      <c r="BT281" s="242">
        <v>1509711.02</v>
      </c>
      <c r="BU281" s="242">
        <v>45522.98</v>
      </c>
      <c r="BV281" s="242">
        <v>39760.33</v>
      </c>
      <c r="BW281" s="242">
        <v>596157.71000000008</v>
      </c>
      <c r="BX281" s="242">
        <v>288488.94</v>
      </c>
      <c r="BY281" s="242">
        <v>167941.59</v>
      </c>
      <c r="BZ281" s="242">
        <v>145489.83000000002</v>
      </c>
      <c r="CA281" s="242">
        <v>78379.040000000008</v>
      </c>
      <c r="CB281" s="242">
        <v>72593.290000000008</v>
      </c>
      <c r="CC281" s="242">
        <v>254914.25</v>
      </c>
      <c r="CD281" s="242">
        <v>260700</v>
      </c>
      <c r="CE281" s="242">
        <v>0</v>
      </c>
      <c r="CF281" s="242">
        <v>0</v>
      </c>
      <c r="CG281" s="242">
        <v>0</v>
      </c>
      <c r="CH281" s="242">
        <v>0</v>
      </c>
      <c r="CI281" s="242">
        <v>0</v>
      </c>
      <c r="CJ281" s="242">
        <v>140000</v>
      </c>
      <c r="CK281" s="242">
        <v>150192.34</v>
      </c>
      <c r="CL281" s="242">
        <v>150228.96</v>
      </c>
      <c r="CM281" s="242">
        <v>36.619999999999997</v>
      </c>
      <c r="CN281" s="242">
        <v>0</v>
      </c>
      <c r="CO281" s="242">
        <v>0</v>
      </c>
      <c r="CP281" s="242">
        <v>0</v>
      </c>
      <c r="CQ281" s="242">
        <v>0</v>
      </c>
      <c r="CR281" s="242">
        <v>0</v>
      </c>
      <c r="CS281" s="242">
        <v>0</v>
      </c>
      <c r="CT281" s="242">
        <v>115554.44</v>
      </c>
      <c r="CU281" s="242">
        <v>115554.44</v>
      </c>
      <c r="CV281" s="242">
        <v>0</v>
      </c>
      <c r="CW281" s="242">
        <v>10095.14</v>
      </c>
      <c r="CX281" s="242">
        <v>17747.86</v>
      </c>
      <c r="CY281" s="242">
        <v>44740.24</v>
      </c>
      <c r="CZ281" s="242">
        <v>277.79000000000002</v>
      </c>
      <c r="DA281" s="242">
        <v>36809.730000000003</v>
      </c>
      <c r="DB281" s="242">
        <v>0</v>
      </c>
      <c r="DC281" s="242">
        <v>0</v>
      </c>
      <c r="DD281" s="242">
        <v>0</v>
      </c>
      <c r="DE281" s="242">
        <v>0</v>
      </c>
      <c r="DF281" s="242">
        <v>0</v>
      </c>
      <c r="DG281" s="242">
        <v>0</v>
      </c>
      <c r="DH281" s="242">
        <v>0</v>
      </c>
    </row>
    <row r="282" spans="1:112" x14ac:dyDescent="0.2">
      <c r="A282" s="242">
        <v>4305</v>
      </c>
      <c r="B282" s="242" t="s">
        <v>564</v>
      </c>
      <c r="C282" s="242">
        <v>0</v>
      </c>
      <c r="D282" s="242">
        <v>2679915.7200000002</v>
      </c>
      <c r="E282" s="242">
        <v>2705.5</v>
      </c>
      <c r="F282" s="242">
        <v>15572.92</v>
      </c>
      <c r="G282" s="242">
        <v>32024.36</v>
      </c>
      <c r="H282" s="242">
        <v>7935.08</v>
      </c>
      <c r="I282" s="242">
        <v>36651.379999999997</v>
      </c>
      <c r="J282" s="242">
        <v>0</v>
      </c>
      <c r="K282" s="242">
        <v>962556</v>
      </c>
      <c r="L282" s="242">
        <v>0</v>
      </c>
      <c r="M282" s="242">
        <v>0</v>
      </c>
      <c r="N282" s="242">
        <v>0</v>
      </c>
      <c r="O282" s="242">
        <v>0</v>
      </c>
      <c r="P282" s="242">
        <v>6614.43</v>
      </c>
      <c r="Q282" s="242">
        <v>0</v>
      </c>
      <c r="R282" s="242">
        <v>0</v>
      </c>
      <c r="S282" s="242">
        <v>0</v>
      </c>
      <c r="T282" s="242">
        <v>0</v>
      </c>
      <c r="U282" s="242">
        <v>179266.5</v>
      </c>
      <c r="V282" s="242">
        <v>7879820</v>
      </c>
      <c r="W282" s="242">
        <v>8760</v>
      </c>
      <c r="X282" s="242">
        <v>0</v>
      </c>
      <c r="Y282" s="242">
        <v>318278.90000000002</v>
      </c>
      <c r="Z282" s="242">
        <v>32997.83</v>
      </c>
      <c r="AA282" s="242">
        <v>2852</v>
      </c>
      <c r="AB282" s="242">
        <v>0</v>
      </c>
      <c r="AC282" s="242">
        <v>0</v>
      </c>
      <c r="AD282" s="242">
        <v>31539</v>
      </c>
      <c r="AE282" s="242">
        <v>143095.35</v>
      </c>
      <c r="AF282" s="242">
        <v>0</v>
      </c>
      <c r="AG282" s="242">
        <v>0</v>
      </c>
      <c r="AH282" s="242">
        <v>30084</v>
      </c>
      <c r="AI282" s="242">
        <v>0</v>
      </c>
      <c r="AJ282" s="242">
        <v>0</v>
      </c>
      <c r="AK282" s="242">
        <v>0</v>
      </c>
      <c r="AL282" s="242">
        <v>0</v>
      </c>
      <c r="AM282" s="242">
        <v>31042.04</v>
      </c>
      <c r="AN282" s="242">
        <v>10199.06</v>
      </c>
      <c r="AO282" s="242">
        <v>0</v>
      </c>
      <c r="AP282" s="242">
        <v>4473.51</v>
      </c>
      <c r="AQ282" s="242">
        <v>3288925.44</v>
      </c>
      <c r="AR282" s="242">
        <v>2160838.67</v>
      </c>
      <c r="AS282" s="242">
        <v>358999.15</v>
      </c>
      <c r="AT282" s="242">
        <v>363455.48</v>
      </c>
      <c r="AU282" s="242">
        <v>271533.28000000003</v>
      </c>
      <c r="AV282" s="242">
        <v>2376.46</v>
      </c>
      <c r="AW282" s="242">
        <v>260392.39</v>
      </c>
      <c r="AX282" s="242">
        <v>363611.63</v>
      </c>
      <c r="AY282" s="242">
        <v>389022.76</v>
      </c>
      <c r="AZ282" s="242">
        <v>592825.73</v>
      </c>
      <c r="BA282" s="242">
        <v>1836720.56</v>
      </c>
      <c r="BB282" s="242">
        <v>417893.42</v>
      </c>
      <c r="BC282" s="242">
        <v>98270.930000000008</v>
      </c>
      <c r="BD282" s="242">
        <v>18524.990000000002</v>
      </c>
      <c r="BE282" s="242">
        <v>569166.44000000006</v>
      </c>
      <c r="BF282" s="242">
        <v>1062754.3799999999</v>
      </c>
      <c r="BG282" s="242">
        <v>247043.72</v>
      </c>
      <c r="BH282" s="242">
        <v>0</v>
      </c>
      <c r="BI282" s="242">
        <v>0</v>
      </c>
      <c r="BJ282" s="242">
        <v>0</v>
      </c>
      <c r="BK282" s="242">
        <v>0</v>
      </c>
      <c r="BL282" s="242">
        <v>0</v>
      </c>
      <c r="BM282" s="242">
        <v>0</v>
      </c>
      <c r="BN282" s="242">
        <v>0</v>
      </c>
      <c r="BO282" s="242">
        <v>0</v>
      </c>
      <c r="BP282" s="242">
        <v>0</v>
      </c>
      <c r="BQ282" s="242">
        <v>2970459.54</v>
      </c>
      <c r="BR282" s="242">
        <v>3084487.69</v>
      </c>
      <c r="BS282" s="242">
        <v>2970459.54</v>
      </c>
      <c r="BT282" s="242">
        <v>3084487.69</v>
      </c>
      <c r="BU282" s="242">
        <v>760</v>
      </c>
      <c r="BV282" s="242">
        <v>1102.24</v>
      </c>
      <c r="BW282" s="242">
        <v>1740980.69</v>
      </c>
      <c r="BX282" s="242">
        <v>1168409.1399999999</v>
      </c>
      <c r="BY282" s="242">
        <v>535461.69000000006</v>
      </c>
      <c r="BZ282" s="242">
        <v>36767.620000000003</v>
      </c>
      <c r="CA282" s="242">
        <v>126667.69</v>
      </c>
      <c r="CB282" s="242">
        <v>120160.85</v>
      </c>
      <c r="CC282" s="242">
        <v>405168.16000000003</v>
      </c>
      <c r="CD282" s="242">
        <v>411675</v>
      </c>
      <c r="CE282" s="242">
        <v>0</v>
      </c>
      <c r="CF282" s="242">
        <v>0</v>
      </c>
      <c r="CG282" s="242">
        <v>0</v>
      </c>
      <c r="CH282" s="242">
        <v>0</v>
      </c>
      <c r="CI282" s="242">
        <v>0</v>
      </c>
      <c r="CJ282" s="242">
        <v>3885000</v>
      </c>
      <c r="CK282" s="242">
        <v>0</v>
      </c>
      <c r="CL282" s="242">
        <v>0</v>
      </c>
      <c r="CM282" s="242">
        <v>0</v>
      </c>
      <c r="CN282" s="242">
        <v>0</v>
      </c>
      <c r="CO282" s="242">
        <v>0</v>
      </c>
      <c r="CP282" s="242">
        <v>0</v>
      </c>
      <c r="CQ282" s="242">
        <v>0</v>
      </c>
      <c r="CR282" s="242">
        <v>4002.06</v>
      </c>
      <c r="CS282" s="242">
        <v>960.27</v>
      </c>
      <c r="CT282" s="242">
        <v>517091.99</v>
      </c>
      <c r="CU282" s="242">
        <v>520133.78</v>
      </c>
      <c r="CV282" s="242">
        <v>0</v>
      </c>
      <c r="CW282" s="242">
        <v>0</v>
      </c>
      <c r="CX282" s="242">
        <v>0</v>
      </c>
      <c r="CY282" s="242">
        <v>0</v>
      </c>
      <c r="CZ282" s="242">
        <v>0</v>
      </c>
      <c r="DA282" s="242">
        <v>0</v>
      </c>
      <c r="DB282" s="242">
        <v>0</v>
      </c>
      <c r="DC282" s="242">
        <v>0</v>
      </c>
      <c r="DD282" s="242">
        <v>0</v>
      </c>
      <c r="DE282" s="242">
        <v>0</v>
      </c>
      <c r="DF282" s="242">
        <v>0</v>
      </c>
      <c r="DG282" s="242">
        <v>0</v>
      </c>
      <c r="DH282" s="242">
        <v>0</v>
      </c>
    </row>
    <row r="283" spans="1:112" x14ac:dyDescent="0.2">
      <c r="A283" s="242">
        <v>4312</v>
      </c>
      <c r="B283" s="242" t="s">
        <v>565</v>
      </c>
      <c r="C283" s="242">
        <v>0</v>
      </c>
      <c r="D283" s="242">
        <v>23728585.760000002</v>
      </c>
      <c r="E283" s="242">
        <v>0</v>
      </c>
      <c r="F283" s="242">
        <v>0</v>
      </c>
      <c r="G283" s="242">
        <v>70766.77</v>
      </c>
      <c r="H283" s="242">
        <v>4446.47</v>
      </c>
      <c r="I283" s="242">
        <v>277388.01</v>
      </c>
      <c r="J283" s="242">
        <v>0</v>
      </c>
      <c r="K283" s="242">
        <v>1547030.44</v>
      </c>
      <c r="L283" s="242">
        <v>0</v>
      </c>
      <c r="M283" s="242">
        <v>0</v>
      </c>
      <c r="N283" s="242">
        <v>0</v>
      </c>
      <c r="O283" s="242">
        <v>0</v>
      </c>
      <c r="P283" s="242">
        <v>5352.41</v>
      </c>
      <c r="Q283" s="242">
        <v>0</v>
      </c>
      <c r="R283" s="242">
        <v>0</v>
      </c>
      <c r="S283" s="242">
        <v>0</v>
      </c>
      <c r="T283" s="242">
        <v>0</v>
      </c>
      <c r="U283" s="242">
        <v>344227.5</v>
      </c>
      <c r="V283" s="242">
        <v>1334765</v>
      </c>
      <c r="W283" s="242">
        <v>15040</v>
      </c>
      <c r="X283" s="242">
        <v>0</v>
      </c>
      <c r="Y283" s="242">
        <v>0</v>
      </c>
      <c r="Z283" s="242">
        <v>0</v>
      </c>
      <c r="AA283" s="242">
        <v>120733</v>
      </c>
      <c r="AB283" s="242">
        <v>0</v>
      </c>
      <c r="AC283" s="242">
        <v>0</v>
      </c>
      <c r="AD283" s="242">
        <v>32492</v>
      </c>
      <c r="AE283" s="242">
        <v>147578.45000000001</v>
      </c>
      <c r="AF283" s="242">
        <v>0</v>
      </c>
      <c r="AG283" s="242">
        <v>0</v>
      </c>
      <c r="AH283" s="242">
        <v>92717</v>
      </c>
      <c r="AI283" s="242">
        <v>21354.27</v>
      </c>
      <c r="AJ283" s="242">
        <v>0</v>
      </c>
      <c r="AK283" s="242">
        <v>0</v>
      </c>
      <c r="AL283" s="242">
        <v>425391.34</v>
      </c>
      <c r="AM283" s="242">
        <v>45991</v>
      </c>
      <c r="AN283" s="242">
        <v>12.35</v>
      </c>
      <c r="AO283" s="242">
        <v>0</v>
      </c>
      <c r="AP283" s="242">
        <v>35829.57</v>
      </c>
      <c r="AQ283" s="242">
        <v>6014705.9900000002</v>
      </c>
      <c r="AR283" s="242">
        <v>4859961.76</v>
      </c>
      <c r="AS283" s="242">
        <v>1047113.72</v>
      </c>
      <c r="AT283" s="242">
        <v>495583.03</v>
      </c>
      <c r="AU283" s="242">
        <v>725249.12</v>
      </c>
      <c r="AV283" s="242">
        <v>72969.09</v>
      </c>
      <c r="AW283" s="242">
        <v>680383.9</v>
      </c>
      <c r="AX283" s="242">
        <v>1551488.46</v>
      </c>
      <c r="AY283" s="242">
        <v>577160.30000000005</v>
      </c>
      <c r="AZ283" s="242">
        <v>1482392.53</v>
      </c>
      <c r="BA283" s="242">
        <v>4702312.0599999996</v>
      </c>
      <c r="BB283" s="242">
        <v>1516714.24</v>
      </c>
      <c r="BC283" s="242">
        <v>244685.03</v>
      </c>
      <c r="BD283" s="242">
        <v>375320.11</v>
      </c>
      <c r="BE283" s="242">
        <v>319351.26</v>
      </c>
      <c r="BF283" s="242">
        <v>2389046.2799999998</v>
      </c>
      <c r="BG283" s="242">
        <v>622505.99</v>
      </c>
      <c r="BH283" s="242">
        <v>15685.06</v>
      </c>
      <c r="BI283" s="242">
        <v>451933.53</v>
      </c>
      <c r="BJ283" s="242">
        <v>390786.3</v>
      </c>
      <c r="BK283" s="242">
        <v>0</v>
      </c>
      <c r="BL283" s="242">
        <v>0</v>
      </c>
      <c r="BM283" s="242">
        <v>0</v>
      </c>
      <c r="BN283" s="242">
        <v>0</v>
      </c>
      <c r="BO283" s="242">
        <v>0</v>
      </c>
      <c r="BP283" s="242">
        <v>0</v>
      </c>
      <c r="BQ283" s="242">
        <v>4125203</v>
      </c>
      <c r="BR283" s="242">
        <v>4743423.6399999997</v>
      </c>
      <c r="BS283" s="242">
        <v>4577136.53</v>
      </c>
      <c r="BT283" s="242">
        <v>5134209.9400000004</v>
      </c>
      <c r="BU283" s="242">
        <v>135187.13</v>
      </c>
      <c r="BV283" s="242">
        <v>57626.400000000001</v>
      </c>
      <c r="BW283" s="242">
        <v>3557941.6100000003</v>
      </c>
      <c r="BX283" s="242">
        <v>2347785.34</v>
      </c>
      <c r="BY283" s="242">
        <v>1032014.25</v>
      </c>
      <c r="BZ283" s="242">
        <v>255702.75</v>
      </c>
      <c r="CA283" s="242">
        <v>878864.64</v>
      </c>
      <c r="CB283" s="242">
        <v>840017.08</v>
      </c>
      <c r="CC283" s="242">
        <v>3451552.4400000004</v>
      </c>
      <c r="CD283" s="242">
        <v>3490400</v>
      </c>
      <c r="CE283" s="242">
        <v>0</v>
      </c>
      <c r="CF283" s="242">
        <v>0</v>
      </c>
      <c r="CG283" s="242">
        <v>0</v>
      </c>
      <c r="CH283" s="242">
        <v>0</v>
      </c>
      <c r="CI283" s="242">
        <v>0</v>
      </c>
      <c r="CJ283" s="242">
        <v>26722551.73</v>
      </c>
      <c r="CK283" s="242">
        <v>766074.6</v>
      </c>
      <c r="CL283" s="242">
        <v>435492.5</v>
      </c>
      <c r="CM283" s="242">
        <v>125221.48</v>
      </c>
      <c r="CN283" s="242">
        <v>0</v>
      </c>
      <c r="CO283" s="242">
        <v>455803.58</v>
      </c>
      <c r="CP283" s="242">
        <v>0</v>
      </c>
      <c r="CQ283" s="242">
        <v>0</v>
      </c>
      <c r="CR283" s="242">
        <v>170677.4</v>
      </c>
      <c r="CS283" s="242">
        <v>210720.26</v>
      </c>
      <c r="CT283" s="242">
        <v>976588.76</v>
      </c>
      <c r="CU283" s="242">
        <v>936545.9</v>
      </c>
      <c r="CV283" s="242">
        <v>0</v>
      </c>
      <c r="CW283" s="242">
        <v>0</v>
      </c>
      <c r="CX283" s="242">
        <v>0</v>
      </c>
      <c r="CY283" s="242">
        <v>0</v>
      </c>
      <c r="CZ283" s="242">
        <v>0</v>
      </c>
      <c r="DA283" s="242">
        <v>0</v>
      </c>
      <c r="DB283" s="242">
        <v>0</v>
      </c>
      <c r="DC283" s="242">
        <v>0</v>
      </c>
      <c r="DD283" s="242">
        <v>0</v>
      </c>
      <c r="DE283" s="242">
        <v>1855</v>
      </c>
      <c r="DF283" s="242">
        <v>0</v>
      </c>
      <c r="DG283" s="242">
        <v>1855</v>
      </c>
      <c r="DH283" s="242">
        <v>0</v>
      </c>
    </row>
    <row r="284" spans="1:112" x14ac:dyDescent="0.2">
      <c r="A284" s="242">
        <v>4330</v>
      </c>
      <c r="B284" s="242" t="s">
        <v>566</v>
      </c>
      <c r="C284" s="242">
        <v>0</v>
      </c>
      <c r="D284" s="242">
        <v>2456947</v>
      </c>
      <c r="E284" s="242">
        <v>0</v>
      </c>
      <c r="F284" s="242">
        <v>434.89</v>
      </c>
      <c r="G284" s="242">
        <v>3170.75</v>
      </c>
      <c r="H284" s="242">
        <v>2479.88</v>
      </c>
      <c r="I284" s="242">
        <v>3961.57</v>
      </c>
      <c r="J284" s="242">
        <v>0</v>
      </c>
      <c r="K284" s="242">
        <v>100749</v>
      </c>
      <c r="L284" s="242">
        <v>0</v>
      </c>
      <c r="M284" s="242">
        <v>0</v>
      </c>
      <c r="N284" s="242">
        <v>0</v>
      </c>
      <c r="O284" s="242">
        <v>0</v>
      </c>
      <c r="P284" s="242">
        <v>1807</v>
      </c>
      <c r="Q284" s="242">
        <v>0</v>
      </c>
      <c r="R284" s="242">
        <v>100</v>
      </c>
      <c r="S284" s="242">
        <v>0</v>
      </c>
      <c r="T284" s="242">
        <v>0</v>
      </c>
      <c r="U284" s="242">
        <v>41255.5</v>
      </c>
      <c r="V284" s="242">
        <v>18095</v>
      </c>
      <c r="W284" s="242">
        <v>1680</v>
      </c>
      <c r="X284" s="242">
        <v>0</v>
      </c>
      <c r="Y284" s="242">
        <v>44599.590000000004</v>
      </c>
      <c r="Z284" s="242">
        <v>40681.71</v>
      </c>
      <c r="AA284" s="242">
        <v>34011</v>
      </c>
      <c r="AB284" s="242">
        <v>0</v>
      </c>
      <c r="AC284" s="242">
        <v>0</v>
      </c>
      <c r="AD284" s="242">
        <v>6138.76</v>
      </c>
      <c r="AE284" s="242">
        <v>50580</v>
      </c>
      <c r="AF284" s="242">
        <v>0</v>
      </c>
      <c r="AG284" s="242">
        <v>0</v>
      </c>
      <c r="AH284" s="242">
        <v>0</v>
      </c>
      <c r="AI284" s="242">
        <v>13556</v>
      </c>
      <c r="AJ284" s="242">
        <v>0</v>
      </c>
      <c r="AK284" s="242">
        <v>0</v>
      </c>
      <c r="AL284" s="242">
        <v>0</v>
      </c>
      <c r="AM284" s="242">
        <v>6165</v>
      </c>
      <c r="AN284" s="242">
        <v>26963.119999999999</v>
      </c>
      <c r="AO284" s="242">
        <v>0</v>
      </c>
      <c r="AP284" s="242">
        <v>819.09</v>
      </c>
      <c r="AQ284" s="242">
        <v>468703.64</v>
      </c>
      <c r="AR284" s="242">
        <v>598560.02</v>
      </c>
      <c r="AS284" s="242">
        <v>74228.320000000007</v>
      </c>
      <c r="AT284" s="242">
        <v>32666.74</v>
      </c>
      <c r="AU284" s="242">
        <v>46645.55</v>
      </c>
      <c r="AV284" s="242">
        <v>0</v>
      </c>
      <c r="AW284" s="242">
        <v>74939.45</v>
      </c>
      <c r="AX284" s="242">
        <v>65898.16</v>
      </c>
      <c r="AY284" s="242">
        <v>251904.85</v>
      </c>
      <c r="AZ284" s="242">
        <v>10100.06</v>
      </c>
      <c r="BA284" s="242">
        <v>543667.1</v>
      </c>
      <c r="BB284" s="242">
        <v>144931.59</v>
      </c>
      <c r="BC284" s="242">
        <v>40299</v>
      </c>
      <c r="BD284" s="242">
        <v>0</v>
      </c>
      <c r="BE284" s="242">
        <v>11757.03</v>
      </c>
      <c r="BF284" s="242">
        <v>151971.79</v>
      </c>
      <c r="BG284" s="242">
        <v>240597.22</v>
      </c>
      <c r="BH284" s="242">
        <v>0</v>
      </c>
      <c r="BI284" s="242">
        <v>0</v>
      </c>
      <c r="BJ284" s="242">
        <v>0</v>
      </c>
      <c r="BK284" s="242">
        <v>0</v>
      </c>
      <c r="BL284" s="242">
        <v>0</v>
      </c>
      <c r="BM284" s="242">
        <v>0</v>
      </c>
      <c r="BN284" s="242">
        <v>0</v>
      </c>
      <c r="BO284" s="242">
        <v>1617980.16</v>
      </c>
      <c r="BP284" s="242">
        <v>1715304.5</v>
      </c>
      <c r="BQ284" s="242">
        <v>0</v>
      </c>
      <c r="BR284" s="242">
        <v>0</v>
      </c>
      <c r="BS284" s="242">
        <v>1617980.16</v>
      </c>
      <c r="BT284" s="242">
        <v>1715304.5</v>
      </c>
      <c r="BU284" s="242">
        <v>10524.24</v>
      </c>
      <c r="BV284" s="242">
        <v>7482.28</v>
      </c>
      <c r="BW284" s="242">
        <v>181938.51</v>
      </c>
      <c r="BX284" s="242">
        <v>97548.84</v>
      </c>
      <c r="BY284" s="242">
        <v>47290.22</v>
      </c>
      <c r="BZ284" s="242">
        <v>40141.410000000003</v>
      </c>
      <c r="CA284" s="242">
        <v>19179.310000000001</v>
      </c>
      <c r="CB284" s="242">
        <v>12358.04</v>
      </c>
      <c r="CC284" s="242">
        <v>431181.68</v>
      </c>
      <c r="CD284" s="242">
        <v>421579.5</v>
      </c>
      <c r="CE284" s="242">
        <v>0</v>
      </c>
      <c r="CF284" s="242">
        <v>0</v>
      </c>
      <c r="CG284" s="242">
        <v>0</v>
      </c>
      <c r="CH284" s="242">
        <v>16423.45</v>
      </c>
      <c r="CI284" s="242">
        <v>0</v>
      </c>
      <c r="CJ284" s="242">
        <v>546647.74</v>
      </c>
      <c r="CK284" s="242">
        <v>0</v>
      </c>
      <c r="CL284" s="242">
        <v>0</v>
      </c>
      <c r="CM284" s="242">
        <v>0</v>
      </c>
      <c r="CN284" s="242">
        <v>0</v>
      </c>
      <c r="CO284" s="242">
        <v>0</v>
      </c>
      <c r="CP284" s="242">
        <v>0</v>
      </c>
      <c r="CQ284" s="242">
        <v>0</v>
      </c>
      <c r="CR284" s="242">
        <v>0</v>
      </c>
      <c r="CS284" s="242">
        <v>0</v>
      </c>
      <c r="CT284" s="242">
        <v>130817.21</v>
      </c>
      <c r="CU284" s="242">
        <v>130817.21</v>
      </c>
      <c r="CV284" s="242">
        <v>0</v>
      </c>
      <c r="CW284" s="242">
        <v>234.34</v>
      </c>
      <c r="CX284" s="242">
        <v>3191.96</v>
      </c>
      <c r="CY284" s="242">
        <v>8000</v>
      </c>
      <c r="CZ284" s="242">
        <v>0</v>
      </c>
      <c r="DA284" s="242">
        <v>5042.38</v>
      </c>
      <c r="DB284" s="242">
        <v>0</v>
      </c>
      <c r="DC284" s="242">
        <v>0</v>
      </c>
      <c r="DD284" s="242">
        <v>0</v>
      </c>
      <c r="DE284" s="242">
        <v>0</v>
      </c>
      <c r="DF284" s="242">
        <v>0</v>
      </c>
      <c r="DG284" s="242">
        <v>0</v>
      </c>
      <c r="DH284" s="242">
        <v>0</v>
      </c>
    </row>
    <row r="285" spans="1:112" x14ac:dyDescent="0.2">
      <c r="A285" s="242">
        <v>4347</v>
      </c>
      <c r="B285" s="242" t="s">
        <v>567</v>
      </c>
      <c r="C285" s="242">
        <v>0</v>
      </c>
      <c r="D285" s="242">
        <v>4847753.5999999996</v>
      </c>
      <c r="E285" s="242">
        <v>5077</v>
      </c>
      <c r="F285" s="242">
        <v>0</v>
      </c>
      <c r="G285" s="242">
        <v>19152.100000000002</v>
      </c>
      <c r="H285" s="242">
        <v>7579.43</v>
      </c>
      <c r="I285" s="242">
        <v>34986.49</v>
      </c>
      <c r="J285" s="242">
        <v>0</v>
      </c>
      <c r="K285" s="242">
        <v>171851.80000000002</v>
      </c>
      <c r="L285" s="242">
        <v>0</v>
      </c>
      <c r="M285" s="242">
        <v>0</v>
      </c>
      <c r="N285" s="242">
        <v>0</v>
      </c>
      <c r="O285" s="242">
        <v>0</v>
      </c>
      <c r="P285" s="242">
        <v>5673.66</v>
      </c>
      <c r="Q285" s="242">
        <v>0</v>
      </c>
      <c r="R285" s="242">
        <v>0</v>
      </c>
      <c r="S285" s="242">
        <v>0</v>
      </c>
      <c r="T285" s="242">
        <v>0</v>
      </c>
      <c r="U285" s="242">
        <v>162417</v>
      </c>
      <c r="V285" s="242">
        <v>2692215</v>
      </c>
      <c r="W285" s="242">
        <v>5360</v>
      </c>
      <c r="X285" s="242">
        <v>0</v>
      </c>
      <c r="Y285" s="242">
        <v>229079.72</v>
      </c>
      <c r="Z285" s="242">
        <v>1945.17</v>
      </c>
      <c r="AA285" s="242">
        <v>6662</v>
      </c>
      <c r="AB285" s="242">
        <v>0</v>
      </c>
      <c r="AC285" s="242">
        <v>0</v>
      </c>
      <c r="AD285" s="242">
        <v>41166.370000000003</v>
      </c>
      <c r="AE285" s="242">
        <v>202763.06</v>
      </c>
      <c r="AF285" s="242">
        <v>0</v>
      </c>
      <c r="AG285" s="242">
        <v>0</v>
      </c>
      <c r="AH285" s="242">
        <v>75119.600000000006</v>
      </c>
      <c r="AI285" s="242">
        <v>0</v>
      </c>
      <c r="AJ285" s="242">
        <v>0</v>
      </c>
      <c r="AK285" s="242">
        <v>324.70999999999998</v>
      </c>
      <c r="AL285" s="242">
        <v>0</v>
      </c>
      <c r="AM285" s="242">
        <v>0</v>
      </c>
      <c r="AN285" s="242">
        <v>110377.06</v>
      </c>
      <c r="AO285" s="242">
        <v>0</v>
      </c>
      <c r="AP285" s="242">
        <v>79.150000000000006</v>
      </c>
      <c r="AQ285" s="242">
        <v>1524108.74</v>
      </c>
      <c r="AR285" s="242">
        <v>1586754.54</v>
      </c>
      <c r="AS285" s="242">
        <v>287616.26</v>
      </c>
      <c r="AT285" s="242">
        <v>140344.37</v>
      </c>
      <c r="AU285" s="242">
        <v>113913.38</v>
      </c>
      <c r="AV285" s="242">
        <v>17501.560000000001</v>
      </c>
      <c r="AW285" s="242">
        <v>81933.81</v>
      </c>
      <c r="AX285" s="242">
        <v>174294.89</v>
      </c>
      <c r="AY285" s="242">
        <v>237836.05000000002</v>
      </c>
      <c r="AZ285" s="242">
        <v>435013</v>
      </c>
      <c r="BA285" s="242">
        <v>1604426.92</v>
      </c>
      <c r="BB285" s="242">
        <v>341223.32</v>
      </c>
      <c r="BC285" s="242">
        <v>101956.78</v>
      </c>
      <c r="BD285" s="242">
        <v>0</v>
      </c>
      <c r="BE285" s="242">
        <v>383467.87</v>
      </c>
      <c r="BF285" s="242">
        <v>649237.87</v>
      </c>
      <c r="BG285" s="242">
        <v>450921.19</v>
      </c>
      <c r="BH285" s="242">
        <v>16057.41</v>
      </c>
      <c r="BI285" s="242">
        <v>0</v>
      </c>
      <c r="BJ285" s="242">
        <v>0</v>
      </c>
      <c r="BK285" s="242">
        <v>0</v>
      </c>
      <c r="BL285" s="242">
        <v>0</v>
      </c>
      <c r="BM285" s="242">
        <v>0</v>
      </c>
      <c r="BN285" s="242">
        <v>0</v>
      </c>
      <c r="BO285" s="242">
        <v>0</v>
      </c>
      <c r="BP285" s="242">
        <v>0</v>
      </c>
      <c r="BQ285" s="242">
        <v>2506494.48</v>
      </c>
      <c r="BR285" s="242">
        <v>2979469.44</v>
      </c>
      <c r="BS285" s="242">
        <v>2506494.48</v>
      </c>
      <c r="BT285" s="242">
        <v>2979469.44</v>
      </c>
      <c r="BU285" s="242">
        <v>39886.639999999999</v>
      </c>
      <c r="BV285" s="242">
        <v>42958.81</v>
      </c>
      <c r="BW285" s="242">
        <v>1095279.68</v>
      </c>
      <c r="BX285" s="242">
        <v>817154.03</v>
      </c>
      <c r="BY285" s="242">
        <v>263411.64</v>
      </c>
      <c r="BZ285" s="242">
        <v>11641.84</v>
      </c>
      <c r="CA285" s="242">
        <v>18352.260000000002</v>
      </c>
      <c r="CB285" s="242">
        <v>18352.260000000002</v>
      </c>
      <c r="CC285" s="242">
        <v>122241.47</v>
      </c>
      <c r="CD285" s="242">
        <v>18352.260000000002</v>
      </c>
      <c r="CE285" s="242">
        <v>0</v>
      </c>
      <c r="CF285" s="242">
        <v>0</v>
      </c>
      <c r="CG285" s="242">
        <v>0</v>
      </c>
      <c r="CH285" s="242">
        <v>103889.21</v>
      </c>
      <c r="CI285" s="242">
        <v>0</v>
      </c>
      <c r="CJ285" s="242">
        <v>1240480.6000000001</v>
      </c>
      <c r="CK285" s="242">
        <v>0</v>
      </c>
      <c r="CL285" s="242">
        <v>0</v>
      </c>
      <c r="CM285" s="242">
        <v>0</v>
      </c>
      <c r="CN285" s="242">
        <v>0</v>
      </c>
      <c r="CO285" s="242">
        <v>0</v>
      </c>
      <c r="CP285" s="242">
        <v>0</v>
      </c>
      <c r="CQ285" s="242">
        <v>0</v>
      </c>
      <c r="CR285" s="242">
        <v>81517.63</v>
      </c>
      <c r="CS285" s="242">
        <v>110561.76000000001</v>
      </c>
      <c r="CT285" s="242">
        <v>395341.99</v>
      </c>
      <c r="CU285" s="242">
        <v>366297.86</v>
      </c>
      <c r="CV285" s="242">
        <v>0</v>
      </c>
      <c r="CW285" s="242">
        <v>87855.13</v>
      </c>
      <c r="CX285" s="242">
        <v>134706.58000000002</v>
      </c>
      <c r="CY285" s="242">
        <v>353753.03</v>
      </c>
      <c r="CZ285" s="242">
        <v>118792.67</v>
      </c>
      <c r="DA285" s="242">
        <v>188108.91</v>
      </c>
      <c r="DB285" s="242">
        <v>0</v>
      </c>
      <c r="DC285" s="242">
        <v>0</v>
      </c>
      <c r="DD285" s="242">
        <v>0</v>
      </c>
      <c r="DE285" s="242">
        <v>0</v>
      </c>
      <c r="DF285" s="242">
        <v>0</v>
      </c>
      <c r="DG285" s="242">
        <v>0</v>
      </c>
      <c r="DH285" s="242">
        <v>0</v>
      </c>
    </row>
    <row r="286" spans="1:112" x14ac:dyDescent="0.2">
      <c r="A286" s="242">
        <v>4368</v>
      </c>
      <c r="B286" s="242" t="s">
        <v>568</v>
      </c>
      <c r="C286" s="242">
        <v>5147.7700000000004</v>
      </c>
      <c r="D286" s="242">
        <v>2676398.4500000002</v>
      </c>
      <c r="E286" s="242">
        <v>0</v>
      </c>
      <c r="F286" s="242">
        <v>0</v>
      </c>
      <c r="G286" s="242">
        <v>15306.7</v>
      </c>
      <c r="H286" s="242">
        <v>7.5600000000000005</v>
      </c>
      <c r="I286" s="242">
        <v>4594.3</v>
      </c>
      <c r="J286" s="242">
        <v>0</v>
      </c>
      <c r="K286" s="242">
        <v>210114</v>
      </c>
      <c r="L286" s="242">
        <v>0</v>
      </c>
      <c r="M286" s="242">
        <v>0</v>
      </c>
      <c r="N286" s="242">
        <v>0</v>
      </c>
      <c r="O286" s="242">
        <v>0</v>
      </c>
      <c r="P286" s="242">
        <v>2996.3</v>
      </c>
      <c r="Q286" s="242">
        <v>0</v>
      </c>
      <c r="R286" s="242">
        <v>0</v>
      </c>
      <c r="S286" s="242">
        <v>0</v>
      </c>
      <c r="T286" s="242">
        <v>16776.420000000002</v>
      </c>
      <c r="U286" s="242">
        <v>133519.5</v>
      </c>
      <c r="V286" s="242">
        <v>3447565</v>
      </c>
      <c r="W286" s="242">
        <v>4560</v>
      </c>
      <c r="X286" s="242">
        <v>0</v>
      </c>
      <c r="Y286" s="242">
        <v>97308.2</v>
      </c>
      <c r="Z286" s="242">
        <v>738.78</v>
      </c>
      <c r="AA286" s="242">
        <v>149997</v>
      </c>
      <c r="AB286" s="242">
        <v>0</v>
      </c>
      <c r="AC286" s="242">
        <v>0</v>
      </c>
      <c r="AD286" s="242">
        <v>30630.240000000002</v>
      </c>
      <c r="AE286" s="242">
        <v>100415.98</v>
      </c>
      <c r="AF286" s="242">
        <v>0</v>
      </c>
      <c r="AG286" s="242">
        <v>0</v>
      </c>
      <c r="AH286" s="242">
        <v>78897.17</v>
      </c>
      <c r="AI286" s="242">
        <v>0</v>
      </c>
      <c r="AJ286" s="242">
        <v>0</v>
      </c>
      <c r="AK286" s="242">
        <v>181683</v>
      </c>
      <c r="AL286" s="242">
        <v>0</v>
      </c>
      <c r="AM286" s="242">
        <v>5833</v>
      </c>
      <c r="AN286" s="242">
        <v>22430.49</v>
      </c>
      <c r="AO286" s="242">
        <v>0</v>
      </c>
      <c r="AP286" s="242">
        <v>215.28</v>
      </c>
      <c r="AQ286" s="242">
        <v>1766561.03</v>
      </c>
      <c r="AR286" s="242">
        <v>907293.69000000006</v>
      </c>
      <c r="AS286" s="242">
        <v>291801.41000000003</v>
      </c>
      <c r="AT286" s="242">
        <v>147498.56</v>
      </c>
      <c r="AU286" s="242">
        <v>165591.62</v>
      </c>
      <c r="AV286" s="242">
        <v>0</v>
      </c>
      <c r="AW286" s="242">
        <v>162060.61000000002</v>
      </c>
      <c r="AX286" s="242">
        <v>206676.37</v>
      </c>
      <c r="AY286" s="242">
        <v>249072.89</v>
      </c>
      <c r="AZ286" s="242">
        <v>332580.52</v>
      </c>
      <c r="BA286" s="242">
        <v>1675410.32</v>
      </c>
      <c r="BB286" s="242">
        <v>239990.39</v>
      </c>
      <c r="BC286" s="242">
        <v>104725.72</v>
      </c>
      <c r="BD286" s="242">
        <v>0</v>
      </c>
      <c r="BE286" s="242">
        <v>45674.700000000004</v>
      </c>
      <c r="BF286" s="242">
        <v>527875.03</v>
      </c>
      <c r="BG286" s="242">
        <v>344482.59</v>
      </c>
      <c r="BH286" s="242">
        <v>23354.54</v>
      </c>
      <c r="BI286" s="242">
        <v>0</v>
      </c>
      <c r="BJ286" s="242">
        <v>0</v>
      </c>
      <c r="BK286" s="242">
        <v>0</v>
      </c>
      <c r="BL286" s="242">
        <v>0</v>
      </c>
      <c r="BM286" s="242">
        <v>0</v>
      </c>
      <c r="BN286" s="242">
        <v>0</v>
      </c>
      <c r="BO286" s="242">
        <v>0</v>
      </c>
      <c r="BP286" s="242">
        <v>0</v>
      </c>
      <c r="BQ286" s="242">
        <v>1868662.59</v>
      </c>
      <c r="BR286" s="242">
        <v>1863147.74</v>
      </c>
      <c r="BS286" s="242">
        <v>1868662.59</v>
      </c>
      <c r="BT286" s="242">
        <v>1863147.74</v>
      </c>
      <c r="BU286" s="242">
        <v>86278.62</v>
      </c>
      <c r="BV286" s="242">
        <v>79220.84</v>
      </c>
      <c r="BW286" s="242">
        <v>961249.42</v>
      </c>
      <c r="BX286" s="242">
        <v>635348</v>
      </c>
      <c r="BY286" s="242">
        <v>249670.51</v>
      </c>
      <c r="BZ286" s="242">
        <v>83288.69</v>
      </c>
      <c r="CA286" s="242">
        <v>4648.46</v>
      </c>
      <c r="CB286" s="242">
        <v>0</v>
      </c>
      <c r="CC286" s="242">
        <v>304481.07</v>
      </c>
      <c r="CD286" s="242">
        <v>309129.53000000003</v>
      </c>
      <c r="CE286" s="242">
        <v>0</v>
      </c>
      <c r="CF286" s="242">
        <v>0</v>
      </c>
      <c r="CG286" s="242">
        <v>0</v>
      </c>
      <c r="CH286" s="242">
        <v>0</v>
      </c>
      <c r="CI286" s="242">
        <v>0</v>
      </c>
      <c r="CJ286" s="242">
        <v>0</v>
      </c>
      <c r="CK286" s="242">
        <v>0</v>
      </c>
      <c r="CL286" s="242">
        <v>0</v>
      </c>
      <c r="CM286" s="242">
        <v>0</v>
      </c>
      <c r="CN286" s="242">
        <v>0</v>
      </c>
      <c r="CO286" s="242">
        <v>0</v>
      </c>
      <c r="CP286" s="242">
        <v>0</v>
      </c>
      <c r="CQ286" s="242">
        <v>0</v>
      </c>
      <c r="CR286" s="242">
        <v>11388.24</v>
      </c>
      <c r="CS286" s="242">
        <v>5000</v>
      </c>
      <c r="CT286" s="242">
        <v>250243.49</v>
      </c>
      <c r="CU286" s="242">
        <v>256631.73</v>
      </c>
      <c r="CV286" s="242">
        <v>0</v>
      </c>
      <c r="CW286" s="242">
        <v>0</v>
      </c>
      <c r="CX286" s="242">
        <v>0</v>
      </c>
      <c r="CY286" s="242">
        <v>0</v>
      </c>
      <c r="CZ286" s="242">
        <v>0</v>
      </c>
      <c r="DA286" s="242">
        <v>0</v>
      </c>
      <c r="DB286" s="242">
        <v>0</v>
      </c>
      <c r="DC286" s="242">
        <v>0</v>
      </c>
      <c r="DD286" s="242">
        <v>0</v>
      </c>
      <c r="DE286" s="242">
        <v>11184.6</v>
      </c>
      <c r="DF286" s="242">
        <v>0</v>
      </c>
      <c r="DG286" s="242">
        <v>9708.64</v>
      </c>
      <c r="DH286" s="242">
        <v>1475.96</v>
      </c>
    </row>
    <row r="287" spans="1:112" x14ac:dyDescent="0.2">
      <c r="A287" s="242">
        <v>4389</v>
      </c>
      <c r="B287" s="242" t="s">
        <v>569</v>
      </c>
      <c r="C287" s="242">
        <v>0</v>
      </c>
      <c r="D287" s="242">
        <v>7146531.4699999997</v>
      </c>
      <c r="E287" s="242">
        <v>0</v>
      </c>
      <c r="F287" s="242">
        <v>0</v>
      </c>
      <c r="G287" s="242">
        <v>40311.06</v>
      </c>
      <c r="H287" s="242">
        <v>9253.48</v>
      </c>
      <c r="I287" s="242">
        <v>99238.290000000008</v>
      </c>
      <c r="J287" s="242">
        <v>0</v>
      </c>
      <c r="K287" s="242">
        <v>371609.7</v>
      </c>
      <c r="L287" s="242">
        <v>0</v>
      </c>
      <c r="M287" s="242">
        <v>0</v>
      </c>
      <c r="N287" s="242">
        <v>0</v>
      </c>
      <c r="O287" s="242">
        <v>0</v>
      </c>
      <c r="P287" s="242">
        <v>10513.4</v>
      </c>
      <c r="Q287" s="242">
        <v>0</v>
      </c>
      <c r="R287" s="242">
        <v>0</v>
      </c>
      <c r="S287" s="242">
        <v>0</v>
      </c>
      <c r="T287" s="242">
        <v>0</v>
      </c>
      <c r="U287" s="242">
        <v>186845</v>
      </c>
      <c r="V287" s="242">
        <v>7620365</v>
      </c>
      <c r="W287" s="242">
        <v>10520</v>
      </c>
      <c r="X287" s="242">
        <v>31667</v>
      </c>
      <c r="Y287" s="242">
        <v>0</v>
      </c>
      <c r="Z287" s="242">
        <v>356.99</v>
      </c>
      <c r="AA287" s="242">
        <v>15581</v>
      </c>
      <c r="AB287" s="242">
        <v>0</v>
      </c>
      <c r="AC287" s="242">
        <v>0</v>
      </c>
      <c r="AD287" s="242">
        <v>62676.32</v>
      </c>
      <c r="AE287" s="242">
        <v>331409.86</v>
      </c>
      <c r="AF287" s="242">
        <v>0</v>
      </c>
      <c r="AG287" s="242">
        <v>0</v>
      </c>
      <c r="AH287" s="242">
        <v>102978</v>
      </c>
      <c r="AI287" s="242">
        <v>0</v>
      </c>
      <c r="AJ287" s="242">
        <v>0</v>
      </c>
      <c r="AK287" s="242">
        <v>0</v>
      </c>
      <c r="AL287" s="242">
        <v>0</v>
      </c>
      <c r="AM287" s="242">
        <v>0</v>
      </c>
      <c r="AN287" s="242">
        <v>44726.080000000002</v>
      </c>
      <c r="AO287" s="242">
        <v>0</v>
      </c>
      <c r="AP287" s="242">
        <v>15361.02</v>
      </c>
      <c r="AQ287" s="242">
        <v>3225692.08</v>
      </c>
      <c r="AR287" s="242">
        <v>3328839.04</v>
      </c>
      <c r="AS287" s="242">
        <v>432455.88</v>
      </c>
      <c r="AT287" s="242">
        <v>513753.17</v>
      </c>
      <c r="AU287" s="242">
        <v>358819.41000000003</v>
      </c>
      <c r="AV287" s="242">
        <v>6091.79</v>
      </c>
      <c r="AW287" s="242">
        <v>454850.84</v>
      </c>
      <c r="AX287" s="242">
        <v>805891.91</v>
      </c>
      <c r="AY287" s="242">
        <v>283871.15000000002</v>
      </c>
      <c r="AZ287" s="242">
        <v>914832.94000000006</v>
      </c>
      <c r="BA287" s="242">
        <v>2564769.9900000002</v>
      </c>
      <c r="BB287" s="242">
        <v>645320.09</v>
      </c>
      <c r="BC287" s="242">
        <v>147545.49</v>
      </c>
      <c r="BD287" s="242">
        <v>0</v>
      </c>
      <c r="BE287" s="242">
        <v>606962.19000000006</v>
      </c>
      <c r="BF287" s="242">
        <v>1677286.67</v>
      </c>
      <c r="BG287" s="242">
        <v>252502.36000000002</v>
      </c>
      <c r="BH287" s="242">
        <v>10.39</v>
      </c>
      <c r="BI287" s="242">
        <v>0</v>
      </c>
      <c r="BJ287" s="242">
        <v>0</v>
      </c>
      <c r="BK287" s="242">
        <v>37309.97</v>
      </c>
      <c r="BL287" s="242">
        <v>37309.97</v>
      </c>
      <c r="BM287" s="242">
        <v>615634.73</v>
      </c>
      <c r="BN287" s="242">
        <v>615634.73</v>
      </c>
      <c r="BO287" s="242">
        <v>2750000</v>
      </c>
      <c r="BP287" s="242">
        <v>2750000</v>
      </c>
      <c r="BQ287" s="242">
        <v>1011172.84</v>
      </c>
      <c r="BR287" s="242">
        <v>891621.12</v>
      </c>
      <c r="BS287" s="242">
        <v>4414117.54</v>
      </c>
      <c r="BT287" s="242">
        <v>4294565.82</v>
      </c>
      <c r="BU287" s="242">
        <v>17810.439999999999</v>
      </c>
      <c r="BV287" s="242">
        <v>0</v>
      </c>
      <c r="BW287" s="242">
        <v>2406820.38</v>
      </c>
      <c r="BX287" s="242">
        <v>1674161.76</v>
      </c>
      <c r="BY287" s="242">
        <v>724442.36</v>
      </c>
      <c r="BZ287" s="242">
        <v>26026.7</v>
      </c>
      <c r="CA287" s="242">
        <v>247867.7</v>
      </c>
      <c r="CB287" s="242">
        <v>247310.53</v>
      </c>
      <c r="CC287" s="242">
        <v>1420807.83</v>
      </c>
      <c r="CD287" s="242">
        <v>1278075</v>
      </c>
      <c r="CE287" s="242">
        <v>0</v>
      </c>
      <c r="CF287" s="242">
        <v>0</v>
      </c>
      <c r="CG287" s="242">
        <v>0</v>
      </c>
      <c r="CH287" s="242">
        <v>143290</v>
      </c>
      <c r="CI287" s="242">
        <v>0</v>
      </c>
      <c r="CJ287" s="242">
        <v>3180000</v>
      </c>
      <c r="CK287" s="242">
        <v>0</v>
      </c>
      <c r="CL287" s="242">
        <v>0</v>
      </c>
      <c r="CM287" s="242">
        <v>0</v>
      </c>
      <c r="CN287" s="242">
        <v>0</v>
      </c>
      <c r="CO287" s="242">
        <v>0</v>
      </c>
      <c r="CP287" s="242">
        <v>0</v>
      </c>
      <c r="CQ287" s="242">
        <v>0</v>
      </c>
      <c r="CR287" s="242">
        <v>135850.56</v>
      </c>
      <c r="CS287" s="242">
        <v>92580.41</v>
      </c>
      <c r="CT287" s="242">
        <v>746019.34</v>
      </c>
      <c r="CU287" s="242">
        <v>789289.49</v>
      </c>
      <c r="CV287" s="242">
        <v>0</v>
      </c>
      <c r="CW287" s="242">
        <v>4100.9400000000005</v>
      </c>
      <c r="CX287" s="242">
        <v>-3557.35</v>
      </c>
      <c r="CY287" s="242">
        <v>15563.75</v>
      </c>
      <c r="CZ287" s="242">
        <v>0</v>
      </c>
      <c r="DA287" s="242">
        <v>23222.04</v>
      </c>
      <c r="DB287" s="242">
        <v>0</v>
      </c>
      <c r="DC287" s="242">
        <v>0</v>
      </c>
      <c r="DD287" s="242">
        <v>0</v>
      </c>
      <c r="DE287" s="242">
        <v>0</v>
      </c>
      <c r="DF287" s="242">
        <v>0</v>
      </c>
      <c r="DG287" s="242">
        <v>0</v>
      </c>
      <c r="DH287" s="242">
        <v>0</v>
      </c>
    </row>
    <row r="288" spans="1:112" x14ac:dyDescent="0.2">
      <c r="A288" s="242">
        <v>4459</v>
      </c>
      <c r="B288" s="242" t="s">
        <v>570</v>
      </c>
      <c r="C288" s="242">
        <v>0</v>
      </c>
      <c r="D288" s="242">
        <v>1035667.94</v>
      </c>
      <c r="E288" s="242">
        <v>0</v>
      </c>
      <c r="F288" s="242">
        <v>15.55</v>
      </c>
      <c r="G288" s="242">
        <v>14555.550000000001</v>
      </c>
      <c r="H288" s="242">
        <v>3170.54</v>
      </c>
      <c r="I288" s="242">
        <v>14857</v>
      </c>
      <c r="J288" s="242">
        <v>0</v>
      </c>
      <c r="K288" s="242">
        <v>196519.17</v>
      </c>
      <c r="L288" s="242">
        <v>0</v>
      </c>
      <c r="M288" s="242">
        <v>0</v>
      </c>
      <c r="N288" s="242">
        <v>0</v>
      </c>
      <c r="O288" s="242">
        <v>0</v>
      </c>
      <c r="P288" s="242">
        <v>2514</v>
      </c>
      <c r="Q288" s="242">
        <v>0</v>
      </c>
      <c r="R288" s="242">
        <v>0</v>
      </c>
      <c r="S288" s="242">
        <v>0</v>
      </c>
      <c r="T288" s="242">
        <v>0</v>
      </c>
      <c r="U288" s="242">
        <v>45595</v>
      </c>
      <c r="V288" s="242">
        <v>1651573</v>
      </c>
      <c r="W288" s="242">
        <v>2240</v>
      </c>
      <c r="X288" s="242">
        <v>0</v>
      </c>
      <c r="Y288" s="242">
        <v>0</v>
      </c>
      <c r="Z288" s="242">
        <v>1287.92</v>
      </c>
      <c r="AA288" s="242">
        <v>66396</v>
      </c>
      <c r="AB288" s="242">
        <v>0</v>
      </c>
      <c r="AC288" s="242">
        <v>0</v>
      </c>
      <c r="AD288" s="242">
        <v>18580</v>
      </c>
      <c r="AE288" s="242">
        <v>33382.99</v>
      </c>
      <c r="AF288" s="242">
        <v>0</v>
      </c>
      <c r="AG288" s="242">
        <v>0</v>
      </c>
      <c r="AH288" s="242">
        <v>0</v>
      </c>
      <c r="AI288" s="242">
        <v>13960</v>
      </c>
      <c r="AJ288" s="242">
        <v>0</v>
      </c>
      <c r="AK288" s="242">
        <v>0</v>
      </c>
      <c r="AL288" s="242">
        <v>0</v>
      </c>
      <c r="AM288" s="242">
        <v>0</v>
      </c>
      <c r="AN288" s="242">
        <v>2570.5</v>
      </c>
      <c r="AO288" s="242">
        <v>0</v>
      </c>
      <c r="AP288" s="242">
        <v>0</v>
      </c>
      <c r="AQ288" s="242">
        <v>731526.82000000007</v>
      </c>
      <c r="AR288" s="242">
        <v>438516.77</v>
      </c>
      <c r="AS288" s="242">
        <v>107273.08</v>
      </c>
      <c r="AT288" s="242">
        <v>113614.6</v>
      </c>
      <c r="AU288" s="242">
        <v>61339.69</v>
      </c>
      <c r="AV288" s="242">
        <v>0</v>
      </c>
      <c r="AW288" s="242">
        <v>67815.23</v>
      </c>
      <c r="AX288" s="242">
        <v>144583.24</v>
      </c>
      <c r="AY288" s="242">
        <v>71849.84</v>
      </c>
      <c r="AZ288" s="242">
        <v>224821.31</v>
      </c>
      <c r="BA288" s="242">
        <v>525867.55000000005</v>
      </c>
      <c r="BB288" s="242">
        <v>31493.55</v>
      </c>
      <c r="BC288" s="242">
        <v>49612.91</v>
      </c>
      <c r="BD288" s="242">
        <v>393.25</v>
      </c>
      <c r="BE288" s="242">
        <v>79846.430000000008</v>
      </c>
      <c r="BF288" s="242">
        <v>209456</v>
      </c>
      <c r="BG288" s="242">
        <v>234128.56</v>
      </c>
      <c r="BH288" s="242">
        <v>0</v>
      </c>
      <c r="BI288" s="242">
        <v>0</v>
      </c>
      <c r="BJ288" s="242">
        <v>0</v>
      </c>
      <c r="BK288" s="242">
        <v>0</v>
      </c>
      <c r="BL288" s="242">
        <v>0</v>
      </c>
      <c r="BM288" s="242">
        <v>0</v>
      </c>
      <c r="BN288" s="242">
        <v>0</v>
      </c>
      <c r="BO288" s="242">
        <v>0</v>
      </c>
      <c r="BP288" s="242">
        <v>0</v>
      </c>
      <c r="BQ288" s="242">
        <v>1245161.49</v>
      </c>
      <c r="BR288" s="242">
        <v>1255907.82</v>
      </c>
      <c r="BS288" s="242">
        <v>1245161.49</v>
      </c>
      <c r="BT288" s="242">
        <v>1255907.82</v>
      </c>
      <c r="BU288" s="242">
        <v>0</v>
      </c>
      <c r="BV288" s="242">
        <v>0</v>
      </c>
      <c r="BW288" s="242">
        <v>342521.36</v>
      </c>
      <c r="BX288" s="242">
        <v>203910.68</v>
      </c>
      <c r="BY288" s="242">
        <v>57926.07</v>
      </c>
      <c r="BZ288" s="242">
        <v>80684.61</v>
      </c>
      <c r="CA288" s="242">
        <v>31502.780000000002</v>
      </c>
      <c r="CB288" s="242">
        <v>32617.11</v>
      </c>
      <c r="CC288" s="242">
        <v>1409190.48</v>
      </c>
      <c r="CD288" s="242">
        <v>204091.9</v>
      </c>
      <c r="CE288" s="242">
        <v>1155875</v>
      </c>
      <c r="CF288" s="242">
        <v>0</v>
      </c>
      <c r="CG288" s="242">
        <v>0</v>
      </c>
      <c r="CH288" s="242">
        <v>48109.25</v>
      </c>
      <c r="CI288" s="242">
        <v>0</v>
      </c>
      <c r="CJ288" s="242">
        <v>1130000</v>
      </c>
      <c r="CK288" s="242">
        <v>0</v>
      </c>
      <c r="CL288" s="242">
        <v>0</v>
      </c>
      <c r="CM288" s="242">
        <v>0</v>
      </c>
      <c r="CN288" s="242">
        <v>0</v>
      </c>
      <c r="CO288" s="242">
        <v>0</v>
      </c>
      <c r="CP288" s="242">
        <v>0</v>
      </c>
      <c r="CQ288" s="242">
        <v>0</v>
      </c>
      <c r="CR288" s="242">
        <v>0</v>
      </c>
      <c r="CS288" s="242">
        <v>0</v>
      </c>
      <c r="CT288" s="242">
        <v>131263.46</v>
      </c>
      <c r="CU288" s="242">
        <v>131263.46</v>
      </c>
      <c r="CV288" s="242">
        <v>0</v>
      </c>
      <c r="CW288" s="242">
        <v>0</v>
      </c>
      <c r="CX288" s="242">
        <v>0</v>
      </c>
      <c r="CY288" s="242">
        <v>0</v>
      </c>
      <c r="CZ288" s="242">
        <v>0</v>
      </c>
      <c r="DA288" s="242">
        <v>0</v>
      </c>
      <c r="DB288" s="242">
        <v>0</v>
      </c>
      <c r="DC288" s="242">
        <v>0</v>
      </c>
      <c r="DD288" s="242">
        <v>0</v>
      </c>
      <c r="DE288" s="242">
        <v>0</v>
      </c>
      <c r="DF288" s="242">
        <v>0</v>
      </c>
      <c r="DG288" s="242">
        <v>0</v>
      </c>
      <c r="DH288" s="242">
        <v>0</v>
      </c>
    </row>
    <row r="289" spans="1:112" x14ac:dyDescent="0.2">
      <c r="A289" s="242">
        <v>4473</v>
      </c>
      <c r="B289" s="242" t="s">
        <v>571</v>
      </c>
      <c r="C289" s="242">
        <v>0</v>
      </c>
      <c r="D289" s="242">
        <v>10715350.279999999</v>
      </c>
      <c r="E289" s="242">
        <v>50630.12</v>
      </c>
      <c r="F289" s="242">
        <v>17429.43</v>
      </c>
      <c r="G289" s="242">
        <v>28080.400000000001</v>
      </c>
      <c r="H289" s="242">
        <v>2378.04</v>
      </c>
      <c r="I289" s="242">
        <v>236466.05000000002</v>
      </c>
      <c r="J289" s="242">
        <v>0</v>
      </c>
      <c r="K289" s="242">
        <v>915217</v>
      </c>
      <c r="L289" s="242">
        <v>0</v>
      </c>
      <c r="M289" s="242">
        <v>0</v>
      </c>
      <c r="N289" s="242">
        <v>0</v>
      </c>
      <c r="O289" s="242">
        <v>0</v>
      </c>
      <c r="P289" s="242">
        <v>0</v>
      </c>
      <c r="Q289" s="242">
        <v>0</v>
      </c>
      <c r="R289" s="242">
        <v>0</v>
      </c>
      <c r="S289" s="242">
        <v>0</v>
      </c>
      <c r="T289" s="242">
        <v>0</v>
      </c>
      <c r="U289" s="242">
        <v>303963</v>
      </c>
      <c r="V289" s="242">
        <v>9874776</v>
      </c>
      <c r="W289" s="242">
        <v>15760</v>
      </c>
      <c r="X289" s="242">
        <v>0</v>
      </c>
      <c r="Y289" s="242">
        <v>0</v>
      </c>
      <c r="Z289" s="242">
        <v>57629.78</v>
      </c>
      <c r="AA289" s="242">
        <v>105570</v>
      </c>
      <c r="AB289" s="242">
        <v>0</v>
      </c>
      <c r="AC289" s="242">
        <v>0</v>
      </c>
      <c r="AD289" s="242">
        <v>70118.53</v>
      </c>
      <c r="AE289" s="242">
        <v>251692</v>
      </c>
      <c r="AF289" s="242">
        <v>0</v>
      </c>
      <c r="AG289" s="242">
        <v>0</v>
      </c>
      <c r="AH289" s="242">
        <v>14378</v>
      </c>
      <c r="AI289" s="242">
        <v>0</v>
      </c>
      <c r="AJ289" s="242">
        <v>0</v>
      </c>
      <c r="AK289" s="242">
        <v>0</v>
      </c>
      <c r="AL289" s="242">
        <v>0</v>
      </c>
      <c r="AM289" s="242">
        <v>6260</v>
      </c>
      <c r="AN289" s="242">
        <v>45991.86</v>
      </c>
      <c r="AO289" s="242">
        <v>0</v>
      </c>
      <c r="AP289" s="242">
        <v>5994.28</v>
      </c>
      <c r="AQ289" s="242">
        <v>5223923.8899999997</v>
      </c>
      <c r="AR289" s="242">
        <v>2993581.36</v>
      </c>
      <c r="AS289" s="242">
        <v>844520.91</v>
      </c>
      <c r="AT289" s="242">
        <v>614870.29</v>
      </c>
      <c r="AU289" s="242">
        <v>357148.94</v>
      </c>
      <c r="AV289" s="242">
        <v>263778.25</v>
      </c>
      <c r="AW289" s="242">
        <v>568681.95000000007</v>
      </c>
      <c r="AX289" s="242">
        <v>953333.95000000007</v>
      </c>
      <c r="AY289" s="242">
        <v>450308.67</v>
      </c>
      <c r="AZ289" s="242">
        <v>1229833.8899999999</v>
      </c>
      <c r="BA289" s="242">
        <v>3797120.14</v>
      </c>
      <c r="BB289" s="242">
        <v>464784.94</v>
      </c>
      <c r="BC289" s="242">
        <v>193442.36000000002</v>
      </c>
      <c r="BD289" s="242">
        <v>8107.58</v>
      </c>
      <c r="BE289" s="242">
        <v>666106.85</v>
      </c>
      <c r="BF289" s="242">
        <v>2534888.56</v>
      </c>
      <c r="BG289" s="242">
        <v>1085000.1599999999</v>
      </c>
      <c r="BH289" s="242">
        <v>13821.49</v>
      </c>
      <c r="BI289" s="242">
        <v>393246.81</v>
      </c>
      <c r="BJ289" s="242">
        <v>366367.36</v>
      </c>
      <c r="BK289" s="242">
        <v>0</v>
      </c>
      <c r="BL289" s="242">
        <v>0</v>
      </c>
      <c r="BM289" s="242">
        <v>0</v>
      </c>
      <c r="BN289" s="242">
        <v>0</v>
      </c>
      <c r="BO289" s="242">
        <v>211101</v>
      </c>
      <c r="BP289" s="242">
        <v>0</v>
      </c>
      <c r="BQ289" s="242">
        <v>3856403.8</v>
      </c>
      <c r="BR289" s="242">
        <v>4548814.84</v>
      </c>
      <c r="BS289" s="242">
        <v>4460751.6100000003</v>
      </c>
      <c r="BT289" s="242">
        <v>4915182.2</v>
      </c>
      <c r="BU289" s="242">
        <v>67593.58</v>
      </c>
      <c r="BV289" s="242">
        <v>80712.7</v>
      </c>
      <c r="BW289" s="242">
        <v>4520669.13</v>
      </c>
      <c r="BX289" s="242">
        <v>3419783.87</v>
      </c>
      <c r="BY289" s="242">
        <v>991578.66</v>
      </c>
      <c r="BZ289" s="242">
        <v>96187.48</v>
      </c>
      <c r="CA289" s="242">
        <v>370439.87</v>
      </c>
      <c r="CB289" s="242">
        <v>351585.76999999996</v>
      </c>
      <c r="CC289" s="242">
        <v>1480715.9000000001</v>
      </c>
      <c r="CD289" s="242">
        <v>1337035</v>
      </c>
      <c r="CE289" s="242">
        <v>0</v>
      </c>
      <c r="CF289" s="242">
        <v>0</v>
      </c>
      <c r="CG289" s="242">
        <v>0</v>
      </c>
      <c r="CH289" s="242">
        <v>162535</v>
      </c>
      <c r="CI289" s="242">
        <v>0</v>
      </c>
      <c r="CJ289" s="242">
        <v>13590000</v>
      </c>
      <c r="CK289" s="242">
        <v>59223.4</v>
      </c>
      <c r="CL289" s="242">
        <v>58968.23</v>
      </c>
      <c r="CM289" s="242">
        <v>52.83</v>
      </c>
      <c r="CN289" s="242">
        <v>0</v>
      </c>
      <c r="CO289" s="242">
        <v>308</v>
      </c>
      <c r="CP289" s="242">
        <v>0</v>
      </c>
      <c r="CQ289" s="242">
        <v>0</v>
      </c>
      <c r="CR289" s="242">
        <v>59156.85</v>
      </c>
      <c r="CS289" s="242">
        <v>86321.19</v>
      </c>
      <c r="CT289" s="242">
        <v>817147.17</v>
      </c>
      <c r="CU289" s="242">
        <v>789982.83000000007</v>
      </c>
      <c r="CV289" s="242">
        <v>0</v>
      </c>
      <c r="CW289" s="242">
        <v>391492.14</v>
      </c>
      <c r="CX289" s="242">
        <v>344883.39</v>
      </c>
      <c r="CY289" s="242">
        <v>728511.27</v>
      </c>
      <c r="CZ289" s="242">
        <v>270348.59000000003</v>
      </c>
      <c r="DA289" s="242">
        <v>504771.43</v>
      </c>
      <c r="DB289" s="242">
        <v>0</v>
      </c>
      <c r="DC289" s="242">
        <v>0</v>
      </c>
      <c r="DD289" s="242">
        <v>0</v>
      </c>
      <c r="DE289" s="242">
        <v>49321</v>
      </c>
      <c r="DF289" s="242">
        <v>30228.95</v>
      </c>
      <c r="DG289" s="242">
        <v>19092.05</v>
      </c>
      <c r="DH289" s="242">
        <v>0</v>
      </c>
    </row>
    <row r="290" spans="1:112" x14ac:dyDescent="0.2">
      <c r="A290" s="242">
        <v>4508</v>
      </c>
      <c r="B290" s="242" t="s">
        <v>572</v>
      </c>
      <c r="C290" s="242">
        <v>0</v>
      </c>
      <c r="D290" s="242">
        <v>1970676.76</v>
      </c>
      <c r="E290" s="242">
        <v>0</v>
      </c>
      <c r="F290" s="242">
        <v>1299.6000000000001</v>
      </c>
      <c r="G290" s="242">
        <v>14924.82</v>
      </c>
      <c r="H290" s="242">
        <v>589.24</v>
      </c>
      <c r="I290" s="242">
        <v>5311.9000000000005</v>
      </c>
      <c r="J290" s="242">
        <v>1400</v>
      </c>
      <c r="K290" s="242">
        <v>525832.22</v>
      </c>
      <c r="L290" s="242">
        <v>0</v>
      </c>
      <c r="M290" s="242">
        <v>0</v>
      </c>
      <c r="N290" s="242">
        <v>0</v>
      </c>
      <c r="O290" s="242">
        <v>0</v>
      </c>
      <c r="P290" s="242">
        <v>3000</v>
      </c>
      <c r="Q290" s="242">
        <v>0</v>
      </c>
      <c r="R290" s="242">
        <v>0</v>
      </c>
      <c r="S290" s="242">
        <v>0</v>
      </c>
      <c r="T290" s="242">
        <v>0</v>
      </c>
      <c r="U290" s="242">
        <v>56551.5</v>
      </c>
      <c r="V290" s="242">
        <v>2643295</v>
      </c>
      <c r="W290" s="242">
        <v>3520</v>
      </c>
      <c r="X290" s="242">
        <v>0</v>
      </c>
      <c r="Y290" s="242">
        <v>0</v>
      </c>
      <c r="Z290" s="242">
        <v>5823.45</v>
      </c>
      <c r="AA290" s="242">
        <v>102480</v>
      </c>
      <c r="AB290" s="242">
        <v>0</v>
      </c>
      <c r="AC290" s="242">
        <v>0</v>
      </c>
      <c r="AD290" s="242">
        <v>14583</v>
      </c>
      <c r="AE290" s="242">
        <v>70311</v>
      </c>
      <c r="AF290" s="242">
        <v>0</v>
      </c>
      <c r="AG290" s="242">
        <v>0</v>
      </c>
      <c r="AH290" s="242">
        <v>8989</v>
      </c>
      <c r="AI290" s="242">
        <v>26030</v>
      </c>
      <c r="AJ290" s="242">
        <v>0</v>
      </c>
      <c r="AK290" s="242">
        <v>0</v>
      </c>
      <c r="AL290" s="242">
        <v>0</v>
      </c>
      <c r="AM290" s="242">
        <v>24661.48</v>
      </c>
      <c r="AN290" s="242">
        <v>10851.62</v>
      </c>
      <c r="AO290" s="242">
        <v>0</v>
      </c>
      <c r="AP290" s="242">
        <v>227.65</v>
      </c>
      <c r="AQ290" s="242">
        <v>1045536.5</v>
      </c>
      <c r="AR290" s="242">
        <v>868152.25</v>
      </c>
      <c r="AS290" s="242">
        <v>204855.32</v>
      </c>
      <c r="AT290" s="242">
        <v>128222.52</v>
      </c>
      <c r="AU290" s="242">
        <v>155478.07</v>
      </c>
      <c r="AV290" s="242">
        <v>26816.190000000002</v>
      </c>
      <c r="AW290" s="242">
        <v>157549.51999999999</v>
      </c>
      <c r="AX290" s="242">
        <v>139954.07</v>
      </c>
      <c r="AY290" s="242">
        <v>128321.74</v>
      </c>
      <c r="AZ290" s="242">
        <v>281719.23</v>
      </c>
      <c r="BA290" s="242">
        <v>1010347.86</v>
      </c>
      <c r="BB290" s="242">
        <v>125897.64</v>
      </c>
      <c r="BC290" s="242">
        <v>56185.770000000004</v>
      </c>
      <c r="BD290" s="242">
        <v>0</v>
      </c>
      <c r="BE290" s="242">
        <v>148702.57</v>
      </c>
      <c r="BF290" s="242">
        <v>366780.11</v>
      </c>
      <c r="BG290" s="242">
        <v>675578.71</v>
      </c>
      <c r="BH290" s="242">
        <v>26290.99</v>
      </c>
      <c r="BI290" s="242">
        <v>0</v>
      </c>
      <c r="BJ290" s="242">
        <v>0</v>
      </c>
      <c r="BK290" s="242">
        <v>0</v>
      </c>
      <c r="BL290" s="242">
        <v>0</v>
      </c>
      <c r="BM290" s="242">
        <v>0</v>
      </c>
      <c r="BN290" s="242">
        <v>0</v>
      </c>
      <c r="BO290" s="242">
        <v>83903.6</v>
      </c>
      <c r="BP290" s="242">
        <v>0</v>
      </c>
      <c r="BQ290" s="242">
        <v>1789051.28</v>
      </c>
      <c r="BR290" s="242">
        <v>1816924.06</v>
      </c>
      <c r="BS290" s="242">
        <v>1872954.8800000001</v>
      </c>
      <c r="BT290" s="242">
        <v>1816924.06</v>
      </c>
      <c r="BU290" s="242">
        <v>11007.630000000001</v>
      </c>
      <c r="BV290" s="242">
        <v>19978.78</v>
      </c>
      <c r="BW290" s="242">
        <v>611658.27</v>
      </c>
      <c r="BX290" s="242">
        <v>295234.61</v>
      </c>
      <c r="BY290" s="242">
        <v>144790.15</v>
      </c>
      <c r="BZ290" s="242">
        <v>162662.36000000002</v>
      </c>
      <c r="CA290" s="242">
        <v>0</v>
      </c>
      <c r="CB290" s="242">
        <v>0.9</v>
      </c>
      <c r="CC290" s="242">
        <v>110458</v>
      </c>
      <c r="CD290" s="242">
        <v>44377.700000000004</v>
      </c>
      <c r="CE290" s="242">
        <v>0</v>
      </c>
      <c r="CF290" s="242">
        <v>0</v>
      </c>
      <c r="CG290" s="242">
        <v>0</v>
      </c>
      <c r="CH290" s="242">
        <v>66079.399999999994</v>
      </c>
      <c r="CI290" s="242">
        <v>0</v>
      </c>
      <c r="CJ290" s="242">
        <v>858529.62</v>
      </c>
      <c r="CK290" s="242">
        <v>0</v>
      </c>
      <c r="CL290" s="242">
        <v>0</v>
      </c>
      <c r="CM290" s="242">
        <v>0</v>
      </c>
      <c r="CN290" s="242">
        <v>0</v>
      </c>
      <c r="CO290" s="242">
        <v>0</v>
      </c>
      <c r="CP290" s="242">
        <v>0</v>
      </c>
      <c r="CQ290" s="242">
        <v>0</v>
      </c>
      <c r="CR290" s="242">
        <v>0</v>
      </c>
      <c r="CS290" s="242">
        <v>0</v>
      </c>
      <c r="CT290" s="242">
        <v>194907.01</v>
      </c>
      <c r="CU290" s="242">
        <v>194907.01</v>
      </c>
      <c r="CV290" s="242">
        <v>0</v>
      </c>
      <c r="CW290" s="242">
        <v>750.02</v>
      </c>
      <c r="CX290" s="242">
        <v>339.39</v>
      </c>
      <c r="CY290" s="242">
        <v>52800</v>
      </c>
      <c r="CZ290" s="242">
        <v>0</v>
      </c>
      <c r="DA290" s="242">
        <v>53210.630000000005</v>
      </c>
      <c r="DB290" s="242">
        <v>0</v>
      </c>
      <c r="DC290" s="242">
        <v>0</v>
      </c>
      <c r="DD290" s="242">
        <v>0</v>
      </c>
      <c r="DE290" s="242">
        <v>0</v>
      </c>
      <c r="DF290" s="242">
        <v>0</v>
      </c>
      <c r="DG290" s="242">
        <v>0</v>
      </c>
      <c r="DH290" s="242">
        <v>0</v>
      </c>
    </row>
    <row r="291" spans="1:112" x14ac:dyDescent="0.2">
      <c r="A291" s="242">
        <v>4515</v>
      </c>
      <c r="B291" s="242" t="s">
        <v>573</v>
      </c>
      <c r="C291" s="242">
        <v>1169.47</v>
      </c>
      <c r="D291" s="242">
        <v>13711271.42</v>
      </c>
      <c r="E291" s="242">
        <v>59248.73</v>
      </c>
      <c r="F291" s="242">
        <v>19792.580000000002</v>
      </c>
      <c r="G291" s="242">
        <v>59718.380000000005</v>
      </c>
      <c r="H291" s="242">
        <v>8172.7300000000005</v>
      </c>
      <c r="I291" s="242">
        <v>268875.59999999998</v>
      </c>
      <c r="J291" s="242">
        <v>0</v>
      </c>
      <c r="K291" s="242">
        <v>805762.44000000006</v>
      </c>
      <c r="L291" s="242">
        <v>0</v>
      </c>
      <c r="M291" s="242">
        <v>0</v>
      </c>
      <c r="N291" s="242">
        <v>0</v>
      </c>
      <c r="O291" s="242">
        <v>0</v>
      </c>
      <c r="P291" s="242">
        <v>12293.32</v>
      </c>
      <c r="Q291" s="242">
        <v>0</v>
      </c>
      <c r="R291" s="242">
        <v>0</v>
      </c>
      <c r="S291" s="242">
        <v>0</v>
      </c>
      <c r="T291" s="242">
        <v>0</v>
      </c>
      <c r="U291" s="242">
        <v>331840</v>
      </c>
      <c r="V291" s="242">
        <v>12896653</v>
      </c>
      <c r="W291" s="242">
        <v>0</v>
      </c>
      <c r="X291" s="242">
        <v>12233</v>
      </c>
      <c r="Y291" s="242">
        <v>0</v>
      </c>
      <c r="Z291" s="242">
        <v>0</v>
      </c>
      <c r="AA291" s="242">
        <v>61578</v>
      </c>
      <c r="AB291" s="242">
        <v>0</v>
      </c>
      <c r="AC291" s="242">
        <v>0</v>
      </c>
      <c r="AD291" s="242">
        <v>96185.96</v>
      </c>
      <c r="AE291" s="242">
        <v>216939.85</v>
      </c>
      <c r="AF291" s="242">
        <v>0</v>
      </c>
      <c r="AG291" s="242">
        <v>0</v>
      </c>
      <c r="AH291" s="242">
        <v>92382</v>
      </c>
      <c r="AI291" s="242">
        <v>0</v>
      </c>
      <c r="AJ291" s="242">
        <v>0</v>
      </c>
      <c r="AK291" s="242">
        <v>5239.8100000000004</v>
      </c>
      <c r="AL291" s="242">
        <v>371250.15</v>
      </c>
      <c r="AM291" s="242">
        <v>1448.99</v>
      </c>
      <c r="AN291" s="242">
        <v>115876.37</v>
      </c>
      <c r="AO291" s="242">
        <v>0</v>
      </c>
      <c r="AP291" s="242">
        <v>3569.44</v>
      </c>
      <c r="AQ291" s="242">
        <v>6236873.5700000003</v>
      </c>
      <c r="AR291" s="242">
        <v>6575439.8499999996</v>
      </c>
      <c r="AS291" s="242">
        <v>800900.06</v>
      </c>
      <c r="AT291" s="242">
        <v>1064998.3899999999</v>
      </c>
      <c r="AU291" s="242">
        <v>353174.43</v>
      </c>
      <c r="AV291" s="242">
        <v>113522.46</v>
      </c>
      <c r="AW291" s="242">
        <v>783305.12</v>
      </c>
      <c r="AX291" s="242">
        <v>1003337.56</v>
      </c>
      <c r="AY291" s="242">
        <v>444957.12</v>
      </c>
      <c r="AZ291" s="242">
        <v>1596836.65</v>
      </c>
      <c r="BA291" s="242">
        <v>4734622.08</v>
      </c>
      <c r="BB291" s="242">
        <v>747677.62</v>
      </c>
      <c r="BC291" s="242">
        <v>206731.85</v>
      </c>
      <c r="BD291" s="242">
        <v>261999.33000000002</v>
      </c>
      <c r="BE291" s="242">
        <v>98036.78</v>
      </c>
      <c r="BF291" s="242">
        <v>3107563.98</v>
      </c>
      <c r="BG291" s="242">
        <v>858020.39</v>
      </c>
      <c r="BH291" s="242">
        <v>195.81</v>
      </c>
      <c r="BI291" s="242">
        <v>206596.30000000002</v>
      </c>
      <c r="BJ291" s="242">
        <v>0</v>
      </c>
      <c r="BK291" s="242">
        <v>0</v>
      </c>
      <c r="BL291" s="242">
        <v>0</v>
      </c>
      <c r="BM291" s="242">
        <v>395464</v>
      </c>
      <c r="BN291" s="242">
        <v>202170.93</v>
      </c>
      <c r="BO291" s="242">
        <v>0</v>
      </c>
      <c r="BP291" s="242">
        <v>0</v>
      </c>
      <c r="BQ291" s="242">
        <v>5500395.1299999999</v>
      </c>
      <c r="BR291" s="242">
        <v>6063592.6900000004</v>
      </c>
      <c r="BS291" s="242">
        <v>6102455.4299999997</v>
      </c>
      <c r="BT291" s="242">
        <v>6265763.6200000001</v>
      </c>
      <c r="BU291" s="242">
        <v>200298.42</v>
      </c>
      <c r="BV291" s="242">
        <v>237892.80000000002</v>
      </c>
      <c r="BW291" s="242">
        <v>4697520.08</v>
      </c>
      <c r="BX291" s="242">
        <v>3379090.35</v>
      </c>
      <c r="BY291" s="242">
        <v>1158969.45</v>
      </c>
      <c r="BZ291" s="242">
        <v>121865.90000000001</v>
      </c>
      <c r="CA291" s="242">
        <v>19799.689999999999</v>
      </c>
      <c r="CB291" s="242">
        <v>17819.7</v>
      </c>
      <c r="CC291" s="242">
        <v>431829.48</v>
      </c>
      <c r="CD291" s="242">
        <v>193355</v>
      </c>
      <c r="CE291" s="242">
        <v>0</v>
      </c>
      <c r="CF291" s="242">
        <v>0</v>
      </c>
      <c r="CG291" s="242">
        <v>0</v>
      </c>
      <c r="CH291" s="242">
        <v>240285</v>
      </c>
      <c r="CI291" s="242">
        <v>169.47</v>
      </c>
      <c r="CJ291" s="242">
        <v>3898374.1</v>
      </c>
      <c r="CK291" s="242">
        <v>1186658.8600000001</v>
      </c>
      <c r="CL291" s="242">
        <v>0</v>
      </c>
      <c r="CM291" s="242">
        <v>949.80000000000007</v>
      </c>
      <c r="CN291" s="242">
        <v>0</v>
      </c>
      <c r="CO291" s="242">
        <v>1187608.6599999999</v>
      </c>
      <c r="CP291" s="242">
        <v>0</v>
      </c>
      <c r="CQ291" s="242">
        <v>0</v>
      </c>
      <c r="CR291" s="242">
        <v>94996.650000000009</v>
      </c>
      <c r="CS291" s="242">
        <v>142324.76</v>
      </c>
      <c r="CT291" s="242">
        <v>939047.13</v>
      </c>
      <c r="CU291" s="242">
        <v>891566.85</v>
      </c>
      <c r="CV291" s="242">
        <v>152.17000000000002</v>
      </c>
      <c r="CW291" s="242">
        <v>28221.89</v>
      </c>
      <c r="CX291" s="242">
        <v>28551.9</v>
      </c>
      <c r="CY291" s="242">
        <v>303006.57</v>
      </c>
      <c r="CZ291" s="242">
        <v>175570.68</v>
      </c>
      <c r="DA291" s="242">
        <v>127105.88</v>
      </c>
      <c r="DB291" s="242">
        <v>0</v>
      </c>
      <c r="DC291" s="242">
        <v>0</v>
      </c>
      <c r="DD291" s="242">
        <v>0</v>
      </c>
      <c r="DE291" s="242">
        <v>34578.03</v>
      </c>
      <c r="DF291" s="242">
        <v>0</v>
      </c>
      <c r="DG291" s="242">
        <v>33578.03</v>
      </c>
      <c r="DH291" s="242">
        <v>1000</v>
      </c>
    </row>
    <row r="292" spans="1:112" x14ac:dyDescent="0.2">
      <c r="A292" s="242">
        <v>4501</v>
      </c>
      <c r="B292" s="242" t="s">
        <v>574</v>
      </c>
      <c r="C292" s="242">
        <v>12500</v>
      </c>
      <c r="D292" s="242">
        <v>10652199.9</v>
      </c>
      <c r="E292" s="242">
        <v>0</v>
      </c>
      <c r="F292" s="242">
        <v>34992.660000000003</v>
      </c>
      <c r="G292" s="242">
        <v>55459.47</v>
      </c>
      <c r="H292" s="242">
        <v>35049.450000000004</v>
      </c>
      <c r="I292" s="242">
        <v>46829.04</v>
      </c>
      <c r="J292" s="242">
        <v>8966</v>
      </c>
      <c r="K292" s="242">
        <v>1012877.13</v>
      </c>
      <c r="L292" s="242">
        <v>0</v>
      </c>
      <c r="M292" s="242">
        <v>0</v>
      </c>
      <c r="N292" s="242">
        <v>0</v>
      </c>
      <c r="O292" s="242">
        <v>0</v>
      </c>
      <c r="P292" s="242">
        <v>3116.77</v>
      </c>
      <c r="Q292" s="242">
        <v>0</v>
      </c>
      <c r="R292" s="242">
        <v>1656.33</v>
      </c>
      <c r="S292" s="242">
        <v>0</v>
      </c>
      <c r="T292" s="242">
        <v>0</v>
      </c>
      <c r="U292" s="242">
        <v>332050.5</v>
      </c>
      <c r="V292" s="242">
        <v>13899117</v>
      </c>
      <c r="W292" s="242">
        <v>18520</v>
      </c>
      <c r="X292" s="242">
        <v>0</v>
      </c>
      <c r="Y292" s="242">
        <v>563576.64</v>
      </c>
      <c r="Z292" s="242">
        <v>21165.63</v>
      </c>
      <c r="AA292" s="242">
        <v>21425</v>
      </c>
      <c r="AB292" s="242">
        <v>21100.07</v>
      </c>
      <c r="AC292" s="242">
        <v>0</v>
      </c>
      <c r="AD292" s="242">
        <v>63363.6</v>
      </c>
      <c r="AE292" s="242">
        <v>278752.67</v>
      </c>
      <c r="AF292" s="242">
        <v>0</v>
      </c>
      <c r="AG292" s="242">
        <v>0</v>
      </c>
      <c r="AH292" s="242">
        <v>82266</v>
      </c>
      <c r="AI292" s="242">
        <v>0</v>
      </c>
      <c r="AJ292" s="242">
        <v>0</v>
      </c>
      <c r="AK292" s="242">
        <v>425</v>
      </c>
      <c r="AL292" s="242">
        <v>0</v>
      </c>
      <c r="AM292" s="242">
        <v>23046.07</v>
      </c>
      <c r="AN292" s="242">
        <v>127223.29000000001</v>
      </c>
      <c r="AO292" s="242">
        <v>0</v>
      </c>
      <c r="AP292" s="242">
        <v>6262.02</v>
      </c>
      <c r="AQ292" s="242">
        <v>4983111.3099999996</v>
      </c>
      <c r="AR292" s="242">
        <v>5501529</v>
      </c>
      <c r="AS292" s="242">
        <v>821423.17</v>
      </c>
      <c r="AT292" s="242">
        <v>713956.58</v>
      </c>
      <c r="AU292" s="242">
        <v>447535.17</v>
      </c>
      <c r="AV292" s="242">
        <v>5550.39</v>
      </c>
      <c r="AW292" s="242">
        <v>639597.98</v>
      </c>
      <c r="AX292" s="242">
        <v>1048643.17</v>
      </c>
      <c r="AY292" s="242">
        <v>625841.05000000005</v>
      </c>
      <c r="AZ292" s="242">
        <v>1791973.07</v>
      </c>
      <c r="BA292" s="242">
        <v>5287213.87</v>
      </c>
      <c r="BB292" s="242">
        <v>398784.38</v>
      </c>
      <c r="BC292" s="242">
        <v>332216.05</v>
      </c>
      <c r="BD292" s="242">
        <v>44486.55</v>
      </c>
      <c r="BE292" s="242">
        <v>1426734.7</v>
      </c>
      <c r="BF292" s="242">
        <v>2156918.34</v>
      </c>
      <c r="BG292" s="242">
        <v>1021970.88</v>
      </c>
      <c r="BH292" s="242">
        <v>1134.78</v>
      </c>
      <c r="BI292" s="242">
        <v>0</v>
      </c>
      <c r="BJ292" s="242">
        <v>0</v>
      </c>
      <c r="BK292" s="242">
        <v>0</v>
      </c>
      <c r="BL292" s="242">
        <v>0</v>
      </c>
      <c r="BM292" s="242">
        <v>0</v>
      </c>
      <c r="BN292" s="242">
        <v>0</v>
      </c>
      <c r="BO292" s="242">
        <v>0</v>
      </c>
      <c r="BP292" s="242">
        <v>0</v>
      </c>
      <c r="BQ292" s="242">
        <v>5215425.76</v>
      </c>
      <c r="BR292" s="242">
        <v>5288745.5599999996</v>
      </c>
      <c r="BS292" s="242">
        <v>5215425.76</v>
      </c>
      <c r="BT292" s="242">
        <v>5288745.5599999996</v>
      </c>
      <c r="BU292" s="242">
        <v>150414.21</v>
      </c>
      <c r="BV292" s="242">
        <v>148884.83000000002</v>
      </c>
      <c r="BW292" s="242">
        <v>3934285.06</v>
      </c>
      <c r="BX292" s="242">
        <v>2569510.65</v>
      </c>
      <c r="BY292" s="242">
        <v>755235.8</v>
      </c>
      <c r="BZ292" s="242">
        <v>611067.99</v>
      </c>
      <c r="CA292" s="242">
        <v>33440.550000000003</v>
      </c>
      <c r="CB292" s="242">
        <v>28144.22</v>
      </c>
      <c r="CC292" s="242">
        <v>317303.67</v>
      </c>
      <c r="CD292" s="242">
        <v>322600</v>
      </c>
      <c r="CE292" s="242">
        <v>0</v>
      </c>
      <c r="CF292" s="242">
        <v>0</v>
      </c>
      <c r="CG292" s="242">
        <v>0</v>
      </c>
      <c r="CH292" s="242">
        <v>0</v>
      </c>
      <c r="CI292" s="242">
        <v>0</v>
      </c>
      <c r="CJ292" s="242">
        <v>1175000</v>
      </c>
      <c r="CK292" s="242">
        <v>0</v>
      </c>
      <c r="CL292" s="242">
        <v>0</v>
      </c>
      <c r="CM292" s="242">
        <v>0</v>
      </c>
      <c r="CN292" s="242">
        <v>0</v>
      </c>
      <c r="CO292" s="242">
        <v>0</v>
      </c>
      <c r="CP292" s="242">
        <v>0</v>
      </c>
      <c r="CQ292" s="242">
        <v>0</v>
      </c>
      <c r="CR292" s="242">
        <v>96768.81</v>
      </c>
      <c r="CS292" s="242">
        <v>198440.29</v>
      </c>
      <c r="CT292" s="242">
        <v>1033613.17</v>
      </c>
      <c r="CU292" s="242">
        <v>931941.69000000006</v>
      </c>
      <c r="CV292" s="242">
        <v>0</v>
      </c>
      <c r="CW292" s="242">
        <v>0</v>
      </c>
      <c r="CX292" s="242">
        <v>0</v>
      </c>
      <c r="CY292" s="242">
        <v>0</v>
      </c>
      <c r="CZ292" s="242">
        <v>0</v>
      </c>
      <c r="DA292" s="242">
        <v>0</v>
      </c>
      <c r="DB292" s="242">
        <v>0</v>
      </c>
      <c r="DC292" s="242">
        <v>0</v>
      </c>
      <c r="DD292" s="242">
        <v>0</v>
      </c>
      <c r="DE292" s="242">
        <v>0</v>
      </c>
      <c r="DF292" s="242">
        <v>0</v>
      </c>
      <c r="DG292" s="242">
        <v>0</v>
      </c>
      <c r="DH292" s="242">
        <v>0</v>
      </c>
    </row>
    <row r="293" spans="1:112" x14ac:dyDescent="0.2">
      <c r="A293" s="242">
        <v>4529</v>
      </c>
      <c r="B293" s="242" t="s">
        <v>575</v>
      </c>
      <c r="C293" s="242">
        <v>0</v>
      </c>
      <c r="D293" s="242">
        <v>1420566.1</v>
      </c>
      <c r="E293" s="242">
        <v>0</v>
      </c>
      <c r="F293" s="242">
        <v>243</v>
      </c>
      <c r="G293" s="242">
        <v>33857.599999999999</v>
      </c>
      <c r="H293" s="242">
        <v>2132.31</v>
      </c>
      <c r="I293" s="242">
        <v>19986.8</v>
      </c>
      <c r="J293" s="242">
        <v>0</v>
      </c>
      <c r="K293" s="242">
        <v>182877</v>
      </c>
      <c r="L293" s="242">
        <v>0</v>
      </c>
      <c r="M293" s="242">
        <v>0</v>
      </c>
      <c r="N293" s="242">
        <v>0</v>
      </c>
      <c r="O293" s="242">
        <v>0</v>
      </c>
      <c r="P293" s="242">
        <v>2891</v>
      </c>
      <c r="Q293" s="242">
        <v>0</v>
      </c>
      <c r="R293" s="242">
        <v>0</v>
      </c>
      <c r="S293" s="242">
        <v>0</v>
      </c>
      <c r="T293" s="242">
        <v>0</v>
      </c>
      <c r="U293" s="242">
        <v>65422</v>
      </c>
      <c r="V293" s="242">
        <v>2438216</v>
      </c>
      <c r="W293" s="242">
        <v>4440</v>
      </c>
      <c r="X293" s="242">
        <v>0</v>
      </c>
      <c r="Y293" s="242">
        <v>65833.86</v>
      </c>
      <c r="Z293" s="242">
        <v>0</v>
      </c>
      <c r="AA293" s="242">
        <v>94843</v>
      </c>
      <c r="AB293" s="242">
        <v>0</v>
      </c>
      <c r="AC293" s="242">
        <v>0</v>
      </c>
      <c r="AD293" s="242">
        <v>29790</v>
      </c>
      <c r="AE293" s="242">
        <v>78538.600000000006</v>
      </c>
      <c r="AF293" s="242">
        <v>0</v>
      </c>
      <c r="AG293" s="242">
        <v>0</v>
      </c>
      <c r="AH293" s="242">
        <v>25507</v>
      </c>
      <c r="AI293" s="242">
        <v>20725</v>
      </c>
      <c r="AJ293" s="242">
        <v>0</v>
      </c>
      <c r="AK293" s="242">
        <v>0</v>
      </c>
      <c r="AL293" s="242">
        <v>0</v>
      </c>
      <c r="AM293" s="242">
        <v>3356</v>
      </c>
      <c r="AN293" s="242">
        <v>0</v>
      </c>
      <c r="AO293" s="242">
        <v>0</v>
      </c>
      <c r="AP293" s="242">
        <v>2293.41</v>
      </c>
      <c r="AQ293" s="242">
        <v>755454.89</v>
      </c>
      <c r="AR293" s="242">
        <v>922105.38</v>
      </c>
      <c r="AS293" s="242">
        <v>234890.39</v>
      </c>
      <c r="AT293" s="242">
        <v>146253.82</v>
      </c>
      <c r="AU293" s="242">
        <v>146731.6</v>
      </c>
      <c r="AV293" s="242">
        <v>405.13</v>
      </c>
      <c r="AW293" s="242">
        <v>60987.29</v>
      </c>
      <c r="AX293" s="242">
        <v>212362.58000000002</v>
      </c>
      <c r="AY293" s="242">
        <v>216956.71</v>
      </c>
      <c r="AZ293" s="242">
        <v>193380.80000000002</v>
      </c>
      <c r="BA293" s="242">
        <v>860224.77</v>
      </c>
      <c r="BB293" s="242">
        <v>142196.93</v>
      </c>
      <c r="BC293" s="242">
        <v>45883</v>
      </c>
      <c r="BD293" s="242">
        <v>0</v>
      </c>
      <c r="BE293" s="242">
        <v>0</v>
      </c>
      <c r="BF293" s="242">
        <v>354809.10000000003</v>
      </c>
      <c r="BG293" s="242">
        <v>105480.31</v>
      </c>
      <c r="BH293" s="242">
        <v>0</v>
      </c>
      <c r="BI293" s="242">
        <v>0</v>
      </c>
      <c r="BJ293" s="242">
        <v>0</v>
      </c>
      <c r="BK293" s="242">
        <v>0</v>
      </c>
      <c r="BL293" s="242">
        <v>0</v>
      </c>
      <c r="BM293" s="242">
        <v>915000</v>
      </c>
      <c r="BN293" s="242">
        <v>915000</v>
      </c>
      <c r="BO293" s="242">
        <v>0</v>
      </c>
      <c r="BP293" s="242">
        <v>0</v>
      </c>
      <c r="BQ293" s="242">
        <v>328456.5</v>
      </c>
      <c r="BR293" s="242">
        <v>421852.48</v>
      </c>
      <c r="BS293" s="242">
        <v>1243456.5</v>
      </c>
      <c r="BT293" s="242">
        <v>1336852.48</v>
      </c>
      <c r="BU293" s="242">
        <v>42546.79</v>
      </c>
      <c r="BV293" s="242">
        <v>42729.5</v>
      </c>
      <c r="BW293" s="242">
        <v>671893.46</v>
      </c>
      <c r="BX293" s="242">
        <v>534923.56000000006</v>
      </c>
      <c r="BY293" s="242">
        <v>112362.19</v>
      </c>
      <c r="BZ293" s="242">
        <v>24425</v>
      </c>
      <c r="CA293" s="242">
        <v>138481.99</v>
      </c>
      <c r="CB293" s="242">
        <v>234196.99</v>
      </c>
      <c r="CC293" s="242">
        <v>175000</v>
      </c>
      <c r="CD293" s="242">
        <v>79285</v>
      </c>
      <c r="CE293" s="242">
        <v>0</v>
      </c>
      <c r="CF293" s="242">
        <v>0</v>
      </c>
      <c r="CG293" s="242">
        <v>0</v>
      </c>
      <c r="CH293" s="242">
        <v>0</v>
      </c>
      <c r="CI293" s="242">
        <v>0</v>
      </c>
      <c r="CJ293" s="242">
        <v>415000</v>
      </c>
      <c r="CK293" s="242">
        <v>0</v>
      </c>
      <c r="CL293" s="242">
        <v>0</v>
      </c>
      <c r="CM293" s="242">
        <v>0</v>
      </c>
      <c r="CN293" s="242">
        <v>0</v>
      </c>
      <c r="CO293" s="242">
        <v>0</v>
      </c>
      <c r="CP293" s="242">
        <v>0</v>
      </c>
      <c r="CQ293" s="242">
        <v>0</v>
      </c>
      <c r="CR293" s="242">
        <v>0</v>
      </c>
      <c r="CS293" s="242">
        <v>0</v>
      </c>
      <c r="CT293" s="242">
        <v>208432.14</v>
      </c>
      <c r="CU293" s="242">
        <v>208432.14</v>
      </c>
      <c r="CV293" s="242">
        <v>0</v>
      </c>
      <c r="CW293" s="242">
        <v>7353.06</v>
      </c>
      <c r="CX293" s="242">
        <v>7465.66</v>
      </c>
      <c r="CY293" s="242">
        <v>12374.6</v>
      </c>
      <c r="CZ293" s="242">
        <v>12262</v>
      </c>
      <c r="DA293" s="242">
        <v>0</v>
      </c>
      <c r="DB293" s="242">
        <v>0</v>
      </c>
      <c r="DC293" s="242">
        <v>0</v>
      </c>
      <c r="DD293" s="242">
        <v>0</v>
      </c>
      <c r="DE293" s="242">
        <v>0</v>
      </c>
      <c r="DF293" s="242">
        <v>0</v>
      </c>
      <c r="DG293" s="242">
        <v>0</v>
      </c>
      <c r="DH293" s="242">
        <v>0</v>
      </c>
    </row>
    <row r="294" spans="1:112" x14ac:dyDescent="0.2">
      <c r="A294" s="242">
        <v>4536</v>
      </c>
      <c r="B294" s="242" t="s">
        <v>576</v>
      </c>
      <c r="C294" s="242">
        <v>6793.76</v>
      </c>
      <c r="D294" s="242">
        <v>5150797.63</v>
      </c>
      <c r="E294" s="242">
        <v>2574.5100000000002</v>
      </c>
      <c r="F294" s="242">
        <v>0</v>
      </c>
      <c r="G294" s="242">
        <v>29225.66</v>
      </c>
      <c r="H294" s="242">
        <v>7438.28</v>
      </c>
      <c r="I294" s="242">
        <v>121928.48</v>
      </c>
      <c r="J294" s="242">
        <v>0</v>
      </c>
      <c r="K294" s="242">
        <v>479758.78</v>
      </c>
      <c r="L294" s="242">
        <v>0</v>
      </c>
      <c r="M294" s="242">
        <v>0</v>
      </c>
      <c r="N294" s="242">
        <v>0</v>
      </c>
      <c r="O294" s="242">
        <v>0</v>
      </c>
      <c r="P294" s="242">
        <v>15379.7</v>
      </c>
      <c r="Q294" s="242">
        <v>0</v>
      </c>
      <c r="R294" s="242">
        <v>2039.88</v>
      </c>
      <c r="S294" s="242">
        <v>0</v>
      </c>
      <c r="T294" s="242">
        <v>0</v>
      </c>
      <c r="U294" s="242">
        <v>144885</v>
      </c>
      <c r="V294" s="242">
        <v>5188366</v>
      </c>
      <c r="W294" s="242">
        <v>8572.4600000000009</v>
      </c>
      <c r="X294" s="242">
        <v>0</v>
      </c>
      <c r="Y294" s="242">
        <v>0</v>
      </c>
      <c r="Z294" s="242">
        <v>6087.55</v>
      </c>
      <c r="AA294" s="242">
        <v>52190.73</v>
      </c>
      <c r="AB294" s="242">
        <v>0</v>
      </c>
      <c r="AC294" s="242">
        <v>0</v>
      </c>
      <c r="AD294" s="242">
        <v>27940</v>
      </c>
      <c r="AE294" s="242">
        <v>74892</v>
      </c>
      <c r="AF294" s="242">
        <v>0</v>
      </c>
      <c r="AG294" s="242">
        <v>0</v>
      </c>
      <c r="AH294" s="242">
        <v>55745.700000000004</v>
      </c>
      <c r="AI294" s="242">
        <v>0</v>
      </c>
      <c r="AJ294" s="242">
        <v>0</v>
      </c>
      <c r="AK294" s="242">
        <v>0</v>
      </c>
      <c r="AL294" s="242">
        <v>0</v>
      </c>
      <c r="AM294" s="242">
        <v>6435</v>
      </c>
      <c r="AN294" s="242">
        <v>0</v>
      </c>
      <c r="AO294" s="242">
        <v>0</v>
      </c>
      <c r="AP294" s="242">
        <v>1139.6000000000001</v>
      </c>
      <c r="AQ294" s="242">
        <v>2242023.62</v>
      </c>
      <c r="AR294" s="242">
        <v>2625627.9</v>
      </c>
      <c r="AS294" s="242">
        <v>794324.56</v>
      </c>
      <c r="AT294" s="242">
        <v>348838.2</v>
      </c>
      <c r="AU294" s="242">
        <v>273225.19</v>
      </c>
      <c r="AV294" s="242">
        <v>61043.16</v>
      </c>
      <c r="AW294" s="242">
        <v>294260</v>
      </c>
      <c r="AX294" s="242">
        <v>279295.73</v>
      </c>
      <c r="AY294" s="242">
        <v>241148.58000000002</v>
      </c>
      <c r="AZ294" s="242">
        <v>620408.97</v>
      </c>
      <c r="BA294" s="242">
        <v>1896407.65</v>
      </c>
      <c r="BB294" s="242">
        <v>136022.29</v>
      </c>
      <c r="BC294" s="242">
        <v>104477.1</v>
      </c>
      <c r="BD294" s="242">
        <v>59895.17</v>
      </c>
      <c r="BE294" s="242">
        <v>84007.790000000008</v>
      </c>
      <c r="BF294" s="242">
        <v>799876.1</v>
      </c>
      <c r="BG294" s="242">
        <v>365733.10000000003</v>
      </c>
      <c r="BH294" s="242">
        <v>10950.2</v>
      </c>
      <c r="BI294" s="242">
        <v>0</v>
      </c>
      <c r="BJ294" s="242">
        <v>0</v>
      </c>
      <c r="BK294" s="242">
        <v>0</v>
      </c>
      <c r="BL294" s="242">
        <v>0</v>
      </c>
      <c r="BM294" s="242">
        <v>0</v>
      </c>
      <c r="BN294" s="242">
        <v>0</v>
      </c>
      <c r="BO294" s="242">
        <v>3870775.11</v>
      </c>
      <c r="BP294" s="242">
        <v>4015400.52</v>
      </c>
      <c r="BQ294" s="242">
        <v>0</v>
      </c>
      <c r="BR294" s="242">
        <v>0</v>
      </c>
      <c r="BS294" s="242">
        <v>3870775.11</v>
      </c>
      <c r="BT294" s="242">
        <v>4015400.52</v>
      </c>
      <c r="BU294" s="242">
        <v>50026.17</v>
      </c>
      <c r="BV294" s="242">
        <v>82429.91</v>
      </c>
      <c r="BW294" s="242">
        <v>1423074.18</v>
      </c>
      <c r="BX294" s="242">
        <v>1102856.6599999999</v>
      </c>
      <c r="BY294" s="242">
        <v>214214.16</v>
      </c>
      <c r="BZ294" s="242">
        <v>73599.62</v>
      </c>
      <c r="CA294" s="242">
        <v>277464.01</v>
      </c>
      <c r="CB294" s="242">
        <v>292318.81</v>
      </c>
      <c r="CC294" s="242">
        <v>1953468.29</v>
      </c>
      <c r="CD294" s="242">
        <v>1101835.53</v>
      </c>
      <c r="CE294" s="242">
        <v>836777.96</v>
      </c>
      <c r="CF294" s="242">
        <v>0</v>
      </c>
      <c r="CG294" s="242">
        <v>0</v>
      </c>
      <c r="CH294" s="242">
        <v>0</v>
      </c>
      <c r="CI294" s="242">
        <v>0</v>
      </c>
      <c r="CJ294" s="242">
        <v>7031830.0499999998</v>
      </c>
      <c r="CK294" s="242">
        <v>6.2700000000000005</v>
      </c>
      <c r="CL294" s="242">
        <v>6.2700000000000005</v>
      </c>
      <c r="CM294" s="242">
        <v>0</v>
      </c>
      <c r="CN294" s="242">
        <v>0</v>
      </c>
      <c r="CO294" s="242">
        <v>0</v>
      </c>
      <c r="CP294" s="242">
        <v>0</v>
      </c>
      <c r="CQ294" s="242">
        <v>0</v>
      </c>
      <c r="CR294" s="242">
        <v>41301.29</v>
      </c>
      <c r="CS294" s="242">
        <v>86887.63</v>
      </c>
      <c r="CT294" s="242">
        <v>420131.09</v>
      </c>
      <c r="CU294" s="242">
        <v>374544.75</v>
      </c>
      <c r="CV294" s="242">
        <v>0</v>
      </c>
      <c r="CW294" s="242">
        <v>3318.08</v>
      </c>
      <c r="CX294" s="242">
        <v>1179.75</v>
      </c>
      <c r="CY294" s="242">
        <v>32979.64</v>
      </c>
      <c r="CZ294" s="242">
        <v>0</v>
      </c>
      <c r="DA294" s="242">
        <v>35117.97</v>
      </c>
      <c r="DB294" s="242">
        <v>0</v>
      </c>
      <c r="DC294" s="242">
        <v>0</v>
      </c>
      <c r="DD294" s="242">
        <v>0</v>
      </c>
      <c r="DE294" s="242">
        <v>0</v>
      </c>
      <c r="DF294" s="242">
        <v>0</v>
      </c>
      <c r="DG294" s="242">
        <v>0</v>
      </c>
      <c r="DH294" s="242">
        <v>0</v>
      </c>
    </row>
    <row r="295" spans="1:112" x14ac:dyDescent="0.2">
      <c r="A295" s="242">
        <v>4543</v>
      </c>
      <c r="B295" s="242" t="s">
        <v>577</v>
      </c>
      <c r="C295" s="242">
        <v>0</v>
      </c>
      <c r="D295" s="242">
        <v>3117608.01</v>
      </c>
      <c r="E295" s="242">
        <v>11832.56</v>
      </c>
      <c r="F295" s="242">
        <v>1227.29</v>
      </c>
      <c r="G295" s="242">
        <v>31852.93</v>
      </c>
      <c r="H295" s="242">
        <v>1806.81</v>
      </c>
      <c r="I295" s="242">
        <v>77102.75</v>
      </c>
      <c r="J295" s="242">
        <v>0</v>
      </c>
      <c r="K295" s="242">
        <v>289916.34000000003</v>
      </c>
      <c r="L295" s="242">
        <v>0</v>
      </c>
      <c r="M295" s="242">
        <v>27792.670000000002</v>
      </c>
      <c r="N295" s="242">
        <v>0</v>
      </c>
      <c r="O295" s="242">
        <v>0</v>
      </c>
      <c r="P295" s="242">
        <v>8408.8700000000008</v>
      </c>
      <c r="Q295" s="242">
        <v>0</v>
      </c>
      <c r="R295" s="242">
        <v>0</v>
      </c>
      <c r="S295" s="242">
        <v>0</v>
      </c>
      <c r="T295" s="242">
        <v>0</v>
      </c>
      <c r="U295" s="242">
        <v>159500</v>
      </c>
      <c r="V295" s="242">
        <v>7150120</v>
      </c>
      <c r="W295" s="242">
        <v>8960</v>
      </c>
      <c r="X295" s="242">
        <v>0</v>
      </c>
      <c r="Y295" s="242">
        <v>344633.2</v>
      </c>
      <c r="Z295" s="242">
        <v>0</v>
      </c>
      <c r="AA295" s="242">
        <v>24631</v>
      </c>
      <c r="AB295" s="242">
        <v>0</v>
      </c>
      <c r="AC295" s="242">
        <v>0</v>
      </c>
      <c r="AD295" s="242">
        <v>320677</v>
      </c>
      <c r="AE295" s="242">
        <v>245343.98</v>
      </c>
      <c r="AF295" s="242">
        <v>0</v>
      </c>
      <c r="AG295" s="242">
        <v>0</v>
      </c>
      <c r="AH295" s="242">
        <v>52701</v>
      </c>
      <c r="AI295" s="242">
        <v>0</v>
      </c>
      <c r="AJ295" s="242">
        <v>0</v>
      </c>
      <c r="AK295" s="242">
        <v>0</v>
      </c>
      <c r="AL295" s="242">
        <v>0</v>
      </c>
      <c r="AM295" s="242">
        <v>30899.4</v>
      </c>
      <c r="AN295" s="242">
        <v>21044.21</v>
      </c>
      <c r="AO295" s="242">
        <v>0</v>
      </c>
      <c r="AP295" s="242">
        <v>0</v>
      </c>
      <c r="AQ295" s="242">
        <v>2832530.2</v>
      </c>
      <c r="AR295" s="242">
        <v>2635947.48</v>
      </c>
      <c r="AS295" s="242">
        <v>555644.07000000007</v>
      </c>
      <c r="AT295" s="242">
        <v>202269.14</v>
      </c>
      <c r="AU295" s="242">
        <v>256640.09</v>
      </c>
      <c r="AV295" s="242">
        <v>0</v>
      </c>
      <c r="AW295" s="242">
        <v>214088.42</v>
      </c>
      <c r="AX295" s="242">
        <v>309525.71000000002</v>
      </c>
      <c r="AY295" s="242">
        <v>239610.46</v>
      </c>
      <c r="AZ295" s="242">
        <v>494907.69</v>
      </c>
      <c r="BA295" s="242">
        <v>2314438.34</v>
      </c>
      <c r="BB295" s="242">
        <v>313084.41000000003</v>
      </c>
      <c r="BC295" s="242">
        <v>119266.21</v>
      </c>
      <c r="BD295" s="242">
        <v>3041.32</v>
      </c>
      <c r="BE295" s="242">
        <v>0</v>
      </c>
      <c r="BF295" s="242">
        <v>1532952.8</v>
      </c>
      <c r="BG295" s="242">
        <v>336144.14</v>
      </c>
      <c r="BH295" s="242">
        <v>536.6</v>
      </c>
      <c r="BI295" s="242">
        <v>0</v>
      </c>
      <c r="BJ295" s="242">
        <v>0</v>
      </c>
      <c r="BK295" s="242">
        <v>0</v>
      </c>
      <c r="BL295" s="242">
        <v>0</v>
      </c>
      <c r="BM295" s="242">
        <v>0</v>
      </c>
      <c r="BN295" s="242">
        <v>0</v>
      </c>
      <c r="BO295" s="242">
        <v>168000</v>
      </c>
      <c r="BP295" s="242">
        <v>-2496533.77</v>
      </c>
      <c r="BQ295" s="242">
        <v>2400814.64</v>
      </c>
      <c r="BR295" s="242">
        <v>4630779.3499999996</v>
      </c>
      <c r="BS295" s="242">
        <v>2568814.64</v>
      </c>
      <c r="BT295" s="242">
        <v>2134245.58</v>
      </c>
      <c r="BU295" s="242">
        <v>30047.72</v>
      </c>
      <c r="BV295" s="242">
        <v>11409.92</v>
      </c>
      <c r="BW295" s="242">
        <v>2470053.59</v>
      </c>
      <c r="BX295" s="242">
        <v>2036535.17</v>
      </c>
      <c r="BY295" s="242">
        <v>231594.12</v>
      </c>
      <c r="BZ295" s="242">
        <v>220562.1</v>
      </c>
      <c r="CA295" s="242">
        <v>6814.76</v>
      </c>
      <c r="CB295" s="242">
        <v>50521.36</v>
      </c>
      <c r="CC295" s="242">
        <v>1388590.1</v>
      </c>
      <c r="CD295" s="242">
        <v>1344883.5</v>
      </c>
      <c r="CE295" s="242">
        <v>0</v>
      </c>
      <c r="CF295" s="242">
        <v>0</v>
      </c>
      <c r="CG295" s="242">
        <v>0</v>
      </c>
      <c r="CH295" s="242">
        <v>0</v>
      </c>
      <c r="CI295" s="242">
        <v>0</v>
      </c>
      <c r="CJ295" s="242">
        <v>3857600</v>
      </c>
      <c r="CK295" s="242">
        <v>178719.2</v>
      </c>
      <c r="CL295" s="242">
        <v>479102.18</v>
      </c>
      <c r="CM295" s="242">
        <v>300382.98</v>
      </c>
      <c r="CN295" s="242">
        <v>0</v>
      </c>
      <c r="CO295" s="242">
        <v>0</v>
      </c>
      <c r="CP295" s="242">
        <v>0</v>
      </c>
      <c r="CQ295" s="242">
        <v>0</v>
      </c>
      <c r="CR295" s="242">
        <v>73265.100000000006</v>
      </c>
      <c r="CS295" s="242">
        <v>114042.55</v>
      </c>
      <c r="CT295" s="242">
        <v>543079.88</v>
      </c>
      <c r="CU295" s="242">
        <v>502302.43</v>
      </c>
      <c r="CV295" s="242">
        <v>0</v>
      </c>
      <c r="CW295" s="242">
        <v>16040.99</v>
      </c>
      <c r="CX295" s="242">
        <v>40352.379999999997</v>
      </c>
      <c r="CY295" s="242">
        <v>98544</v>
      </c>
      <c r="CZ295" s="242">
        <v>11.88</v>
      </c>
      <c r="DA295" s="242">
        <v>74220.73</v>
      </c>
      <c r="DB295" s="242">
        <v>0</v>
      </c>
      <c r="DC295" s="242">
        <v>0</v>
      </c>
      <c r="DD295" s="242">
        <v>0</v>
      </c>
      <c r="DE295" s="242">
        <v>0</v>
      </c>
      <c r="DF295" s="242">
        <v>0</v>
      </c>
      <c r="DG295" s="242">
        <v>0</v>
      </c>
      <c r="DH295" s="242">
        <v>0</v>
      </c>
    </row>
    <row r="296" spans="1:112" x14ac:dyDescent="0.2">
      <c r="A296" s="242">
        <v>4557</v>
      </c>
      <c r="B296" s="242" t="s">
        <v>578</v>
      </c>
      <c r="C296" s="242">
        <v>36099.24</v>
      </c>
      <c r="D296" s="242">
        <v>1049013.06</v>
      </c>
      <c r="E296" s="242">
        <v>0</v>
      </c>
      <c r="F296" s="242">
        <v>1629.48</v>
      </c>
      <c r="G296" s="242">
        <v>10462</v>
      </c>
      <c r="H296" s="242">
        <v>631.99</v>
      </c>
      <c r="I296" s="242">
        <v>12697.09</v>
      </c>
      <c r="J296" s="242">
        <v>0</v>
      </c>
      <c r="K296" s="242">
        <v>488833.15</v>
      </c>
      <c r="L296" s="242">
        <v>0</v>
      </c>
      <c r="M296" s="242">
        <v>0</v>
      </c>
      <c r="N296" s="242">
        <v>0</v>
      </c>
      <c r="O296" s="242">
        <v>0</v>
      </c>
      <c r="P296" s="242">
        <v>2521.34</v>
      </c>
      <c r="Q296" s="242">
        <v>0</v>
      </c>
      <c r="R296" s="242">
        <v>0</v>
      </c>
      <c r="S296" s="242">
        <v>0</v>
      </c>
      <c r="T296" s="242">
        <v>0</v>
      </c>
      <c r="U296" s="242">
        <v>79104.5</v>
      </c>
      <c r="V296" s="242">
        <v>2532814</v>
      </c>
      <c r="W296" s="242">
        <v>3120</v>
      </c>
      <c r="X296" s="242">
        <v>0</v>
      </c>
      <c r="Y296" s="242">
        <v>109471.72</v>
      </c>
      <c r="Z296" s="242">
        <v>0</v>
      </c>
      <c r="AA296" s="242">
        <v>79704</v>
      </c>
      <c r="AB296" s="242">
        <v>0</v>
      </c>
      <c r="AC296" s="242">
        <v>0</v>
      </c>
      <c r="AD296" s="242">
        <v>53320.9</v>
      </c>
      <c r="AE296" s="242">
        <v>50141.23</v>
      </c>
      <c r="AF296" s="242">
        <v>0</v>
      </c>
      <c r="AG296" s="242">
        <v>0</v>
      </c>
      <c r="AH296" s="242">
        <v>26596.5</v>
      </c>
      <c r="AI296" s="242">
        <v>5093.3</v>
      </c>
      <c r="AJ296" s="242">
        <v>0</v>
      </c>
      <c r="AK296" s="242">
        <v>6797.4000000000005</v>
      </c>
      <c r="AL296" s="242">
        <v>0</v>
      </c>
      <c r="AM296" s="242">
        <v>213.4</v>
      </c>
      <c r="AN296" s="242">
        <v>3375.4</v>
      </c>
      <c r="AO296" s="242">
        <v>0</v>
      </c>
      <c r="AP296" s="242">
        <v>510.32</v>
      </c>
      <c r="AQ296" s="242">
        <v>845136.11</v>
      </c>
      <c r="AR296" s="242">
        <v>781814.56</v>
      </c>
      <c r="AS296" s="242">
        <v>277776.53000000003</v>
      </c>
      <c r="AT296" s="242">
        <v>149423.73000000001</v>
      </c>
      <c r="AU296" s="242">
        <v>119078.29000000001</v>
      </c>
      <c r="AV296" s="242">
        <v>365</v>
      </c>
      <c r="AW296" s="242">
        <v>84476.08</v>
      </c>
      <c r="AX296" s="242">
        <v>65767.97</v>
      </c>
      <c r="AY296" s="242">
        <v>162812.63</v>
      </c>
      <c r="AZ296" s="242">
        <v>239412.47</v>
      </c>
      <c r="BA296" s="242">
        <v>1008613.96</v>
      </c>
      <c r="BB296" s="242">
        <v>139906.69</v>
      </c>
      <c r="BC296" s="242">
        <v>56502.200000000004</v>
      </c>
      <c r="BD296" s="242">
        <v>635.13</v>
      </c>
      <c r="BE296" s="242">
        <v>49706.3</v>
      </c>
      <c r="BF296" s="242">
        <v>359311.39</v>
      </c>
      <c r="BG296" s="242">
        <v>247612.97</v>
      </c>
      <c r="BH296" s="242">
        <v>0</v>
      </c>
      <c r="BI296" s="242">
        <v>0</v>
      </c>
      <c r="BJ296" s="242">
        <v>0</v>
      </c>
      <c r="BK296" s="242">
        <v>0</v>
      </c>
      <c r="BL296" s="242">
        <v>0</v>
      </c>
      <c r="BM296" s="242">
        <v>0</v>
      </c>
      <c r="BN296" s="242">
        <v>0</v>
      </c>
      <c r="BO296" s="242">
        <v>0</v>
      </c>
      <c r="BP296" s="242">
        <v>0</v>
      </c>
      <c r="BQ296" s="242">
        <v>758403.66</v>
      </c>
      <c r="BR296" s="242">
        <v>722201.67</v>
      </c>
      <c r="BS296" s="242">
        <v>758403.66</v>
      </c>
      <c r="BT296" s="242">
        <v>722201.67</v>
      </c>
      <c r="BU296" s="242">
        <v>17612.53</v>
      </c>
      <c r="BV296" s="242">
        <v>11500.45</v>
      </c>
      <c r="BW296" s="242">
        <v>477607.97</v>
      </c>
      <c r="BX296" s="242">
        <v>330842.73</v>
      </c>
      <c r="BY296" s="242">
        <v>90299.23</v>
      </c>
      <c r="BZ296" s="242">
        <v>62578.090000000004</v>
      </c>
      <c r="CA296" s="242">
        <v>38961.85</v>
      </c>
      <c r="CB296" s="242">
        <v>4214.9400000000005</v>
      </c>
      <c r="CC296" s="242">
        <v>340171.42</v>
      </c>
      <c r="CD296" s="242">
        <v>124680</v>
      </c>
      <c r="CE296" s="242">
        <v>152000</v>
      </c>
      <c r="CF296" s="242">
        <v>0</v>
      </c>
      <c r="CG296" s="242">
        <v>0</v>
      </c>
      <c r="CH296" s="242">
        <v>62139.090000000004</v>
      </c>
      <c r="CI296" s="242">
        <v>36099.24</v>
      </c>
      <c r="CJ296" s="242">
        <v>152000</v>
      </c>
      <c r="CK296" s="242">
        <v>0</v>
      </c>
      <c r="CL296" s="242">
        <v>0</v>
      </c>
      <c r="CM296" s="242">
        <v>0</v>
      </c>
      <c r="CN296" s="242">
        <v>0</v>
      </c>
      <c r="CO296" s="242">
        <v>0</v>
      </c>
      <c r="CP296" s="242">
        <v>0</v>
      </c>
      <c r="CQ296" s="242">
        <v>0</v>
      </c>
      <c r="CR296" s="242">
        <v>6720.42</v>
      </c>
      <c r="CS296" s="242">
        <v>11321.4</v>
      </c>
      <c r="CT296" s="242">
        <v>186466.99</v>
      </c>
      <c r="CU296" s="242">
        <v>181866.01</v>
      </c>
      <c r="CV296" s="242">
        <v>0</v>
      </c>
      <c r="CW296" s="242">
        <v>25244.73</v>
      </c>
      <c r="CX296" s="242">
        <v>8440.630000000001</v>
      </c>
      <c r="CY296" s="242">
        <v>35804.379999999997</v>
      </c>
      <c r="CZ296" s="242">
        <v>708.09</v>
      </c>
      <c r="DA296" s="242">
        <v>51900.39</v>
      </c>
      <c r="DB296" s="242">
        <v>0</v>
      </c>
      <c r="DC296" s="242">
        <v>0</v>
      </c>
      <c r="DD296" s="242">
        <v>0</v>
      </c>
      <c r="DE296" s="242">
        <v>0</v>
      </c>
      <c r="DF296" s="242">
        <v>0</v>
      </c>
      <c r="DG296" s="242">
        <v>0</v>
      </c>
      <c r="DH296" s="242">
        <v>0</v>
      </c>
    </row>
    <row r="297" spans="1:112" x14ac:dyDescent="0.2">
      <c r="A297" s="242">
        <v>4571</v>
      </c>
      <c r="B297" s="242" t="s">
        <v>579</v>
      </c>
      <c r="C297" s="242">
        <v>0</v>
      </c>
      <c r="D297" s="242">
        <v>2906079</v>
      </c>
      <c r="E297" s="242">
        <v>0</v>
      </c>
      <c r="F297" s="242">
        <v>3398.4300000000003</v>
      </c>
      <c r="G297" s="242">
        <v>9882.32</v>
      </c>
      <c r="H297" s="242">
        <v>3192.76</v>
      </c>
      <c r="I297" s="242">
        <v>17656.689999999999</v>
      </c>
      <c r="J297" s="242">
        <v>8936.7000000000007</v>
      </c>
      <c r="K297" s="242">
        <v>239726</v>
      </c>
      <c r="L297" s="242">
        <v>0</v>
      </c>
      <c r="M297" s="242">
        <v>0</v>
      </c>
      <c r="N297" s="242">
        <v>0</v>
      </c>
      <c r="O297" s="242">
        <v>0</v>
      </c>
      <c r="P297" s="242">
        <v>3680</v>
      </c>
      <c r="Q297" s="242">
        <v>0</v>
      </c>
      <c r="R297" s="242">
        <v>0</v>
      </c>
      <c r="S297" s="242">
        <v>14188</v>
      </c>
      <c r="T297" s="242">
        <v>0</v>
      </c>
      <c r="U297" s="242">
        <v>102394.5</v>
      </c>
      <c r="V297" s="242">
        <v>1551448</v>
      </c>
      <c r="W297" s="242">
        <v>4080</v>
      </c>
      <c r="X297" s="242">
        <v>0</v>
      </c>
      <c r="Y297" s="242">
        <v>93253.69</v>
      </c>
      <c r="Z297" s="242">
        <v>42773.3</v>
      </c>
      <c r="AA297" s="242">
        <v>113056</v>
      </c>
      <c r="AB297" s="242">
        <v>0</v>
      </c>
      <c r="AC297" s="242">
        <v>0</v>
      </c>
      <c r="AD297" s="242">
        <v>26086</v>
      </c>
      <c r="AE297" s="242">
        <v>129992</v>
      </c>
      <c r="AF297" s="242">
        <v>0</v>
      </c>
      <c r="AG297" s="242">
        <v>0</v>
      </c>
      <c r="AH297" s="242">
        <v>0</v>
      </c>
      <c r="AI297" s="242">
        <v>18458</v>
      </c>
      <c r="AJ297" s="242">
        <v>0</v>
      </c>
      <c r="AK297" s="242">
        <v>0</v>
      </c>
      <c r="AL297" s="242">
        <v>0</v>
      </c>
      <c r="AM297" s="242">
        <v>1581.88</v>
      </c>
      <c r="AN297" s="242">
        <v>16826.420000000002</v>
      </c>
      <c r="AO297" s="242">
        <v>0</v>
      </c>
      <c r="AP297" s="242">
        <v>0</v>
      </c>
      <c r="AQ297" s="242">
        <v>1405017.82</v>
      </c>
      <c r="AR297" s="242">
        <v>653951.81000000006</v>
      </c>
      <c r="AS297" s="242">
        <v>267914.71000000002</v>
      </c>
      <c r="AT297" s="242">
        <v>149880.79</v>
      </c>
      <c r="AU297" s="242">
        <v>103367.66</v>
      </c>
      <c r="AV297" s="242">
        <v>344.7</v>
      </c>
      <c r="AW297" s="242">
        <v>96731.150000000009</v>
      </c>
      <c r="AX297" s="242">
        <v>113648.34</v>
      </c>
      <c r="AY297" s="242">
        <v>249637.32</v>
      </c>
      <c r="AZ297" s="242">
        <v>253834.22</v>
      </c>
      <c r="BA297" s="242">
        <v>941331.64</v>
      </c>
      <c r="BB297" s="242">
        <v>75222.86</v>
      </c>
      <c r="BC297" s="242">
        <v>68484.55</v>
      </c>
      <c r="BD297" s="242">
        <v>8596.0499999999993</v>
      </c>
      <c r="BE297" s="242">
        <v>61642.340000000004</v>
      </c>
      <c r="BF297" s="242">
        <v>597002.25</v>
      </c>
      <c r="BG297" s="242">
        <v>251978.80000000002</v>
      </c>
      <c r="BH297" s="242">
        <v>0</v>
      </c>
      <c r="BI297" s="242">
        <v>0</v>
      </c>
      <c r="BJ297" s="242">
        <v>0</v>
      </c>
      <c r="BK297" s="242">
        <v>0</v>
      </c>
      <c r="BL297" s="242">
        <v>0</v>
      </c>
      <c r="BM297" s="242">
        <v>0</v>
      </c>
      <c r="BN297" s="242">
        <v>0</v>
      </c>
      <c r="BO297" s="242">
        <v>142350</v>
      </c>
      <c r="BP297" s="242">
        <v>20000</v>
      </c>
      <c r="BQ297" s="242">
        <v>476990.32</v>
      </c>
      <c r="BR297" s="242">
        <v>607443</v>
      </c>
      <c r="BS297" s="242">
        <v>619340.32000000007</v>
      </c>
      <c r="BT297" s="242">
        <v>627443</v>
      </c>
      <c r="BU297" s="242">
        <v>0</v>
      </c>
      <c r="BV297" s="242">
        <v>0</v>
      </c>
      <c r="BW297" s="242">
        <v>727799.3</v>
      </c>
      <c r="BX297" s="242">
        <v>425008.52</v>
      </c>
      <c r="BY297" s="242">
        <v>211631.84</v>
      </c>
      <c r="BZ297" s="242">
        <v>91158.94</v>
      </c>
      <c r="CA297" s="242">
        <v>14501.01</v>
      </c>
      <c r="CB297" s="242">
        <v>14501.07</v>
      </c>
      <c r="CC297" s="242">
        <v>403781.77</v>
      </c>
      <c r="CD297" s="242">
        <v>341142.77</v>
      </c>
      <c r="CE297" s="242">
        <v>0</v>
      </c>
      <c r="CF297" s="242">
        <v>0</v>
      </c>
      <c r="CG297" s="242">
        <v>0</v>
      </c>
      <c r="CH297" s="242">
        <v>62638.94</v>
      </c>
      <c r="CI297" s="242">
        <v>0</v>
      </c>
      <c r="CJ297" s="242">
        <v>1195742.03</v>
      </c>
      <c r="CK297" s="242">
        <v>0</v>
      </c>
      <c r="CL297" s="242">
        <v>0</v>
      </c>
      <c r="CM297" s="242">
        <v>0</v>
      </c>
      <c r="CN297" s="242">
        <v>0</v>
      </c>
      <c r="CO297" s="242">
        <v>0</v>
      </c>
      <c r="CP297" s="242">
        <v>0</v>
      </c>
      <c r="CQ297" s="242">
        <v>0</v>
      </c>
      <c r="CR297" s="242">
        <v>0</v>
      </c>
      <c r="CS297" s="242">
        <v>0</v>
      </c>
      <c r="CT297" s="242">
        <v>220033.55000000002</v>
      </c>
      <c r="CU297" s="242">
        <v>220033.55000000002</v>
      </c>
      <c r="CV297" s="242">
        <v>0</v>
      </c>
      <c r="CW297" s="242">
        <v>-4855.25</v>
      </c>
      <c r="CX297" s="242">
        <v>0</v>
      </c>
      <c r="CY297" s="242">
        <v>4856</v>
      </c>
      <c r="CZ297" s="242">
        <v>0</v>
      </c>
      <c r="DA297" s="242">
        <v>0</v>
      </c>
      <c r="DB297" s="242">
        <v>0.75</v>
      </c>
      <c r="DC297" s="242">
        <v>0</v>
      </c>
      <c r="DD297" s="242">
        <v>0</v>
      </c>
      <c r="DE297" s="242">
        <v>0</v>
      </c>
      <c r="DF297" s="242">
        <v>0</v>
      </c>
      <c r="DG297" s="242">
        <v>0</v>
      </c>
      <c r="DH297" s="242">
        <v>0</v>
      </c>
    </row>
    <row r="298" spans="1:112" x14ac:dyDescent="0.2">
      <c r="A298" s="242">
        <v>4578</v>
      </c>
      <c r="B298" s="242" t="s">
        <v>580</v>
      </c>
      <c r="C298" s="242">
        <v>0</v>
      </c>
      <c r="D298" s="242">
        <v>6116437.4500000002</v>
      </c>
      <c r="E298" s="242">
        <v>21146.95</v>
      </c>
      <c r="F298" s="242">
        <v>375</v>
      </c>
      <c r="G298" s="242">
        <v>51878.12</v>
      </c>
      <c r="H298" s="242">
        <v>1724.19</v>
      </c>
      <c r="I298" s="242">
        <v>91547.01</v>
      </c>
      <c r="J298" s="242">
        <v>0</v>
      </c>
      <c r="K298" s="242">
        <v>130349</v>
      </c>
      <c r="L298" s="242">
        <v>0</v>
      </c>
      <c r="M298" s="242">
        <v>0</v>
      </c>
      <c r="N298" s="242">
        <v>0</v>
      </c>
      <c r="O298" s="242">
        <v>0</v>
      </c>
      <c r="P298" s="242">
        <v>4839</v>
      </c>
      <c r="Q298" s="242">
        <v>0</v>
      </c>
      <c r="R298" s="242">
        <v>0</v>
      </c>
      <c r="S298" s="242">
        <v>0</v>
      </c>
      <c r="T298" s="242">
        <v>0</v>
      </c>
      <c r="U298" s="242">
        <v>200577</v>
      </c>
      <c r="V298" s="242">
        <v>7640319</v>
      </c>
      <c r="W298" s="242">
        <v>9200</v>
      </c>
      <c r="X298" s="242">
        <v>0</v>
      </c>
      <c r="Y298" s="242">
        <v>0</v>
      </c>
      <c r="Z298" s="242">
        <v>0</v>
      </c>
      <c r="AA298" s="242">
        <v>1691</v>
      </c>
      <c r="AB298" s="242">
        <v>0</v>
      </c>
      <c r="AC298" s="242">
        <v>0</v>
      </c>
      <c r="AD298" s="242">
        <v>25242.48</v>
      </c>
      <c r="AE298" s="242">
        <v>126109.38</v>
      </c>
      <c r="AF298" s="242">
        <v>0</v>
      </c>
      <c r="AG298" s="242">
        <v>0</v>
      </c>
      <c r="AH298" s="242">
        <v>30957</v>
      </c>
      <c r="AI298" s="242">
        <v>0</v>
      </c>
      <c r="AJ298" s="242">
        <v>0</v>
      </c>
      <c r="AK298" s="242">
        <v>0</v>
      </c>
      <c r="AL298" s="242">
        <v>0</v>
      </c>
      <c r="AM298" s="242">
        <v>4199.62</v>
      </c>
      <c r="AN298" s="242">
        <v>11235.800000000001</v>
      </c>
      <c r="AO298" s="242">
        <v>0</v>
      </c>
      <c r="AP298" s="242">
        <v>0</v>
      </c>
      <c r="AQ298" s="242">
        <v>3020462.31</v>
      </c>
      <c r="AR298" s="242">
        <v>3358650.44</v>
      </c>
      <c r="AS298" s="242">
        <v>463497.09</v>
      </c>
      <c r="AT298" s="242">
        <v>498937.10000000003</v>
      </c>
      <c r="AU298" s="242">
        <v>237454.65</v>
      </c>
      <c r="AV298" s="242">
        <v>102429.66</v>
      </c>
      <c r="AW298" s="242">
        <v>348924.10000000003</v>
      </c>
      <c r="AX298" s="242">
        <v>569943.16</v>
      </c>
      <c r="AY298" s="242">
        <v>306985.92</v>
      </c>
      <c r="AZ298" s="242">
        <v>765710.39</v>
      </c>
      <c r="BA298" s="242">
        <v>2344395.5699999998</v>
      </c>
      <c r="BB298" s="242">
        <v>237498.77000000002</v>
      </c>
      <c r="BC298" s="242">
        <v>100452.94</v>
      </c>
      <c r="BD298" s="242">
        <v>12317.960000000001</v>
      </c>
      <c r="BE298" s="242">
        <v>131992.78</v>
      </c>
      <c r="BF298" s="242">
        <v>1501927.61</v>
      </c>
      <c r="BG298" s="242">
        <v>353648.5</v>
      </c>
      <c r="BH298" s="242">
        <v>419.6</v>
      </c>
      <c r="BI298" s="242">
        <v>0</v>
      </c>
      <c r="BJ298" s="242">
        <v>0</v>
      </c>
      <c r="BK298" s="242">
        <v>0</v>
      </c>
      <c r="BL298" s="242">
        <v>0</v>
      </c>
      <c r="BM298" s="242">
        <v>0</v>
      </c>
      <c r="BN298" s="242">
        <v>0</v>
      </c>
      <c r="BO298" s="242">
        <v>48456.97</v>
      </c>
      <c r="BP298" s="242">
        <v>0</v>
      </c>
      <c r="BQ298" s="242">
        <v>2450088.63</v>
      </c>
      <c r="BR298" s="242">
        <v>2610725.0499999998</v>
      </c>
      <c r="BS298" s="242">
        <v>2498545.6</v>
      </c>
      <c r="BT298" s="242">
        <v>2610725.0499999998</v>
      </c>
      <c r="BU298" s="242">
        <v>27085.34</v>
      </c>
      <c r="BV298" s="242">
        <v>21360.05</v>
      </c>
      <c r="BW298" s="242">
        <v>2349439.37</v>
      </c>
      <c r="BX298" s="242">
        <v>1745867.06</v>
      </c>
      <c r="BY298" s="242">
        <v>532359.39</v>
      </c>
      <c r="BZ298" s="242">
        <v>76938.210000000006</v>
      </c>
      <c r="CA298" s="242">
        <v>5637146.1400000006</v>
      </c>
      <c r="CB298" s="242">
        <v>5555582.9899999993</v>
      </c>
      <c r="CC298" s="242">
        <v>927550.74</v>
      </c>
      <c r="CD298" s="242">
        <v>855175</v>
      </c>
      <c r="CE298" s="242">
        <v>100665</v>
      </c>
      <c r="CF298" s="242">
        <v>0</v>
      </c>
      <c r="CG298" s="242">
        <v>0</v>
      </c>
      <c r="CH298" s="242">
        <v>53273.89</v>
      </c>
      <c r="CI298" s="242">
        <v>0</v>
      </c>
      <c r="CJ298" s="242">
        <v>13142475.59</v>
      </c>
      <c r="CK298" s="242">
        <v>371825.59</v>
      </c>
      <c r="CL298" s="242">
        <v>-99510</v>
      </c>
      <c r="CM298" s="242">
        <v>124.67</v>
      </c>
      <c r="CN298" s="242">
        <v>0</v>
      </c>
      <c r="CO298" s="242">
        <v>471460.26</v>
      </c>
      <c r="CP298" s="242">
        <v>0</v>
      </c>
      <c r="CQ298" s="242">
        <v>0</v>
      </c>
      <c r="CR298" s="242">
        <v>9976.130000000001</v>
      </c>
      <c r="CS298" s="242">
        <v>21292.87</v>
      </c>
      <c r="CT298" s="242">
        <v>613477.12</v>
      </c>
      <c r="CU298" s="242">
        <v>602160.38</v>
      </c>
      <c r="CV298" s="242">
        <v>0</v>
      </c>
      <c r="CW298" s="242">
        <v>101216.59</v>
      </c>
      <c r="CX298" s="242">
        <v>115827.61</v>
      </c>
      <c r="CY298" s="242">
        <v>232216.99</v>
      </c>
      <c r="CZ298" s="242">
        <v>0</v>
      </c>
      <c r="DA298" s="242">
        <v>217605.97</v>
      </c>
      <c r="DB298" s="242">
        <v>0</v>
      </c>
      <c r="DC298" s="242">
        <v>0</v>
      </c>
      <c r="DD298" s="242">
        <v>0</v>
      </c>
      <c r="DE298" s="242">
        <v>0</v>
      </c>
      <c r="DF298" s="242">
        <v>0</v>
      </c>
      <c r="DG298" s="242">
        <v>0</v>
      </c>
      <c r="DH298" s="242">
        <v>0</v>
      </c>
    </row>
    <row r="299" spans="1:112" x14ac:dyDescent="0.2">
      <c r="A299" s="242">
        <v>4606</v>
      </c>
      <c r="B299" s="242" t="s">
        <v>581</v>
      </c>
      <c r="C299" s="242">
        <v>25.43</v>
      </c>
      <c r="D299" s="242">
        <v>3549472</v>
      </c>
      <c r="E299" s="242">
        <v>2792</v>
      </c>
      <c r="F299" s="242">
        <v>1997.91</v>
      </c>
      <c r="G299" s="242">
        <v>31795.18</v>
      </c>
      <c r="H299" s="242">
        <v>2963.54</v>
      </c>
      <c r="I299" s="242">
        <v>35253.61</v>
      </c>
      <c r="J299" s="242">
        <v>0</v>
      </c>
      <c r="K299" s="242">
        <v>263462.02</v>
      </c>
      <c r="L299" s="242">
        <v>0</v>
      </c>
      <c r="M299" s="242">
        <v>0</v>
      </c>
      <c r="N299" s="242">
        <v>0</v>
      </c>
      <c r="O299" s="242">
        <v>0</v>
      </c>
      <c r="P299" s="242">
        <v>5957.9400000000005</v>
      </c>
      <c r="Q299" s="242">
        <v>0</v>
      </c>
      <c r="R299" s="242">
        <v>0</v>
      </c>
      <c r="S299" s="242">
        <v>0</v>
      </c>
      <c r="T299" s="242">
        <v>0</v>
      </c>
      <c r="U299" s="242">
        <v>53347.5</v>
      </c>
      <c r="V299" s="242">
        <v>383308</v>
      </c>
      <c r="W299" s="242">
        <v>0</v>
      </c>
      <c r="X299" s="242">
        <v>0</v>
      </c>
      <c r="Y299" s="242">
        <v>93253.69</v>
      </c>
      <c r="Z299" s="242">
        <v>10124.9</v>
      </c>
      <c r="AA299" s="242">
        <v>101025</v>
      </c>
      <c r="AB299" s="242">
        <v>0</v>
      </c>
      <c r="AC299" s="242">
        <v>0</v>
      </c>
      <c r="AD299" s="242">
        <v>20789</v>
      </c>
      <c r="AE299" s="242">
        <v>104804.41</v>
      </c>
      <c r="AF299" s="242">
        <v>0</v>
      </c>
      <c r="AG299" s="242">
        <v>0</v>
      </c>
      <c r="AH299" s="242">
        <v>24364</v>
      </c>
      <c r="AI299" s="242">
        <v>16372</v>
      </c>
      <c r="AJ299" s="242">
        <v>0</v>
      </c>
      <c r="AK299" s="242">
        <v>0</v>
      </c>
      <c r="AL299" s="242">
        <v>0</v>
      </c>
      <c r="AM299" s="242">
        <v>0</v>
      </c>
      <c r="AN299" s="242">
        <v>15294.6</v>
      </c>
      <c r="AO299" s="242">
        <v>0</v>
      </c>
      <c r="AP299" s="242">
        <v>0</v>
      </c>
      <c r="AQ299" s="242">
        <v>866762.68</v>
      </c>
      <c r="AR299" s="242">
        <v>1040297.26</v>
      </c>
      <c r="AS299" s="242">
        <v>159475.97</v>
      </c>
      <c r="AT299" s="242">
        <v>122422.03</v>
      </c>
      <c r="AU299" s="242">
        <v>150967.21</v>
      </c>
      <c r="AV299" s="242">
        <v>0</v>
      </c>
      <c r="AW299" s="242">
        <v>89590.36</v>
      </c>
      <c r="AX299" s="242">
        <v>134757.66</v>
      </c>
      <c r="AY299" s="242">
        <v>354800.38</v>
      </c>
      <c r="AZ299" s="242">
        <v>0</v>
      </c>
      <c r="BA299" s="242">
        <v>845037.21</v>
      </c>
      <c r="BB299" s="242">
        <v>0</v>
      </c>
      <c r="BC299" s="242">
        <v>46696.9</v>
      </c>
      <c r="BD299" s="242">
        <v>24739.47</v>
      </c>
      <c r="BE299" s="242">
        <v>8000</v>
      </c>
      <c r="BF299" s="242">
        <v>400940.88</v>
      </c>
      <c r="BG299" s="242">
        <v>424045.74</v>
      </c>
      <c r="BH299" s="242">
        <v>0</v>
      </c>
      <c r="BI299" s="242">
        <v>0</v>
      </c>
      <c r="BJ299" s="242">
        <v>0</v>
      </c>
      <c r="BK299" s="242">
        <v>0</v>
      </c>
      <c r="BL299" s="242">
        <v>0</v>
      </c>
      <c r="BM299" s="242">
        <v>0</v>
      </c>
      <c r="BN299" s="242">
        <v>0</v>
      </c>
      <c r="BO299" s="242">
        <v>0</v>
      </c>
      <c r="BP299" s="242">
        <v>0</v>
      </c>
      <c r="BQ299" s="242">
        <v>601506.38</v>
      </c>
      <c r="BR299" s="242">
        <v>649375.36</v>
      </c>
      <c r="BS299" s="242">
        <v>601506.38</v>
      </c>
      <c r="BT299" s="242">
        <v>649375.36</v>
      </c>
      <c r="BU299" s="242">
        <v>16731.82</v>
      </c>
      <c r="BV299" s="242">
        <v>36123.660000000003</v>
      </c>
      <c r="BW299" s="242">
        <v>669391.02</v>
      </c>
      <c r="BX299" s="242">
        <v>412349.35000000003</v>
      </c>
      <c r="BY299" s="242">
        <v>158190.58000000002</v>
      </c>
      <c r="BZ299" s="242">
        <v>79459.25</v>
      </c>
      <c r="CA299" s="242">
        <v>74771.03</v>
      </c>
      <c r="CB299" s="242">
        <v>126870.59000000001</v>
      </c>
      <c r="CC299" s="242">
        <v>347969.96</v>
      </c>
      <c r="CD299" s="242">
        <v>295870.40000000002</v>
      </c>
      <c r="CE299" s="242">
        <v>0</v>
      </c>
      <c r="CF299" s="242">
        <v>0</v>
      </c>
      <c r="CG299" s="242">
        <v>0</v>
      </c>
      <c r="CH299" s="242">
        <v>0</v>
      </c>
      <c r="CI299" s="242">
        <v>0</v>
      </c>
      <c r="CJ299" s="242">
        <v>360000</v>
      </c>
      <c r="CK299" s="242">
        <v>0</v>
      </c>
      <c r="CL299" s="242">
        <v>0</v>
      </c>
      <c r="CM299" s="242">
        <v>60000</v>
      </c>
      <c r="CN299" s="242">
        <v>0</v>
      </c>
      <c r="CO299" s="242">
        <v>60000</v>
      </c>
      <c r="CP299" s="242">
        <v>0</v>
      </c>
      <c r="CQ299" s="242">
        <v>0</v>
      </c>
      <c r="CR299" s="242">
        <v>0</v>
      </c>
      <c r="CS299" s="242">
        <v>0</v>
      </c>
      <c r="CT299" s="242">
        <v>141688.61000000002</v>
      </c>
      <c r="CU299" s="242">
        <v>141688.61000000002</v>
      </c>
      <c r="CV299" s="242">
        <v>0</v>
      </c>
      <c r="CW299" s="242">
        <v>0</v>
      </c>
      <c r="CX299" s="242">
        <v>0</v>
      </c>
      <c r="CY299" s="242">
        <v>0</v>
      </c>
      <c r="CZ299" s="242">
        <v>0</v>
      </c>
      <c r="DA299" s="242">
        <v>0</v>
      </c>
      <c r="DB299" s="242">
        <v>0</v>
      </c>
      <c r="DC299" s="242">
        <v>0</v>
      </c>
      <c r="DD299" s="242">
        <v>0</v>
      </c>
      <c r="DE299" s="242">
        <v>0</v>
      </c>
      <c r="DF299" s="242">
        <v>0</v>
      </c>
      <c r="DG299" s="242">
        <v>0</v>
      </c>
      <c r="DH299" s="242">
        <v>0</v>
      </c>
    </row>
    <row r="300" spans="1:112" x14ac:dyDescent="0.2">
      <c r="A300" s="242">
        <v>4613</v>
      </c>
      <c r="B300" s="242" t="s">
        <v>582</v>
      </c>
      <c r="C300" s="242">
        <v>4055.02</v>
      </c>
      <c r="D300" s="242">
        <v>11609048.869999999</v>
      </c>
      <c r="E300" s="242">
        <v>0</v>
      </c>
      <c r="F300" s="242">
        <v>1324.7</v>
      </c>
      <c r="G300" s="242">
        <v>78733.45</v>
      </c>
      <c r="H300" s="242">
        <v>12690.37</v>
      </c>
      <c r="I300" s="242">
        <v>336889.49</v>
      </c>
      <c r="J300" s="242">
        <v>10550</v>
      </c>
      <c r="K300" s="242">
        <v>1003504.08</v>
      </c>
      <c r="L300" s="242">
        <v>0</v>
      </c>
      <c r="M300" s="242">
        <v>0</v>
      </c>
      <c r="N300" s="242">
        <v>0</v>
      </c>
      <c r="O300" s="242">
        <v>0</v>
      </c>
      <c r="P300" s="242">
        <v>32803</v>
      </c>
      <c r="Q300" s="242">
        <v>0</v>
      </c>
      <c r="R300" s="242">
        <v>0</v>
      </c>
      <c r="S300" s="242">
        <v>0</v>
      </c>
      <c r="T300" s="242">
        <v>0</v>
      </c>
      <c r="U300" s="242">
        <v>621040</v>
      </c>
      <c r="V300" s="242">
        <v>22825955</v>
      </c>
      <c r="W300" s="242">
        <v>50830</v>
      </c>
      <c r="X300" s="242">
        <v>0</v>
      </c>
      <c r="Y300" s="242">
        <v>257461.27000000002</v>
      </c>
      <c r="Z300" s="242">
        <v>1165.73</v>
      </c>
      <c r="AA300" s="242">
        <v>10603</v>
      </c>
      <c r="AB300" s="242">
        <v>0</v>
      </c>
      <c r="AC300" s="242">
        <v>0</v>
      </c>
      <c r="AD300" s="242">
        <v>85664.06</v>
      </c>
      <c r="AE300" s="242">
        <v>411291.48</v>
      </c>
      <c r="AF300" s="242">
        <v>0</v>
      </c>
      <c r="AG300" s="242">
        <v>0</v>
      </c>
      <c r="AH300" s="242">
        <v>137575</v>
      </c>
      <c r="AI300" s="242">
        <v>0</v>
      </c>
      <c r="AJ300" s="242">
        <v>0</v>
      </c>
      <c r="AK300" s="242">
        <v>48222</v>
      </c>
      <c r="AL300" s="242">
        <v>0</v>
      </c>
      <c r="AM300" s="242">
        <v>184883.51</v>
      </c>
      <c r="AN300" s="242">
        <v>118578.05</v>
      </c>
      <c r="AO300" s="242">
        <v>0</v>
      </c>
      <c r="AP300" s="242">
        <v>20525.68</v>
      </c>
      <c r="AQ300" s="242">
        <v>9985143.6999999993</v>
      </c>
      <c r="AR300" s="242">
        <v>5217051.22</v>
      </c>
      <c r="AS300" s="242">
        <v>931930.63</v>
      </c>
      <c r="AT300" s="242">
        <v>849415.02</v>
      </c>
      <c r="AU300" s="242">
        <v>472277.77</v>
      </c>
      <c r="AV300" s="242">
        <v>328114.87</v>
      </c>
      <c r="AW300" s="242">
        <v>1093933.1000000001</v>
      </c>
      <c r="AX300" s="242">
        <v>1470684.01</v>
      </c>
      <c r="AY300" s="242">
        <v>329679.97000000003</v>
      </c>
      <c r="AZ300" s="242">
        <v>2107936.84</v>
      </c>
      <c r="BA300" s="242">
        <v>5557089.2400000002</v>
      </c>
      <c r="BB300" s="242">
        <v>1381127.56</v>
      </c>
      <c r="BC300" s="242">
        <v>340289.48</v>
      </c>
      <c r="BD300" s="242">
        <v>413968.08</v>
      </c>
      <c r="BE300" s="242">
        <v>978056.66</v>
      </c>
      <c r="BF300" s="242">
        <v>4208690.2699999996</v>
      </c>
      <c r="BG300" s="242">
        <v>1583278.05</v>
      </c>
      <c r="BH300" s="242">
        <v>97.03</v>
      </c>
      <c r="BI300" s="242">
        <v>6239.39</v>
      </c>
      <c r="BJ300" s="242">
        <v>15175.56</v>
      </c>
      <c r="BK300" s="242">
        <v>0</v>
      </c>
      <c r="BL300" s="242">
        <v>0</v>
      </c>
      <c r="BM300" s="242">
        <v>899738.62</v>
      </c>
      <c r="BN300" s="242">
        <v>899738.62</v>
      </c>
      <c r="BO300" s="242">
        <v>4876432.5199999996</v>
      </c>
      <c r="BP300" s="242">
        <v>5482126.6100000003</v>
      </c>
      <c r="BQ300" s="242">
        <v>0</v>
      </c>
      <c r="BR300" s="242">
        <v>0</v>
      </c>
      <c r="BS300" s="242">
        <v>5782410.5300000003</v>
      </c>
      <c r="BT300" s="242">
        <v>6397040.79</v>
      </c>
      <c r="BU300" s="242">
        <v>13117.15</v>
      </c>
      <c r="BV300" s="242">
        <v>52894.17</v>
      </c>
      <c r="BW300" s="242">
        <v>6709416.54</v>
      </c>
      <c r="BX300" s="242">
        <v>5215569.5999999996</v>
      </c>
      <c r="BY300" s="242">
        <v>1142039.71</v>
      </c>
      <c r="BZ300" s="242">
        <v>312030.21000000002</v>
      </c>
      <c r="CA300" s="242">
        <v>102303.92</v>
      </c>
      <c r="CB300" s="242">
        <v>130711.62000000001</v>
      </c>
      <c r="CC300" s="242">
        <v>2770174.9</v>
      </c>
      <c r="CD300" s="242">
        <v>2473992.2000000002</v>
      </c>
      <c r="CE300" s="242">
        <v>0</v>
      </c>
      <c r="CF300" s="242">
        <v>0</v>
      </c>
      <c r="CG300" s="242">
        <v>0</v>
      </c>
      <c r="CH300" s="242">
        <v>267775</v>
      </c>
      <c r="CI300" s="242">
        <v>0</v>
      </c>
      <c r="CJ300" s="242">
        <v>11086076.560000001</v>
      </c>
      <c r="CK300" s="242">
        <v>1313535.46</v>
      </c>
      <c r="CL300" s="242">
        <v>1748068.18</v>
      </c>
      <c r="CM300" s="242">
        <v>4636272.8899999997</v>
      </c>
      <c r="CN300" s="242">
        <v>0</v>
      </c>
      <c r="CO300" s="242">
        <v>4201740.17</v>
      </c>
      <c r="CP300" s="242">
        <v>0</v>
      </c>
      <c r="CQ300" s="242">
        <v>0</v>
      </c>
      <c r="CR300" s="242">
        <v>50520.700000000004</v>
      </c>
      <c r="CS300" s="242">
        <v>20955.03</v>
      </c>
      <c r="CT300" s="242">
        <v>1651070.45</v>
      </c>
      <c r="CU300" s="242">
        <v>1680636.12</v>
      </c>
      <c r="CV300" s="242">
        <v>0</v>
      </c>
      <c r="CW300" s="242">
        <v>20561.03</v>
      </c>
      <c r="CX300" s="242">
        <v>32324.66</v>
      </c>
      <c r="CY300" s="242">
        <v>838253.66</v>
      </c>
      <c r="CZ300" s="242">
        <v>54486.79</v>
      </c>
      <c r="DA300" s="242">
        <v>772003.24</v>
      </c>
      <c r="DB300" s="242">
        <v>0</v>
      </c>
      <c r="DC300" s="242">
        <v>0</v>
      </c>
      <c r="DD300" s="242">
        <v>0</v>
      </c>
      <c r="DE300" s="242">
        <v>18140</v>
      </c>
      <c r="DF300" s="242">
        <v>5399.28</v>
      </c>
      <c r="DG300" s="242">
        <v>0</v>
      </c>
      <c r="DH300" s="242">
        <v>12740.720000000001</v>
      </c>
    </row>
    <row r="301" spans="1:112" x14ac:dyDescent="0.2">
      <c r="A301" s="242">
        <v>4620</v>
      </c>
      <c r="B301" s="242" t="s">
        <v>583</v>
      </c>
      <c r="C301" s="242">
        <v>110898.81</v>
      </c>
      <c r="D301" s="242">
        <v>71529472</v>
      </c>
      <c r="E301" s="242">
        <v>2742.25</v>
      </c>
      <c r="F301" s="242">
        <v>28685.16</v>
      </c>
      <c r="G301" s="242">
        <v>143778.89000000001</v>
      </c>
      <c r="H301" s="242">
        <v>5475.83</v>
      </c>
      <c r="I301" s="242">
        <v>528676.68000000005</v>
      </c>
      <c r="J301" s="242">
        <v>0</v>
      </c>
      <c r="K301" s="242">
        <v>205468.05000000002</v>
      </c>
      <c r="L301" s="242">
        <v>0</v>
      </c>
      <c r="M301" s="242">
        <v>0</v>
      </c>
      <c r="N301" s="242">
        <v>0</v>
      </c>
      <c r="O301" s="242">
        <v>0</v>
      </c>
      <c r="P301" s="242">
        <v>0</v>
      </c>
      <c r="Q301" s="242">
        <v>0</v>
      </c>
      <c r="R301" s="242">
        <v>0</v>
      </c>
      <c r="S301" s="242">
        <v>0</v>
      </c>
      <c r="T301" s="242">
        <v>0</v>
      </c>
      <c r="U301" s="242">
        <v>12436766.84</v>
      </c>
      <c r="V301" s="242">
        <v>122731451</v>
      </c>
      <c r="W301" s="242">
        <v>166657.16</v>
      </c>
      <c r="X301" s="242">
        <v>131308</v>
      </c>
      <c r="Y301" s="242">
        <v>1739384.03</v>
      </c>
      <c r="Z301" s="242">
        <v>0</v>
      </c>
      <c r="AA301" s="242">
        <v>433818.93</v>
      </c>
      <c r="AB301" s="242">
        <v>584701.19000000006</v>
      </c>
      <c r="AC301" s="242">
        <v>0</v>
      </c>
      <c r="AD301" s="242">
        <v>2549429.19</v>
      </c>
      <c r="AE301" s="242">
        <v>9550933.8100000005</v>
      </c>
      <c r="AF301" s="242">
        <v>0</v>
      </c>
      <c r="AG301" s="242">
        <v>0</v>
      </c>
      <c r="AH301" s="242">
        <v>3555537.03</v>
      </c>
      <c r="AI301" s="242">
        <v>96192.55</v>
      </c>
      <c r="AJ301" s="242">
        <v>0</v>
      </c>
      <c r="AK301" s="242">
        <v>52280.94</v>
      </c>
      <c r="AL301" s="242">
        <v>424814.33</v>
      </c>
      <c r="AM301" s="242">
        <v>3631389.08</v>
      </c>
      <c r="AN301" s="242">
        <v>281997.34000000003</v>
      </c>
      <c r="AO301" s="242">
        <v>0</v>
      </c>
      <c r="AP301" s="242">
        <v>632765.31000000006</v>
      </c>
      <c r="AQ301" s="242">
        <v>37340079.789999999</v>
      </c>
      <c r="AR301" s="242">
        <v>58122550.259999998</v>
      </c>
      <c r="AS301" s="242">
        <v>4765807.37</v>
      </c>
      <c r="AT301" s="242">
        <v>5052283.24</v>
      </c>
      <c r="AU301" s="242">
        <v>1194611.8700000001</v>
      </c>
      <c r="AV301" s="242">
        <v>43378.12</v>
      </c>
      <c r="AW301" s="242">
        <v>9779787.7100000009</v>
      </c>
      <c r="AX301" s="242">
        <v>10935359.49</v>
      </c>
      <c r="AY301" s="242">
        <v>2748552.84</v>
      </c>
      <c r="AZ301" s="242">
        <v>10948086.42</v>
      </c>
      <c r="BA301" s="242">
        <v>38957762.899999999</v>
      </c>
      <c r="BB301" s="242">
        <v>11865572.369999999</v>
      </c>
      <c r="BC301" s="242">
        <v>600444.06000000006</v>
      </c>
      <c r="BD301" s="242">
        <v>2100306.21</v>
      </c>
      <c r="BE301" s="242">
        <v>363771.38</v>
      </c>
      <c r="BF301" s="242">
        <v>33525217.789999999</v>
      </c>
      <c r="BG301" s="242">
        <v>8586684.1300000008</v>
      </c>
      <c r="BH301" s="242">
        <v>91720.46</v>
      </c>
      <c r="BI301" s="242">
        <v>2027291</v>
      </c>
      <c r="BJ301" s="242">
        <v>2027291.04</v>
      </c>
      <c r="BK301" s="242">
        <v>0</v>
      </c>
      <c r="BL301" s="242">
        <v>0</v>
      </c>
      <c r="BM301" s="242">
        <v>0</v>
      </c>
      <c r="BN301" s="242">
        <v>0</v>
      </c>
      <c r="BO301" s="242">
        <v>18600000</v>
      </c>
      <c r="BP301" s="242">
        <v>20343750</v>
      </c>
      <c r="BQ301" s="242">
        <v>26165596.73</v>
      </c>
      <c r="BR301" s="242">
        <v>18954494.68</v>
      </c>
      <c r="BS301" s="242">
        <v>46792887.729999997</v>
      </c>
      <c r="BT301" s="242">
        <v>41325535.719999999</v>
      </c>
      <c r="BU301" s="242">
        <v>217630.14</v>
      </c>
      <c r="BV301" s="242">
        <v>221886.13</v>
      </c>
      <c r="BW301" s="242">
        <v>54198596.609999999</v>
      </c>
      <c r="BX301" s="242">
        <v>40389982.950000003</v>
      </c>
      <c r="BY301" s="242">
        <v>13264052.34</v>
      </c>
      <c r="BZ301" s="242">
        <v>540305.32999999996</v>
      </c>
      <c r="CA301" s="242">
        <v>14856698.529999999</v>
      </c>
      <c r="CB301" s="242">
        <v>930057.58000000007</v>
      </c>
      <c r="CC301" s="242">
        <v>6380047</v>
      </c>
      <c r="CD301" s="242">
        <v>3308271.45</v>
      </c>
      <c r="CE301" s="242">
        <v>14061250</v>
      </c>
      <c r="CF301" s="242">
        <v>0</v>
      </c>
      <c r="CG301" s="242">
        <v>0</v>
      </c>
      <c r="CH301" s="242">
        <v>2937166.5</v>
      </c>
      <c r="CI301" s="242">
        <v>0</v>
      </c>
      <c r="CJ301" s="242">
        <v>54143999.32</v>
      </c>
      <c r="CK301" s="242">
        <v>19584004.329999998</v>
      </c>
      <c r="CL301" s="242">
        <v>533700.57000000007</v>
      </c>
      <c r="CM301" s="242">
        <v>12677.73</v>
      </c>
      <c r="CN301" s="242">
        <v>0</v>
      </c>
      <c r="CO301" s="242">
        <v>19062981.489999998</v>
      </c>
      <c r="CP301" s="242">
        <v>0</v>
      </c>
      <c r="CQ301" s="242">
        <v>0</v>
      </c>
      <c r="CR301" s="242">
        <v>2208169.33</v>
      </c>
      <c r="CS301" s="242">
        <v>2855956.32</v>
      </c>
      <c r="CT301" s="242">
        <v>8733517.1999999993</v>
      </c>
      <c r="CU301" s="242">
        <v>8085730.21</v>
      </c>
      <c r="CV301" s="242">
        <v>0</v>
      </c>
      <c r="CW301" s="242">
        <v>184967.98</v>
      </c>
      <c r="CX301" s="242">
        <v>110060.34</v>
      </c>
      <c r="CY301" s="242">
        <v>979914.35</v>
      </c>
      <c r="CZ301" s="242">
        <v>213672.99</v>
      </c>
      <c r="DA301" s="242">
        <v>841149</v>
      </c>
      <c r="DB301" s="242">
        <v>0</v>
      </c>
      <c r="DC301" s="242">
        <v>0</v>
      </c>
      <c r="DD301" s="242">
        <v>0</v>
      </c>
      <c r="DE301" s="242">
        <v>0</v>
      </c>
      <c r="DF301" s="242">
        <v>0</v>
      </c>
      <c r="DG301" s="242">
        <v>0</v>
      </c>
      <c r="DH301" s="242">
        <v>0</v>
      </c>
    </row>
    <row r="302" spans="1:112" x14ac:dyDescent="0.2">
      <c r="A302" s="242">
        <v>4627</v>
      </c>
      <c r="B302" s="242" t="s">
        <v>584</v>
      </c>
      <c r="C302" s="242">
        <v>0</v>
      </c>
      <c r="D302" s="242">
        <v>4319627</v>
      </c>
      <c r="E302" s="242">
        <v>0</v>
      </c>
      <c r="F302" s="242">
        <v>3068.7000000000003</v>
      </c>
      <c r="G302" s="242">
        <v>1007</v>
      </c>
      <c r="H302" s="242">
        <v>1214.46</v>
      </c>
      <c r="I302" s="242">
        <v>56982.42</v>
      </c>
      <c r="J302" s="242">
        <v>2092</v>
      </c>
      <c r="K302" s="242">
        <v>862002.19000000006</v>
      </c>
      <c r="L302" s="242">
        <v>0</v>
      </c>
      <c r="M302" s="242">
        <v>0</v>
      </c>
      <c r="N302" s="242">
        <v>0</v>
      </c>
      <c r="O302" s="242">
        <v>0</v>
      </c>
      <c r="P302" s="242">
        <v>0</v>
      </c>
      <c r="Q302" s="242">
        <v>0</v>
      </c>
      <c r="R302" s="242">
        <v>0</v>
      </c>
      <c r="S302" s="242">
        <v>0</v>
      </c>
      <c r="T302" s="242">
        <v>0</v>
      </c>
      <c r="U302" s="242">
        <v>81192</v>
      </c>
      <c r="V302" s="242">
        <v>1558013</v>
      </c>
      <c r="W302" s="242">
        <v>4800</v>
      </c>
      <c r="X302" s="242">
        <v>0</v>
      </c>
      <c r="Y302" s="242">
        <v>0</v>
      </c>
      <c r="Z302" s="242">
        <v>1757.81</v>
      </c>
      <c r="AA302" s="242">
        <v>1884</v>
      </c>
      <c r="AB302" s="242">
        <v>0</v>
      </c>
      <c r="AC302" s="242">
        <v>0</v>
      </c>
      <c r="AD302" s="242">
        <v>61964.700000000004</v>
      </c>
      <c r="AE302" s="242">
        <v>60249.450000000004</v>
      </c>
      <c r="AF302" s="242">
        <v>0</v>
      </c>
      <c r="AG302" s="242">
        <v>0</v>
      </c>
      <c r="AH302" s="242">
        <v>24143</v>
      </c>
      <c r="AI302" s="242">
        <v>0</v>
      </c>
      <c r="AJ302" s="242">
        <v>0</v>
      </c>
      <c r="AK302" s="242">
        <v>1400</v>
      </c>
      <c r="AL302" s="242">
        <v>0</v>
      </c>
      <c r="AM302" s="242">
        <v>32191.71</v>
      </c>
      <c r="AN302" s="242">
        <v>12386.02</v>
      </c>
      <c r="AO302" s="242">
        <v>0</v>
      </c>
      <c r="AP302" s="242">
        <v>4258.71</v>
      </c>
      <c r="AQ302" s="242">
        <v>1867468.84</v>
      </c>
      <c r="AR302" s="242">
        <v>1484066.59</v>
      </c>
      <c r="AS302" s="242">
        <v>0</v>
      </c>
      <c r="AT302" s="242">
        <v>197368.97</v>
      </c>
      <c r="AU302" s="242">
        <v>49016.69</v>
      </c>
      <c r="AV302" s="242">
        <v>112401.45</v>
      </c>
      <c r="AW302" s="242">
        <v>151204.15</v>
      </c>
      <c r="AX302" s="242">
        <v>404046.8</v>
      </c>
      <c r="AY302" s="242">
        <v>541302.52</v>
      </c>
      <c r="AZ302" s="242">
        <v>0</v>
      </c>
      <c r="BA302" s="242">
        <v>880516.34</v>
      </c>
      <c r="BB302" s="242">
        <v>266968.37</v>
      </c>
      <c r="BC302" s="242">
        <v>76822.53</v>
      </c>
      <c r="BD302" s="242">
        <v>104071.24</v>
      </c>
      <c r="BE302" s="242">
        <v>147647.18</v>
      </c>
      <c r="BF302" s="242">
        <v>486168.98</v>
      </c>
      <c r="BG302" s="242">
        <v>395281.01</v>
      </c>
      <c r="BH302" s="242">
        <v>250.22</v>
      </c>
      <c r="BI302" s="242">
        <v>0</v>
      </c>
      <c r="BJ302" s="242">
        <v>0</v>
      </c>
      <c r="BK302" s="242">
        <v>0</v>
      </c>
      <c r="BL302" s="242">
        <v>0</v>
      </c>
      <c r="BM302" s="242">
        <v>0</v>
      </c>
      <c r="BN302" s="242">
        <v>0</v>
      </c>
      <c r="BO302" s="242">
        <v>0</v>
      </c>
      <c r="BP302" s="242">
        <v>0</v>
      </c>
      <c r="BQ302" s="242">
        <v>1115020.25</v>
      </c>
      <c r="BR302" s="242">
        <v>1040652.54</v>
      </c>
      <c r="BS302" s="242">
        <v>1115020.25</v>
      </c>
      <c r="BT302" s="242">
        <v>1040652.54</v>
      </c>
      <c r="BU302" s="242">
        <v>31318.91</v>
      </c>
      <c r="BV302" s="242">
        <v>25361.87</v>
      </c>
      <c r="BW302" s="242">
        <v>879227.33000000007</v>
      </c>
      <c r="BX302" s="242">
        <v>577072.43000000005</v>
      </c>
      <c r="BY302" s="242">
        <v>141861.95000000001</v>
      </c>
      <c r="BZ302" s="242">
        <v>166249.99</v>
      </c>
      <c r="CA302" s="242">
        <v>0</v>
      </c>
      <c r="CB302" s="242">
        <v>0</v>
      </c>
      <c r="CC302" s="242">
        <v>0</v>
      </c>
      <c r="CD302" s="242">
        <v>0</v>
      </c>
      <c r="CE302" s="242">
        <v>0</v>
      </c>
      <c r="CF302" s="242">
        <v>0</v>
      </c>
      <c r="CG302" s="242">
        <v>0</v>
      </c>
      <c r="CH302" s="242">
        <v>0</v>
      </c>
      <c r="CI302" s="242">
        <v>0</v>
      </c>
      <c r="CJ302" s="242">
        <v>76354.990000000005</v>
      </c>
      <c r="CK302" s="242">
        <v>0</v>
      </c>
      <c r="CL302" s="242">
        <v>0</v>
      </c>
      <c r="CM302" s="242">
        <v>0</v>
      </c>
      <c r="CN302" s="242">
        <v>0</v>
      </c>
      <c r="CO302" s="242">
        <v>0</v>
      </c>
      <c r="CP302" s="242">
        <v>0</v>
      </c>
      <c r="CQ302" s="242">
        <v>0</v>
      </c>
      <c r="CR302" s="242">
        <v>0</v>
      </c>
      <c r="CS302" s="242">
        <v>0</v>
      </c>
      <c r="CT302" s="242">
        <v>220927.69</v>
      </c>
      <c r="CU302" s="242">
        <v>220927.69</v>
      </c>
      <c r="CV302" s="242">
        <v>0</v>
      </c>
      <c r="CW302" s="242">
        <v>0</v>
      </c>
      <c r="CX302" s="242">
        <v>0</v>
      </c>
      <c r="CY302" s="242">
        <v>0</v>
      </c>
      <c r="CZ302" s="242">
        <v>0</v>
      </c>
      <c r="DA302" s="242">
        <v>0</v>
      </c>
      <c r="DB302" s="242">
        <v>0</v>
      </c>
      <c r="DC302" s="242">
        <v>0</v>
      </c>
      <c r="DD302" s="242">
        <v>0</v>
      </c>
      <c r="DE302" s="242">
        <v>0</v>
      </c>
      <c r="DF302" s="242">
        <v>0</v>
      </c>
      <c r="DG302" s="242">
        <v>0</v>
      </c>
      <c r="DH302" s="242">
        <v>0</v>
      </c>
    </row>
    <row r="303" spans="1:112" x14ac:dyDescent="0.2">
      <c r="A303" s="242">
        <v>4634</v>
      </c>
      <c r="B303" s="242" t="s">
        <v>585</v>
      </c>
      <c r="C303" s="242">
        <v>0</v>
      </c>
      <c r="D303" s="242">
        <v>2001721.76</v>
      </c>
      <c r="E303" s="242">
        <v>983</v>
      </c>
      <c r="F303" s="242">
        <v>4828.93</v>
      </c>
      <c r="G303" s="242">
        <v>20775.52</v>
      </c>
      <c r="H303" s="242">
        <v>3758.77</v>
      </c>
      <c r="I303" s="242">
        <v>13253.880000000001</v>
      </c>
      <c r="J303" s="242">
        <v>0</v>
      </c>
      <c r="K303" s="242">
        <v>358203.28</v>
      </c>
      <c r="L303" s="242">
        <v>0</v>
      </c>
      <c r="M303" s="242">
        <v>0</v>
      </c>
      <c r="N303" s="242">
        <v>0</v>
      </c>
      <c r="O303" s="242">
        <v>0</v>
      </c>
      <c r="P303" s="242">
        <v>7043.33</v>
      </c>
      <c r="Q303" s="242">
        <v>0</v>
      </c>
      <c r="R303" s="242">
        <v>0</v>
      </c>
      <c r="S303" s="242">
        <v>0</v>
      </c>
      <c r="T303" s="242">
        <v>0</v>
      </c>
      <c r="U303" s="242">
        <v>65457.5</v>
      </c>
      <c r="V303" s="242">
        <v>3237917</v>
      </c>
      <c r="W303" s="242">
        <v>6240</v>
      </c>
      <c r="X303" s="242">
        <v>0</v>
      </c>
      <c r="Y303" s="242">
        <v>160153.08000000002</v>
      </c>
      <c r="Z303" s="242">
        <v>5908.7300000000005</v>
      </c>
      <c r="AA303" s="242">
        <v>130733.12000000001</v>
      </c>
      <c r="AB303" s="242">
        <v>0</v>
      </c>
      <c r="AC303" s="242">
        <v>0</v>
      </c>
      <c r="AD303" s="242">
        <v>0</v>
      </c>
      <c r="AE303" s="242">
        <v>76454</v>
      </c>
      <c r="AF303" s="242">
        <v>0</v>
      </c>
      <c r="AG303" s="242">
        <v>0</v>
      </c>
      <c r="AH303" s="242">
        <v>19167</v>
      </c>
      <c r="AI303" s="242">
        <v>47935.16</v>
      </c>
      <c r="AJ303" s="242">
        <v>0</v>
      </c>
      <c r="AK303" s="242">
        <v>0</v>
      </c>
      <c r="AL303" s="242">
        <v>0</v>
      </c>
      <c r="AM303" s="242">
        <v>677.71</v>
      </c>
      <c r="AN303" s="242">
        <v>10995</v>
      </c>
      <c r="AO303" s="242">
        <v>0</v>
      </c>
      <c r="AP303" s="242">
        <v>1062.07</v>
      </c>
      <c r="AQ303" s="242">
        <v>1205119.6000000001</v>
      </c>
      <c r="AR303" s="242">
        <v>1564513.29</v>
      </c>
      <c r="AS303" s="242">
        <v>374606.24</v>
      </c>
      <c r="AT303" s="242">
        <v>188136.83000000002</v>
      </c>
      <c r="AU303" s="242">
        <v>120519.75</v>
      </c>
      <c r="AV303" s="242">
        <v>1195.1500000000001</v>
      </c>
      <c r="AW303" s="242">
        <v>175652.48000000001</v>
      </c>
      <c r="AX303" s="242">
        <v>127870.44</v>
      </c>
      <c r="AY303" s="242">
        <v>270205.73</v>
      </c>
      <c r="AZ303" s="242">
        <v>351118.38</v>
      </c>
      <c r="BA303" s="242">
        <v>820036.91</v>
      </c>
      <c r="BB303" s="242">
        <v>75693.350000000006</v>
      </c>
      <c r="BC303" s="242">
        <v>56607.06</v>
      </c>
      <c r="BD303" s="242">
        <v>0</v>
      </c>
      <c r="BE303" s="242">
        <v>20739.63</v>
      </c>
      <c r="BF303" s="242">
        <v>397944.99</v>
      </c>
      <c r="BG303" s="242">
        <v>225012.66</v>
      </c>
      <c r="BH303" s="242">
        <v>0</v>
      </c>
      <c r="BI303" s="242">
        <v>0</v>
      </c>
      <c r="BJ303" s="242">
        <v>0</v>
      </c>
      <c r="BK303" s="242">
        <v>12801</v>
      </c>
      <c r="BL303" s="242">
        <v>17955</v>
      </c>
      <c r="BM303" s="242">
        <v>0</v>
      </c>
      <c r="BN303" s="242">
        <v>0</v>
      </c>
      <c r="BO303" s="242">
        <v>210000</v>
      </c>
      <c r="BP303" s="242">
        <v>210000</v>
      </c>
      <c r="BQ303" s="242">
        <v>2635341.54</v>
      </c>
      <c r="BR303" s="242">
        <v>2828483.89</v>
      </c>
      <c r="BS303" s="242">
        <v>2858142.54</v>
      </c>
      <c r="BT303" s="242">
        <v>3056438.89</v>
      </c>
      <c r="BU303" s="242">
        <v>126667.81</v>
      </c>
      <c r="BV303" s="242">
        <v>128405.61</v>
      </c>
      <c r="BW303" s="242">
        <v>717088.19000000006</v>
      </c>
      <c r="BX303" s="242">
        <v>340250.02</v>
      </c>
      <c r="BY303" s="242">
        <v>107480.16</v>
      </c>
      <c r="BZ303" s="242">
        <v>267620.21000000002</v>
      </c>
      <c r="CA303" s="242">
        <v>0</v>
      </c>
      <c r="CB303" s="242">
        <v>0</v>
      </c>
      <c r="CC303" s="242">
        <v>0</v>
      </c>
      <c r="CD303" s="242">
        <v>0</v>
      </c>
      <c r="CE303" s="242">
        <v>0</v>
      </c>
      <c r="CF303" s="242">
        <v>0</v>
      </c>
      <c r="CG303" s="242">
        <v>0</v>
      </c>
      <c r="CH303" s="242">
        <v>0</v>
      </c>
      <c r="CI303" s="242">
        <v>0</v>
      </c>
      <c r="CJ303" s="242">
        <v>0</v>
      </c>
      <c r="CK303" s="242">
        <v>0</v>
      </c>
      <c r="CL303" s="242">
        <v>0</v>
      </c>
      <c r="CM303" s="242">
        <v>0</v>
      </c>
      <c r="CN303" s="242">
        <v>0</v>
      </c>
      <c r="CO303" s="242">
        <v>0</v>
      </c>
      <c r="CP303" s="242">
        <v>0</v>
      </c>
      <c r="CQ303" s="242">
        <v>0</v>
      </c>
      <c r="CR303" s="242">
        <v>9810.51</v>
      </c>
      <c r="CS303" s="242">
        <v>11547.45</v>
      </c>
      <c r="CT303" s="242">
        <v>193354.83000000002</v>
      </c>
      <c r="CU303" s="242">
        <v>191617.89</v>
      </c>
      <c r="CV303" s="242">
        <v>0</v>
      </c>
      <c r="CW303" s="242">
        <v>0</v>
      </c>
      <c r="CX303" s="242">
        <v>0</v>
      </c>
      <c r="CY303" s="242">
        <v>0</v>
      </c>
      <c r="CZ303" s="242">
        <v>0</v>
      </c>
      <c r="DA303" s="242">
        <v>0</v>
      </c>
      <c r="DB303" s="242">
        <v>0</v>
      </c>
      <c r="DC303" s="242">
        <v>0</v>
      </c>
      <c r="DD303" s="242">
        <v>0</v>
      </c>
      <c r="DE303" s="242">
        <v>0</v>
      </c>
      <c r="DF303" s="242">
        <v>0</v>
      </c>
      <c r="DG303" s="242">
        <v>0</v>
      </c>
      <c r="DH303" s="242">
        <v>0</v>
      </c>
    </row>
    <row r="304" spans="1:112" x14ac:dyDescent="0.2">
      <c r="A304" s="242">
        <v>4641</v>
      </c>
      <c r="B304" s="242" t="s">
        <v>586</v>
      </c>
      <c r="C304" s="242">
        <v>0</v>
      </c>
      <c r="D304" s="242">
        <v>4303947</v>
      </c>
      <c r="E304" s="242">
        <v>11370.98</v>
      </c>
      <c r="F304" s="242">
        <v>1307.4000000000001</v>
      </c>
      <c r="G304" s="242">
        <v>25758</v>
      </c>
      <c r="H304" s="242">
        <v>5639.21</v>
      </c>
      <c r="I304" s="242">
        <v>108654.97</v>
      </c>
      <c r="J304" s="242">
        <v>3719.41</v>
      </c>
      <c r="K304" s="242">
        <v>224988.75</v>
      </c>
      <c r="L304" s="242">
        <v>0</v>
      </c>
      <c r="M304" s="242">
        <v>0</v>
      </c>
      <c r="N304" s="242">
        <v>0</v>
      </c>
      <c r="O304" s="242">
        <v>0</v>
      </c>
      <c r="P304" s="242">
        <v>0</v>
      </c>
      <c r="Q304" s="242">
        <v>0</v>
      </c>
      <c r="R304" s="242">
        <v>0</v>
      </c>
      <c r="S304" s="242">
        <v>0</v>
      </c>
      <c r="T304" s="242">
        <v>0</v>
      </c>
      <c r="U304" s="242">
        <v>140262</v>
      </c>
      <c r="V304" s="242">
        <v>4584029</v>
      </c>
      <c r="W304" s="242">
        <v>6320</v>
      </c>
      <c r="X304" s="242">
        <v>0</v>
      </c>
      <c r="Y304" s="242">
        <v>172316.6</v>
      </c>
      <c r="Z304" s="242">
        <v>22232.21</v>
      </c>
      <c r="AA304" s="242">
        <v>5110</v>
      </c>
      <c r="AB304" s="242">
        <v>0</v>
      </c>
      <c r="AC304" s="242">
        <v>0</v>
      </c>
      <c r="AD304" s="242">
        <v>66028</v>
      </c>
      <c r="AE304" s="242">
        <v>100245</v>
      </c>
      <c r="AF304" s="242">
        <v>0</v>
      </c>
      <c r="AG304" s="242">
        <v>0</v>
      </c>
      <c r="AH304" s="242">
        <v>10273</v>
      </c>
      <c r="AI304" s="242">
        <v>0</v>
      </c>
      <c r="AJ304" s="242">
        <v>0</v>
      </c>
      <c r="AK304" s="242">
        <v>212557.5</v>
      </c>
      <c r="AL304" s="242">
        <v>0</v>
      </c>
      <c r="AM304" s="242">
        <v>11583.94</v>
      </c>
      <c r="AN304" s="242">
        <v>15876.07</v>
      </c>
      <c r="AO304" s="242">
        <v>0</v>
      </c>
      <c r="AP304" s="242">
        <v>21591.11</v>
      </c>
      <c r="AQ304" s="242">
        <v>1738810.62</v>
      </c>
      <c r="AR304" s="242">
        <v>2086295.18</v>
      </c>
      <c r="AS304" s="242">
        <v>418089.89</v>
      </c>
      <c r="AT304" s="242">
        <v>258755.22</v>
      </c>
      <c r="AU304" s="242">
        <v>232940.31</v>
      </c>
      <c r="AV304" s="242">
        <v>154395</v>
      </c>
      <c r="AW304" s="242">
        <v>282252.85000000003</v>
      </c>
      <c r="AX304" s="242">
        <v>376301.53</v>
      </c>
      <c r="AY304" s="242">
        <v>369963.43</v>
      </c>
      <c r="AZ304" s="242">
        <v>556764.43000000005</v>
      </c>
      <c r="BA304" s="242">
        <v>1709559.95</v>
      </c>
      <c r="BB304" s="242">
        <v>41265.9</v>
      </c>
      <c r="BC304" s="242">
        <v>91720.960000000006</v>
      </c>
      <c r="BD304" s="242">
        <v>17454.22</v>
      </c>
      <c r="BE304" s="242">
        <v>80402.38</v>
      </c>
      <c r="BF304" s="242">
        <v>910839.06</v>
      </c>
      <c r="BG304" s="242">
        <v>670750.71999999997</v>
      </c>
      <c r="BH304" s="242">
        <v>565.05000000000007</v>
      </c>
      <c r="BI304" s="242">
        <v>29769.97</v>
      </c>
      <c r="BJ304" s="242">
        <v>30166.18</v>
      </c>
      <c r="BK304" s="242">
        <v>0</v>
      </c>
      <c r="BL304" s="242">
        <v>0</v>
      </c>
      <c r="BM304" s="242">
        <v>0</v>
      </c>
      <c r="BN304" s="242">
        <v>0</v>
      </c>
      <c r="BO304" s="242">
        <v>71000</v>
      </c>
      <c r="BP304" s="242">
        <v>100000</v>
      </c>
      <c r="BQ304" s="242">
        <v>1654853.45</v>
      </c>
      <c r="BR304" s="242">
        <v>1682140.69</v>
      </c>
      <c r="BS304" s="242">
        <v>1755623.42</v>
      </c>
      <c r="BT304" s="242">
        <v>1812306.87</v>
      </c>
      <c r="BU304" s="242">
        <v>10749.050000000001</v>
      </c>
      <c r="BV304" s="242">
        <v>12976.92</v>
      </c>
      <c r="BW304" s="242">
        <v>1557807.53</v>
      </c>
      <c r="BX304" s="242">
        <v>1205008.8999999999</v>
      </c>
      <c r="BY304" s="242">
        <v>336518.59</v>
      </c>
      <c r="BZ304" s="242">
        <v>14052.17</v>
      </c>
      <c r="CA304" s="242">
        <v>169989.80000000002</v>
      </c>
      <c r="CB304" s="242">
        <v>160318.86000000002</v>
      </c>
      <c r="CC304" s="242">
        <v>718986.82000000007</v>
      </c>
      <c r="CD304" s="242">
        <v>651593.76</v>
      </c>
      <c r="CE304" s="242">
        <v>0</v>
      </c>
      <c r="CF304" s="242">
        <v>0</v>
      </c>
      <c r="CG304" s="242">
        <v>0</v>
      </c>
      <c r="CH304" s="242">
        <v>77064</v>
      </c>
      <c r="CI304" s="242">
        <v>0</v>
      </c>
      <c r="CJ304" s="242">
        <v>1275000</v>
      </c>
      <c r="CK304" s="242">
        <v>164641.20000000001</v>
      </c>
      <c r="CL304" s="242">
        <v>164942.5</v>
      </c>
      <c r="CM304" s="242">
        <v>301.3</v>
      </c>
      <c r="CN304" s="242">
        <v>0</v>
      </c>
      <c r="CO304" s="242">
        <v>0</v>
      </c>
      <c r="CP304" s="242">
        <v>0</v>
      </c>
      <c r="CQ304" s="242">
        <v>0</v>
      </c>
      <c r="CR304" s="242">
        <v>0</v>
      </c>
      <c r="CS304" s="242">
        <v>0</v>
      </c>
      <c r="CT304" s="242">
        <v>518985.45</v>
      </c>
      <c r="CU304" s="242">
        <v>518985.45</v>
      </c>
      <c r="CV304" s="242">
        <v>0</v>
      </c>
      <c r="CW304" s="242">
        <v>11640.98</v>
      </c>
      <c r="CX304" s="242">
        <v>-12506.69</v>
      </c>
      <c r="CY304" s="242">
        <v>157306.84</v>
      </c>
      <c r="CZ304" s="242">
        <v>4187.25</v>
      </c>
      <c r="DA304" s="242">
        <v>177267.26</v>
      </c>
      <c r="DB304" s="242">
        <v>0</v>
      </c>
      <c r="DC304" s="242">
        <v>0</v>
      </c>
      <c r="DD304" s="242">
        <v>0</v>
      </c>
      <c r="DE304" s="242">
        <v>0</v>
      </c>
      <c r="DF304" s="242">
        <v>0</v>
      </c>
      <c r="DG304" s="242">
        <v>0</v>
      </c>
      <c r="DH304" s="242">
        <v>0</v>
      </c>
    </row>
    <row r="305" spans="1:112" x14ac:dyDescent="0.2">
      <c r="A305" s="242">
        <v>4686</v>
      </c>
      <c r="B305" s="242" t="s">
        <v>587</v>
      </c>
      <c r="C305" s="242">
        <v>0</v>
      </c>
      <c r="D305" s="242">
        <v>3038865</v>
      </c>
      <c r="E305" s="242">
        <v>0</v>
      </c>
      <c r="F305" s="242">
        <v>15033.4</v>
      </c>
      <c r="G305" s="242">
        <v>0</v>
      </c>
      <c r="H305" s="242">
        <v>2960.34</v>
      </c>
      <c r="I305" s="242">
        <v>43080.61</v>
      </c>
      <c r="J305" s="242">
        <v>4382.82</v>
      </c>
      <c r="K305" s="242">
        <v>677372.45000000007</v>
      </c>
      <c r="L305" s="242">
        <v>0</v>
      </c>
      <c r="M305" s="242">
        <v>0</v>
      </c>
      <c r="N305" s="242">
        <v>0</v>
      </c>
      <c r="O305" s="242">
        <v>0</v>
      </c>
      <c r="P305" s="242">
        <v>0</v>
      </c>
      <c r="Q305" s="242">
        <v>0</v>
      </c>
      <c r="R305" s="242">
        <v>0</v>
      </c>
      <c r="S305" s="242">
        <v>0</v>
      </c>
      <c r="T305" s="242">
        <v>0</v>
      </c>
      <c r="U305" s="242">
        <v>49073</v>
      </c>
      <c r="V305" s="242">
        <v>932379</v>
      </c>
      <c r="W305" s="242">
        <v>7102.07</v>
      </c>
      <c r="X305" s="242">
        <v>0</v>
      </c>
      <c r="Y305" s="242">
        <v>0</v>
      </c>
      <c r="Z305" s="242">
        <v>0</v>
      </c>
      <c r="AA305" s="242">
        <v>25895</v>
      </c>
      <c r="AB305" s="242">
        <v>0</v>
      </c>
      <c r="AC305" s="242">
        <v>0</v>
      </c>
      <c r="AD305" s="242">
        <v>44139</v>
      </c>
      <c r="AE305" s="242">
        <v>31632</v>
      </c>
      <c r="AF305" s="242">
        <v>0</v>
      </c>
      <c r="AG305" s="242">
        <v>0</v>
      </c>
      <c r="AH305" s="242">
        <v>3853</v>
      </c>
      <c r="AI305" s="242">
        <v>0</v>
      </c>
      <c r="AJ305" s="242">
        <v>0</v>
      </c>
      <c r="AK305" s="242">
        <v>0</v>
      </c>
      <c r="AL305" s="242">
        <v>0</v>
      </c>
      <c r="AM305" s="242">
        <v>4043</v>
      </c>
      <c r="AN305" s="242">
        <v>0</v>
      </c>
      <c r="AO305" s="242">
        <v>0</v>
      </c>
      <c r="AP305" s="242">
        <v>15828.69</v>
      </c>
      <c r="AQ305" s="242">
        <v>2135520.5299999998</v>
      </c>
      <c r="AR305" s="242">
        <v>259979.93</v>
      </c>
      <c r="AS305" s="242">
        <v>0</v>
      </c>
      <c r="AT305" s="242">
        <v>129214.67</v>
      </c>
      <c r="AU305" s="242">
        <v>46642.57</v>
      </c>
      <c r="AV305" s="242">
        <v>0</v>
      </c>
      <c r="AW305" s="242">
        <v>65075.78</v>
      </c>
      <c r="AX305" s="242">
        <v>102220.63</v>
      </c>
      <c r="AY305" s="242">
        <v>439154.04000000004</v>
      </c>
      <c r="AZ305" s="242">
        <v>0</v>
      </c>
      <c r="BA305" s="242">
        <v>645737.18000000005</v>
      </c>
      <c r="BB305" s="242">
        <v>80052.45</v>
      </c>
      <c r="BC305" s="242">
        <v>36022</v>
      </c>
      <c r="BD305" s="242">
        <v>0</v>
      </c>
      <c r="BE305" s="242">
        <v>75629.2</v>
      </c>
      <c r="BF305" s="242">
        <v>584373.15</v>
      </c>
      <c r="BG305" s="242">
        <v>53177</v>
      </c>
      <c r="BH305" s="242">
        <v>14054.130000000001</v>
      </c>
      <c r="BI305" s="242">
        <v>0</v>
      </c>
      <c r="BJ305" s="242">
        <v>0</v>
      </c>
      <c r="BK305" s="242">
        <v>0</v>
      </c>
      <c r="BL305" s="242">
        <v>0</v>
      </c>
      <c r="BM305" s="242">
        <v>0</v>
      </c>
      <c r="BN305" s="242">
        <v>0</v>
      </c>
      <c r="BO305" s="242">
        <v>0</v>
      </c>
      <c r="BP305" s="242">
        <v>0</v>
      </c>
      <c r="BQ305" s="242">
        <v>1490186.46</v>
      </c>
      <c r="BR305" s="242">
        <v>1718972.58</v>
      </c>
      <c r="BS305" s="242">
        <v>1490186.46</v>
      </c>
      <c r="BT305" s="242">
        <v>1718972.58</v>
      </c>
      <c r="BU305" s="242">
        <v>0</v>
      </c>
      <c r="BV305" s="242">
        <v>0</v>
      </c>
      <c r="BW305" s="242">
        <v>871984.44000000006</v>
      </c>
      <c r="BX305" s="242">
        <v>418487.16000000003</v>
      </c>
      <c r="BY305" s="242">
        <v>91455.48</v>
      </c>
      <c r="BZ305" s="242">
        <v>362041.8</v>
      </c>
      <c r="CA305" s="242">
        <v>231.73000000000002</v>
      </c>
      <c r="CB305" s="242">
        <v>95</v>
      </c>
      <c r="CC305" s="242">
        <v>170482.62</v>
      </c>
      <c r="CD305" s="242">
        <v>135490</v>
      </c>
      <c r="CE305" s="242">
        <v>0</v>
      </c>
      <c r="CF305" s="242">
        <v>0</v>
      </c>
      <c r="CG305" s="242">
        <v>0</v>
      </c>
      <c r="CH305" s="242">
        <v>35129.24</v>
      </c>
      <c r="CI305" s="242">
        <v>0.11</v>
      </c>
      <c r="CJ305" s="242">
        <v>2262078.98</v>
      </c>
      <c r="CK305" s="242">
        <v>0</v>
      </c>
      <c r="CL305" s="242">
        <v>1706470.98</v>
      </c>
      <c r="CM305" s="242">
        <v>1900369.98</v>
      </c>
      <c r="CN305" s="242">
        <v>0</v>
      </c>
      <c r="CO305" s="242">
        <v>193899</v>
      </c>
      <c r="CP305" s="242">
        <v>0</v>
      </c>
      <c r="CQ305" s="242">
        <v>0</v>
      </c>
      <c r="CR305" s="242">
        <v>0</v>
      </c>
      <c r="CS305" s="242">
        <v>1260.03</v>
      </c>
      <c r="CT305" s="242">
        <v>126217.78</v>
      </c>
      <c r="CU305" s="242">
        <v>124957.75</v>
      </c>
      <c r="CV305" s="242">
        <v>0</v>
      </c>
      <c r="CW305" s="242">
        <v>0</v>
      </c>
      <c r="CX305" s="242">
        <v>0</v>
      </c>
      <c r="CY305" s="242">
        <v>0</v>
      </c>
      <c r="CZ305" s="242">
        <v>0</v>
      </c>
      <c r="DA305" s="242">
        <v>0</v>
      </c>
      <c r="DB305" s="242">
        <v>0</v>
      </c>
      <c r="DC305" s="242">
        <v>0</v>
      </c>
      <c r="DD305" s="242">
        <v>0</v>
      </c>
      <c r="DE305" s="242">
        <v>0</v>
      </c>
      <c r="DF305" s="242">
        <v>0</v>
      </c>
      <c r="DG305" s="242">
        <v>0</v>
      </c>
      <c r="DH305" s="242">
        <v>0</v>
      </c>
    </row>
    <row r="306" spans="1:112" x14ac:dyDescent="0.2">
      <c r="A306" s="242">
        <v>4753</v>
      </c>
      <c r="B306" s="242" t="s">
        <v>588</v>
      </c>
      <c r="C306" s="242">
        <v>0</v>
      </c>
      <c r="D306" s="242">
        <v>11499968.92</v>
      </c>
      <c r="E306" s="242">
        <v>99770.91</v>
      </c>
      <c r="F306" s="242">
        <v>0</v>
      </c>
      <c r="G306" s="242">
        <v>42114</v>
      </c>
      <c r="H306" s="242">
        <v>5730.21</v>
      </c>
      <c r="I306" s="242">
        <v>85291.48</v>
      </c>
      <c r="J306" s="242">
        <v>5168.78</v>
      </c>
      <c r="K306" s="242">
        <v>484162.37</v>
      </c>
      <c r="L306" s="242">
        <v>0</v>
      </c>
      <c r="M306" s="242">
        <v>0</v>
      </c>
      <c r="N306" s="242">
        <v>0</v>
      </c>
      <c r="O306" s="242">
        <v>0</v>
      </c>
      <c r="P306" s="242">
        <v>17.900000000000002</v>
      </c>
      <c r="Q306" s="242">
        <v>0</v>
      </c>
      <c r="R306" s="242">
        <v>0</v>
      </c>
      <c r="S306" s="242">
        <v>0</v>
      </c>
      <c r="T306" s="242">
        <v>0</v>
      </c>
      <c r="U306" s="242">
        <v>406352.66000000003</v>
      </c>
      <c r="V306" s="242">
        <v>13323986</v>
      </c>
      <c r="W306" s="242">
        <v>16240</v>
      </c>
      <c r="X306" s="242">
        <v>0</v>
      </c>
      <c r="Y306" s="242">
        <v>784547.34</v>
      </c>
      <c r="Z306" s="242">
        <v>27558.850000000002</v>
      </c>
      <c r="AA306" s="242">
        <v>20766</v>
      </c>
      <c r="AB306" s="242">
        <v>22877.5</v>
      </c>
      <c r="AC306" s="242">
        <v>0</v>
      </c>
      <c r="AD306" s="242">
        <v>248788.53</v>
      </c>
      <c r="AE306" s="242">
        <v>492553</v>
      </c>
      <c r="AF306" s="242">
        <v>0</v>
      </c>
      <c r="AG306" s="242">
        <v>0</v>
      </c>
      <c r="AH306" s="242">
        <v>0</v>
      </c>
      <c r="AI306" s="242">
        <v>0</v>
      </c>
      <c r="AJ306" s="242">
        <v>0</v>
      </c>
      <c r="AK306" s="242">
        <v>0</v>
      </c>
      <c r="AL306" s="242">
        <v>0</v>
      </c>
      <c r="AM306" s="242">
        <v>34987</v>
      </c>
      <c r="AN306" s="242">
        <v>49093.57</v>
      </c>
      <c r="AO306" s="242">
        <v>0</v>
      </c>
      <c r="AP306" s="242">
        <v>25938.89</v>
      </c>
      <c r="AQ306" s="242">
        <v>5853141.8099999996</v>
      </c>
      <c r="AR306" s="242">
        <v>5024901.2699999996</v>
      </c>
      <c r="AS306" s="242">
        <v>991055.59</v>
      </c>
      <c r="AT306" s="242">
        <v>887826.49</v>
      </c>
      <c r="AU306" s="242">
        <v>516802.49</v>
      </c>
      <c r="AV306" s="242">
        <v>7697.72</v>
      </c>
      <c r="AW306" s="242">
        <v>215760.24</v>
      </c>
      <c r="AX306" s="242">
        <v>1092879.81</v>
      </c>
      <c r="AY306" s="242">
        <v>382956.13</v>
      </c>
      <c r="AZ306" s="242">
        <v>1390288.44</v>
      </c>
      <c r="BA306" s="242">
        <v>4627257.4400000004</v>
      </c>
      <c r="BB306" s="242">
        <v>598920.63</v>
      </c>
      <c r="BC306" s="242">
        <v>269197.51</v>
      </c>
      <c r="BD306" s="242">
        <v>103296.22</v>
      </c>
      <c r="BE306" s="242">
        <v>0</v>
      </c>
      <c r="BF306" s="242">
        <v>3213670.61</v>
      </c>
      <c r="BG306" s="242">
        <v>885729.33000000007</v>
      </c>
      <c r="BH306" s="242">
        <v>403.03000000000003</v>
      </c>
      <c r="BI306" s="242">
        <v>0</v>
      </c>
      <c r="BJ306" s="242">
        <v>0</v>
      </c>
      <c r="BK306" s="242">
        <v>0</v>
      </c>
      <c r="BL306" s="242">
        <v>0</v>
      </c>
      <c r="BM306" s="242">
        <v>0</v>
      </c>
      <c r="BN306" s="242">
        <v>0</v>
      </c>
      <c r="BO306" s="242">
        <v>6915369.5</v>
      </c>
      <c r="BP306" s="242">
        <v>8529498.6500000004</v>
      </c>
      <c r="BQ306" s="242">
        <v>0</v>
      </c>
      <c r="BR306" s="242">
        <v>0</v>
      </c>
      <c r="BS306" s="242">
        <v>6915369.5</v>
      </c>
      <c r="BT306" s="242">
        <v>8529498.6500000004</v>
      </c>
      <c r="BU306" s="242">
        <v>0</v>
      </c>
      <c r="BV306" s="242">
        <v>0</v>
      </c>
      <c r="BW306" s="242">
        <v>5209962.26</v>
      </c>
      <c r="BX306" s="242">
        <v>3743607.03</v>
      </c>
      <c r="BY306" s="242">
        <v>1276461.8600000001</v>
      </c>
      <c r="BZ306" s="242">
        <v>189893.37</v>
      </c>
      <c r="CA306" s="242">
        <v>839496.19000000006</v>
      </c>
      <c r="CB306" s="242">
        <v>807079.44000000006</v>
      </c>
      <c r="CC306" s="242">
        <v>2159703.2400000002</v>
      </c>
      <c r="CD306" s="242">
        <v>2007777.49</v>
      </c>
      <c r="CE306" s="242">
        <v>0</v>
      </c>
      <c r="CF306" s="242">
        <v>0</v>
      </c>
      <c r="CG306" s="242">
        <v>0</v>
      </c>
      <c r="CH306" s="242">
        <v>184342.5</v>
      </c>
      <c r="CI306" s="242">
        <v>0</v>
      </c>
      <c r="CJ306" s="242">
        <v>6869695.2000000002</v>
      </c>
      <c r="CK306" s="242">
        <v>0</v>
      </c>
      <c r="CL306" s="242">
        <v>0</v>
      </c>
      <c r="CM306" s="242">
        <v>0</v>
      </c>
      <c r="CN306" s="242">
        <v>0</v>
      </c>
      <c r="CO306" s="242">
        <v>0</v>
      </c>
      <c r="CP306" s="242">
        <v>0</v>
      </c>
      <c r="CQ306" s="242">
        <v>0</v>
      </c>
      <c r="CR306" s="242">
        <v>0</v>
      </c>
      <c r="CS306" s="242">
        <v>0</v>
      </c>
      <c r="CT306" s="242">
        <v>1199143.49</v>
      </c>
      <c r="CU306" s="242">
        <v>1199143.49</v>
      </c>
      <c r="CV306" s="242">
        <v>0</v>
      </c>
      <c r="CW306" s="242">
        <v>146301.63</v>
      </c>
      <c r="CX306" s="242">
        <v>106619.91</v>
      </c>
      <c r="CY306" s="242">
        <v>124569.8</v>
      </c>
      <c r="CZ306" s="242">
        <v>47048</v>
      </c>
      <c r="DA306" s="242">
        <v>117203.52</v>
      </c>
      <c r="DB306" s="242">
        <v>0</v>
      </c>
      <c r="DC306" s="242">
        <v>0</v>
      </c>
      <c r="DD306" s="242">
        <v>0</v>
      </c>
      <c r="DE306" s="242">
        <v>0</v>
      </c>
      <c r="DF306" s="242">
        <v>0</v>
      </c>
      <c r="DG306" s="242">
        <v>0</v>
      </c>
      <c r="DH306" s="242">
        <v>0</v>
      </c>
    </row>
    <row r="307" spans="1:112" x14ac:dyDescent="0.2">
      <c r="A307" s="242">
        <v>4760</v>
      </c>
      <c r="B307" s="242" t="s">
        <v>589</v>
      </c>
      <c r="C307" s="242">
        <v>0</v>
      </c>
      <c r="D307" s="242">
        <v>2905487.06</v>
      </c>
      <c r="E307" s="242">
        <v>0</v>
      </c>
      <c r="F307" s="242">
        <v>2870.61</v>
      </c>
      <c r="G307" s="242">
        <v>31842.83</v>
      </c>
      <c r="H307" s="242">
        <v>2714.7000000000003</v>
      </c>
      <c r="I307" s="242">
        <v>43108.32</v>
      </c>
      <c r="J307" s="242">
        <v>903</v>
      </c>
      <c r="K307" s="242">
        <v>257137.94</v>
      </c>
      <c r="L307" s="242">
        <v>0</v>
      </c>
      <c r="M307" s="242">
        <v>0</v>
      </c>
      <c r="N307" s="242">
        <v>0</v>
      </c>
      <c r="O307" s="242">
        <v>0</v>
      </c>
      <c r="P307" s="242">
        <v>6342.8</v>
      </c>
      <c r="Q307" s="242">
        <v>0</v>
      </c>
      <c r="R307" s="242">
        <v>0</v>
      </c>
      <c r="S307" s="242">
        <v>0</v>
      </c>
      <c r="T307" s="242">
        <v>0</v>
      </c>
      <c r="U307" s="242">
        <v>192172</v>
      </c>
      <c r="V307" s="242">
        <v>3532304</v>
      </c>
      <c r="W307" s="242">
        <v>4800</v>
      </c>
      <c r="X307" s="242">
        <v>0</v>
      </c>
      <c r="Y307" s="242">
        <v>0</v>
      </c>
      <c r="Z307" s="242">
        <v>0</v>
      </c>
      <c r="AA307" s="242">
        <v>156991</v>
      </c>
      <c r="AB307" s="242">
        <v>0</v>
      </c>
      <c r="AC307" s="242">
        <v>0</v>
      </c>
      <c r="AD307" s="242">
        <v>26924.2</v>
      </c>
      <c r="AE307" s="242">
        <v>145123.05000000002</v>
      </c>
      <c r="AF307" s="242">
        <v>0</v>
      </c>
      <c r="AG307" s="242">
        <v>0</v>
      </c>
      <c r="AH307" s="242">
        <v>21180</v>
      </c>
      <c r="AI307" s="242">
        <v>0</v>
      </c>
      <c r="AJ307" s="242">
        <v>0</v>
      </c>
      <c r="AK307" s="242">
        <v>200</v>
      </c>
      <c r="AL307" s="242">
        <v>0</v>
      </c>
      <c r="AM307" s="242">
        <v>0</v>
      </c>
      <c r="AN307" s="242">
        <v>7378.91</v>
      </c>
      <c r="AO307" s="242">
        <v>0</v>
      </c>
      <c r="AP307" s="242">
        <v>0</v>
      </c>
      <c r="AQ307" s="242">
        <v>1076067.44</v>
      </c>
      <c r="AR307" s="242">
        <v>1746346.68</v>
      </c>
      <c r="AS307" s="242">
        <v>398742.48</v>
      </c>
      <c r="AT307" s="242">
        <v>236824.11000000002</v>
      </c>
      <c r="AU307" s="242">
        <v>149218.9</v>
      </c>
      <c r="AV307" s="242">
        <v>321.91000000000003</v>
      </c>
      <c r="AW307" s="242">
        <v>81899.5</v>
      </c>
      <c r="AX307" s="242">
        <v>168675.12</v>
      </c>
      <c r="AY307" s="242">
        <v>147101.87</v>
      </c>
      <c r="AZ307" s="242">
        <v>350670.69</v>
      </c>
      <c r="BA307" s="242">
        <v>1281038.1499999999</v>
      </c>
      <c r="BB307" s="242">
        <v>21284.2</v>
      </c>
      <c r="BC307" s="242">
        <v>82406.710000000006</v>
      </c>
      <c r="BD307" s="242">
        <v>0</v>
      </c>
      <c r="BE307" s="242">
        <v>110561.27</v>
      </c>
      <c r="BF307" s="242">
        <v>597215.45000000007</v>
      </c>
      <c r="BG307" s="242">
        <v>690328</v>
      </c>
      <c r="BH307" s="242">
        <v>6335</v>
      </c>
      <c r="BI307" s="242">
        <v>0</v>
      </c>
      <c r="BJ307" s="242">
        <v>0</v>
      </c>
      <c r="BK307" s="242">
        <v>0</v>
      </c>
      <c r="BL307" s="242">
        <v>0</v>
      </c>
      <c r="BM307" s="242">
        <v>0</v>
      </c>
      <c r="BN307" s="242">
        <v>0</v>
      </c>
      <c r="BO307" s="242">
        <v>0</v>
      </c>
      <c r="BP307" s="242">
        <v>0</v>
      </c>
      <c r="BQ307" s="242">
        <v>1317714.96</v>
      </c>
      <c r="BR307" s="242">
        <v>1510157.9</v>
      </c>
      <c r="BS307" s="242">
        <v>1317714.96</v>
      </c>
      <c r="BT307" s="242">
        <v>1510157.9</v>
      </c>
      <c r="BU307" s="242">
        <v>0</v>
      </c>
      <c r="BV307" s="242">
        <v>0</v>
      </c>
      <c r="BW307" s="242">
        <v>1001765.74</v>
      </c>
      <c r="BX307" s="242">
        <v>797390.09</v>
      </c>
      <c r="BY307" s="242">
        <v>200189.42</v>
      </c>
      <c r="BZ307" s="242">
        <v>4186.2300000000005</v>
      </c>
      <c r="CA307" s="242">
        <v>339064.46</v>
      </c>
      <c r="CB307" s="242">
        <v>331833.44</v>
      </c>
      <c r="CC307" s="242">
        <v>1471041.48</v>
      </c>
      <c r="CD307" s="242">
        <v>1432067.5</v>
      </c>
      <c r="CE307" s="242">
        <v>0</v>
      </c>
      <c r="CF307" s="242">
        <v>0</v>
      </c>
      <c r="CG307" s="242">
        <v>0</v>
      </c>
      <c r="CH307" s="242">
        <v>46205</v>
      </c>
      <c r="CI307" s="242">
        <v>0</v>
      </c>
      <c r="CJ307" s="242">
        <v>10525000</v>
      </c>
      <c r="CK307" s="242">
        <v>0</v>
      </c>
      <c r="CL307" s="242">
        <v>0</v>
      </c>
      <c r="CM307" s="242">
        <v>0</v>
      </c>
      <c r="CN307" s="242">
        <v>0</v>
      </c>
      <c r="CO307" s="242">
        <v>0</v>
      </c>
      <c r="CP307" s="242">
        <v>0</v>
      </c>
      <c r="CQ307" s="242">
        <v>0</v>
      </c>
      <c r="CR307" s="242">
        <v>90705.39</v>
      </c>
      <c r="CS307" s="242">
        <v>83409.67</v>
      </c>
      <c r="CT307" s="242">
        <v>270664.42</v>
      </c>
      <c r="CU307" s="242">
        <v>277960.14</v>
      </c>
      <c r="CV307" s="242">
        <v>0</v>
      </c>
      <c r="CW307" s="242">
        <v>3927.92</v>
      </c>
      <c r="CX307" s="242">
        <v>-3375.07</v>
      </c>
      <c r="CY307" s="242">
        <v>24752.5</v>
      </c>
      <c r="CZ307" s="242">
        <v>5812.4000000000005</v>
      </c>
      <c r="DA307" s="242">
        <v>26243.09</v>
      </c>
      <c r="DB307" s="242">
        <v>0</v>
      </c>
      <c r="DC307" s="242">
        <v>0</v>
      </c>
      <c r="DD307" s="242">
        <v>0</v>
      </c>
      <c r="DE307" s="242">
        <v>0</v>
      </c>
      <c r="DF307" s="242">
        <v>0</v>
      </c>
      <c r="DG307" s="242">
        <v>0</v>
      </c>
      <c r="DH307" s="242">
        <v>0</v>
      </c>
    </row>
    <row r="308" spans="1:112" x14ac:dyDescent="0.2">
      <c r="A308" s="242">
        <v>4781</v>
      </c>
      <c r="B308" s="242" t="s">
        <v>590</v>
      </c>
      <c r="C308" s="242">
        <v>0</v>
      </c>
      <c r="D308" s="242">
        <v>23726134</v>
      </c>
      <c r="E308" s="242">
        <v>0</v>
      </c>
      <c r="F308" s="242">
        <v>0</v>
      </c>
      <c r="G308" s="242">
        <v>56202.21</v>
      </c>
      <c r="H308" s="242">
        <v>11840.36</v>
      </c>
      <c r="I308" s="242">
        <v>64133.48</v>
      </c>
      <c r="J308" s="242">
        <v>0</v>
      </c>
      <c r="K308" s="242">
        <v>304796</v>
      </c>
      <c r="L308" s="242">
        <v>0</v>
      </c>
      <c r="M308" s="242">
        <v>0</v>
      </c>
      <c r="N308" s="242">
        <v>0</v>
      </c>
      <c r="O308" s="242">
        <v>0</v>
      </c>
      <c r="P308" s="242">
        <v>10851.97</v>
      </c>
      <c r="Q308" s="242">
        <v>0</v>
      </c>
      <c r="R308" s="242">
        <v>0</v>
      </c>
      <c r="S308" s="242">
        <v>0</v>
      </c>
      <c r="T308" s="242">
        <v>0</v>
      </c>
      <c r="U308" s="242">
        <v>368494</v>
      </c>
      <c r="V308" s="242">
        <v>3630744</v>
      </c>
      <c r="W308" s="242">
        <v>16270.300000000001</v>
      </c>
      <c r="X308" s="242">
        <v>0</v>
      </c>
      <c r="Y308" s="242">
        <v>689266.4</v>
      </c>
      <c r="Z308" s="242">
        <v>145656.24</v>
      </c>
      <c r="AA308" s="242">
        <v>59124</v>
      </c>
      <c r="AB308" s="242">
        <v>0</v>
      </c>
      <c r="AC308" s="242">
        <v>0</v>
      </c>
      <c r="AD308" s="242">
        <v>415597.92</v>
      </c>
      <c r="AE308" s="242">
        <v>378979.88</v>
      </c>
      <c r="AF308" s="242">
        <v>0</v>
      </c>
      <c r="AG308" s="242">
        <v>0</v>
      </c>
      <c r="AH308" s="242">
        <v>226194</v>
      </c>
      <c r="AI308" s="242">
        <v>13571.1</v>
      </c>
      <c r="AJ308" s="242">
        <v>0</v>
      </c>
      <c r="AK308" s="242">
        <v>160591.07</v>
      </c>
      <c r="AL308" s="242">
        <v>0</v>
      </c>
      <c r="AM308" s="242">
        <v>0</v>
      </c>
      <c r="AN308" s="242">
        <v>102891.87</v>
      </c>
      <c r="AO308" s="242">
        <v>0</v>
      </c>
      <c r="AP308" s="242">
        <v>92972.150000000009</v>
      </c>
      <c r="AQ308" s="242">
        <v>6556097.6900000004</v>
      </c>
      <c r="AR308" s="242">
        <v>5086123.66</v>
      </c>
      <c r="AS308" s="242">
        <v>1144038.72</v>
      </c>
      <c r="AT308" s="242">
        <v>786375.6</v>
      </c>
      <c r="AU308" s="242">
        <v>602581.24</v>
      </c>
      <c r="AV308" s="242">
        <v>227744.29</v>
      </c>
      <c r="AW308" s="242">
        <v>718537.14</v>
      </c>
      <c r="AX308" s="242">
        <v>1014024.46</v>
      </c>
      <c r="AY308" s="242">
        <v>680228.19000000006</v>
      </c>
      <c r="AZ308" s="242">
        <v>1489510.03</v>
      </c>
      <c r="BA308" s="242">
        <v>4475237.42</v>
      </c>
      <c r="BB308" s="242">
        <v>960803.49</v>
      </c>
      <c r="BC308" s="242">
        <v>177663.12</v>
      </c>
      <c r="BD308" s="242">
        <v>0</v>
      </c>
      <c r="BE308" s="242">
        <v>258275.11000000002</v>
      </c>
      <c r="BF308" s="242">
        <v>3069614.78</v>
      </c>
      <c r="BG308" s="242">
        <v>750922.86</v>
      </c>
      <c r="BH308" s="242">
        <v>860.58</v>
      </c>
      <c r="BI308" s="242">
        <v>0</v>
      </c>
      <c r="BJ308" s="242">
        <v>0</v>
      </c>
      <c r="BK308" s="242">
        <v>0</v>
      </c>
      <c r="BL308" s="242">
        <v>0</v>
      </c>
      <c r="BM308" s="242">
        <v>0</v>
      </c>
      <c r="BN308" s="242">
        <v>0</v>
      </c>
      <c r="BO308" s="242">
        <v>9577520.8000000007</v>
      </c>
      <c r="BP308" s="242">
        <v>12053193.369999999</v>
      </c>
      <c r="BQ308" s="242">
        <v>0</v>
      </c>
      <c r="BR308" s="242">
        <v>0</v>
      </c>
      <c r="BS308" s="242">
        <v>9577520.8000000007</v>
      </c>
      <c r="BT308" s="242">
        <v>12053193.369999999</v>
      </c>
      <c r="BU308" s="242">
        <v>152816.16</v>
      </c>
      <c r="BV308" s="242">
        <v>155242.88</v>
      </c>
      <c r="BW308" s="242">
        <v>4893924.1800000006</v>
      </c>
      <c r="BX308" s="242">
        <v>3768943.2600000002</v>
      </c>
      <c r="BY308" s="242">
        <v>1100799.76</v>
      </c>
      <c r="BZ308" s="242">
        <v>21754.44</v>
      </c>
      <c r="CA308" s="242">
        <v>549488.14</v>
      </c>
      <c r="CB308" s="242">
        <v>499788.51</v>
      </c>
      <c r="CC308" s="242">
        <v>1632454.2000000002</v>
      </c>
      <c r="CD308" s="242">
        <v>1682153.83</v>
      </c>
      <c r="CE308" s="242">
        <v>0</v>
      </c>
      <c r="CF308" s="242">
        <v>0</v>
      </c>
      <c r="CG308" s="242">
        <v>0</v>
      </c>
      <c r="CH308" s="242">
        <v>0</v>
      </c>
      <c r="CI308" s="242">
        <v>0</v>
      </c>
      <c r="CJ308" s="242">
        <v>12738412</v>
      </c>
      <c r="CK308" s="242">
        <v>486250.86</v>
      </c>
      <c r="CL308" s="242">
        <v>520452.97000000003</v>
      </c>
      <c r="CM308" s="242">
        <v>59627.11</v>
      </c>
      <c r="CN308" s="242">
        <v>0</v>
      </c>
      <c r="CO308" s="242">
        <v>25425</v>
      </c>
      <c r="CP308" s="242">
        <v>0</v>
      </c>
      <c r="CQ308" s="242">
        <v>0</v>
      </c>
      <c r="CR308" s="242">
        <v>192599</v>
      </c>
      <c r="CS308" s="242">
        <v>192599</v>
      </c>
      <c r="CT308" s="242">
        <v>1265331.94</v>
      </c>
      <c r="CU308" s="242">
        <v>1265331.94</v>
      </c>
      <c r="CV308" s="242">
        <v>0</v>
      </c>
      <c r="CW308" s="242">
        <v>103197.32</v>
      </c>
      <c r="CX308" s="242">
        <v>166763.37</v>
      </c>
      <c r="CY308" s="242">
        <v>514056.5</v>
      </c>
      <c r="CZ308" s="242">
        <v>0</v>
      </c>
      <c r="DA308" s="242">
        <v>450490.45</v>
      </c>
      <c r="DB308" s="242">
        <v>0</v>
      </c>
      <c r="DC308" s="242">
        <v>0</v>
      </c>
      <c r="DD308" s="242">
        <v>0</v>
      </c>
      <c r="DE308" s="242">
        <v>0</v>
      </c>
      <c r="DF308" s="242">
        <v>0</v>
      </c>
      <c r="DG308" s="242">
        <v>0</v>
      </c>
      <c r="DH308" s="242">
        <v>0</v>
      </c>
    </row>
    <row r="309" spans="1:112" x14ac:dyDescent="0.2">
      <c r="A309" s="242">
        <v>4795</v>
      </c>
      <c r="B309" s="242" t="s">
        <v>591</v>
      </c>
      <c r="C309" s="242">
        <v>0</v>
      </c>
      <c r="D309" s="242">
        <v>1824356</v>
      </c>
      <c r="E309" s="242">
        <v>0</v>
      </c>
      <c r="F309" s="242">
        <v>1457.9</v>
      </c>
      <c r="G309" s="242">
        <v>6361.08</v>
      </c>
      <c r="H309" s="242">
        <v>5522.1900000000005</v>
      </c>
      <c r="I309" s="242">
        <v>3135</v>
      </c>
      <c r="J309" s="242">
        <v>8250.61</v>
      </c>
      <c r="K309" s="242">
        <v>44927.71</v>
      </c>
      <c r="L309" s="242">
        <v>0</v>
      </c>
      <c r="M309" s="242">
        <v>0</v>
      </c>
      <c r="N309" s="242">
        <v>0</v>
      </c>
      <c r="O309" s="242">
        <v>0</v>
      </c>
      <c r="P309" s="242">
        <v>0</v>
      </c>
      <c r="Q309" s="242">
        <v>0</v>
      </c>
      <c r="R309" s="242">
        <v>0</v>
      </c>
      <c r="S309" s="242">
        <v>27886</v>
      </c>
      <c r="T309" s="242">
        <v>0</v>
      </c>
      <c r="U309" s="242">
        <v>75314.5</v>
      </c>
      <c r="V309" s="242">
        <v>2488130</v>
      </c>
      <c r="W309" s="242">
        <v>3680</v>
      </c>
      <c r="X309" s="242">
        <v>0</v>
      </c>
      <c r="Y309" s="242">
        <v>150016.80000000002</v>
      </c>
      <c r="Z309" s="242">
        <v>3384.12</v>
      </c>
      <c r="AA309" s="242">
        <v>118162</v>
      </c>
      <c r="AB309" s="242">
        <v>0</v>
      </c>
      <c r="AC309" s="242">
        <v>0</v>
      </c>
      <c r="AD309" s="242">
        <v>124929</v>
      </c>
      <c r="AE309" s="242">
        <v>82587</v>
      </c>
      <c r="AF309" s="242">
        <v>0</v>
      </c>
      <c r="AG309" s="242">
        <v>0</v>
      </c>
      <c r="AH309" s="242">
        <v>0</v>
      </c>
      <c r="AI309" s="242">
        <v>73720.02</v>
      </c>
      <c r="AJ309" s="242">
        <v>0</v>
      </c>
      <c r="AK309" s="242">
        <v>0</v>
      </c>
      <c r="AL309" s="242">
        <v>109672.1</v>
      </c>
      <c r="AM309" s="242">
        <v>49535.85</v>
      </c>
      <c r="AN309" s="242">
        <v>10491.86</v>
      </c>
      <c r="AO309" s="242">
        <v>0</v>
      </c>
      <c r="AP309" s="242">
        <v>4327.8500000000004</v>
      </c>
      <c r="AQ309" s="242">
        <v>1013251.04</v>
      </c>
      <c r="AR309" s="242">
        <v>1086196.94</v>
      </c>
      <c r="AS309" s="242">
        <v>210026.21</v>
      </c>
      <c r="AT309" s="242">
        <v>177636.57</v>
      </c>
      <c r="AU309" s="242">
        <v>90212.35</v>
      </c>
      <c r="AV309" s="242">
        <v>0</v>
      </c>
      <c r="AW309" s="242">
        <v>152930.72</v>
      </c>
      <c r="AX309" s="242">
        <v>214275.71</v>
      </c>
      <c r="AY309" s="242">
        <v>112112.77</v>
      </c>
      <c r="AZ309" s="242">
        <v>146504.51</v>
      </c>
      <c r="BA309" s="242">
        <v>1022833.54</v>
      </c>
      <c r="BB309" s="242">
        <v>211017.76</v>
      </c>
      <c r="BC309" s="242">
        <v>89127</v>
      </c>
      <c r="BD309" s="242">
        <v>47533.599999999999</v>
      </c>
      <c r="BE309" s="242">
        <v>132121.47</v>
      </c>
      <c r="BF309" s="242">
        <v>412652.76</v>
      </c>
      <c r="BG309" s="242">
        <v>160119.78</v>
      </c>
      <c r="BH309" s="242">
        <v>564.33000000000004</v>
      </c>
      <c r="BI309" s="242">
        <v>0</v>
      </c>
      <c r="BJ309" s="242">
        <v>0</v>
      </c>
      <c r="BK309" s="242">
        <v>0</v>
      </c>
      <c r="BL309" s="242">
        <v>0</v>
      </c>
      <c r="BM309" s="242">
        <v>0</v>
      </c>
      <c r="BN309" s="242">
        <v>0</v>
      </c>
      <c r="BO309" s="242">
        <v>0</v>
      </c>
      <c r="BP309" s="242">
        <v>0</v>
      </c>
      <c r="BQ309" s="242">
        <v>658374.24</v>
      </c>
      <c r="BR309" s="242">
        <v>595104.77</v>
      </c>
      <c r="BS309" s="242">
        <v>658374.24</v>
      </c>
      <c r="BT309" s="242">
        <v>595104.77</v>
      </c>
      <c r="BU309" s="242">
        <v>3581.44</v>
      </c>
      <c r="BV309" s="242">
        <v>292.74</v>
      </c>
      <c r="BW309" s="242">
        <v>678293.85</v>
      </c>
      <c r="BX309" s="242">
        <v>494919.86</v>
      </c>
      <c r="BY309" s="242">
        <v>186131.39</v>
      </c>
      <c r="BZ309" s="242">
        <v>531.29999999999995</v>
      </c>
      <c r="CA309" s="242">
        <v>91145.34</v>
      </c>
      <c r="CB309" s="242">
        <v>76287.58</v>
      </c>
      <c r="CC309" s="242">
        <v>991698.06</v>
      </c>
      <c r="CD309" s="242">
        <v>656755.04</v>
      </c>
      <c r="CE309" s="242">
        <v>300475.03000000003</v>
      </c>
      <c r="CF309" s="242">
        <v>0</v>
      </c>
      <c r="CG309" s="242">
        <v>0</v>
      </c>
      <c r="CH309" s="242">
        <v>49325.75</v>
      </c>
      <c r="CI309" s="242">
        <v>0</v>
      </c>
      <c r="CJ309" s="242">
        <v>2749176.66</v>
      </c>
      <c r="CK309" s="242">
        <v>0</v>
      </c>
      <c r="CL309" s="242">
        <v>0</v>
      </c>
      <c r="CM309" s="242">
        <v>0</v>
      </c>
      <c r="CN309" s="242">
        <v>0</v>
      </c>
      <c r="CO309" s="242">
        <v>0</v>
      </c>
      <c r="CP309" s="242">
        <v>0</v>
      </c>
      <c r="CQ309" s="242">
        <v>0</v>
      </c>
      <c r="CR309" s="242">
        <v>5121.2700000000004</v>
      </c>
      <c r="CS309" s="242">
        <v>16422.420000000002</v>
      </c>
      <c r="CT309" s="242">
        <v>244633.65</v>
      </c>
      <c r="CU309" s="242">
        <v>233332.5</v>
      </c>
      <c r="CV309" s="242">
        <v>0</v>
      </c>
      <c r="CW309" s="242">
        <v>26643.07</v>
      </c>
      <c r="CX309" s="242">
        <v>30777.87</v>
      </c>
      <c r="CY309" s="242">
        <v>25825</v>
      </c>
      <c r="CZ309" s="242">
        <v>7042.14</v>
      </c>
      <c r="DA309" s="242">
        <v>14648.06</v>
      </c>
      <c r="DB309" s="242">
        <v>0</v>
      </c>
      <c r="DC309" s="242">
        <v>0</v>
      </c>
      <c r="DD309" s="242">
        <v>0</v>
      </c>
      <c r="DE309" s="242">
        <v>0</v>
      </c>
      <c r="DF309" s="242">
        <v>0</v>
      </c>
      <c r="DG309" s="242">
        <v>0</v>
      </c>
      <c r="DH309" s="242">
        <v>0</v>
      </c>
    </row>
    <row r="310" spans="1:112" x14ac:dyDescent="0.2">
      <c r="A310" s="242">
        <v>4802</v>
      </c>
      <c r="B310" s="242" t="s">
        <v>592</v>
      </c>
      <c r="C310" s="242">
        <v>0</v>
      </c>
      <c r="D310" s="242">
        <v>12381417.140000001</v>
      </c>
      <c r="E310" s="242">
        <v>0</v>
      </c>
      <c r="F310" s="242">
        <v>30157.55</v>
      </c>
      <c r="G310" s="242">
        <v>112942.75</v>
      </c>
      <c r="H310" s="242">
        <v>18563.8</v>
      </c>
      <c r="I310" s="242">
        <v>188017.95</v>
      </c>
      <c r="J310" s="242">
        <v>0</v>
      </c>
      <c r="K310" s="242">
        <v>644350.03</v>
      </c>
      <c r="L310" s="242">
        <v>0</v>
      </c>
      <c r="M310" s="242">
        <v>0</v>
      </c>
      <c r="N310" s="242">
        <v>0</v>
      </c>
      <c r="O310" s="242">
        <v>0</v>
      </c>
      <c r="P310" s="242">
        <v>13137.36</v>
      </c>
      <c r="Q310" s="242">
        <v>0</v>
      </c>
      <c r="R310" s="242">
        <v>0</v>
      </c>
      <c r="S310" s="242">
        <v>0</v>
      </c>
      <c r="T310" s="242">
        <v>0</v>
      </c>
      <c r="U310" s="242">
        <v>341048.08</v>
      </c>
      <c r="V310" s="242">
        <v>10521275</v>
      </c>
      <c r="W310" s="242">
        <v>16560</v>
      </c>
      <c r="X310" s="242">
        <v>0</v>
      </c>
      <c r="Y310" s="242">
        <v>650748.57000000007</v>
      </c>
      <c r="Z310" s="242">
        <v>813.32</v>
      </c>
      <c r="AA310" s="242">
        <v>41896</v>
      </c>
      <c r="AB310" s="242">
        <v>0</v>
      </c>
      <c r="AC310" s="242">
        <v>0</v>
      </c>
      <c r="AD310" s="242">
        <v>332947.53999999998</v>
      </c>
      <c r="AE310" s="242">
        <v>422210.08</v>
      </c>
      <c r="AF310" s="242">
        <v>0</v>
      </c>
      <c r="AG310" s="242">
        <v>0</v>
      </c>
      <c r="AH310" s="242">
        <v>263073</v>
      </c>
      <c r="AI310" s="242">
        <v>0</v>
      </c>
      <c r="AJ310" s="242">
        <v>0</v>
      </c>
      <c r="AK310" s="242">
        <v>0</v>
      </c>
      <c r="AL310" s="242">
        <v>0</v>
      </c>
      <c r="AM310" s="242">
        <v>27060.15</v>
      </c>
      <c r="AN310" s="242">
        <v>35618.47</v>
      </c>
      <c r="AO310" s="242">
        <v>0</v>
      </c>
      <c r="AP310" s="242">
        <v>3641.78</v>
      </c>
      <c r="AQ310" s="242">
        <v>4760222.6399999997</v>
      </c>
      <c r="AR310" s="242">
        <v>5773452.6200000001</v>
      </c>
      <c r="AS310" s="242">
        <v>735749.67</v>
      </c>
      <c r="AT310" s="242">
        <v>1060010.3999999999</v>
      </c>
      <c r="AU310" s="242">
        <v>543427.80000000005</v>
      </c>
      <c r="AV310" s="242">
        <v>239002.46</v>
      </c>
      <c r="AW310" s="242">
        <v>610507.9</v>
      </c>
      <c r="AX310" s="242">
        <v>1760025.92</v>
      </c>
      <c r="AY310" s="242">
        <v>657091.16</v>
      </c>
      <c r="AZ310" s="242">
        <v>1448606.65</v>
      </c>
      <c r="BA310" s="242">
        <v>4185017.59</v>
      </c>
      <c r="BB310" s="242">
        <v>170377.16</v>
      </c>
      <c r="BC310" s="242">
        <v>296082.82</v>
      </c>
      <c r="BD310" s="242">
        <v>5761.6500000000005</v>
      </c>
      <c r="BE310" s="242">
        <v>49217.32</v>
      </c>
      <c r="BF310" s="242">
        <v>2489465.73</v>
      </c>
      <c r="BG310" s="242">
        <v>981963.63</v>
      </c>
      <c r="BH310" s="242">
        <v>15474.27</v>
      </c>
      <c r="BI310" s="242">
        <v>0</v>
      </c>
      <c r="BJ310" s="242">
        <v>0</v>
      </c>
      <c r="BK310" s="242">
        <v>0</v>
      </c>
      <c r="BL310" s="242">
        <v>0</v>
      </c>
      <c r="BM310" s="242">
        <v>0</v>
      </c>
      <c r="BN310" s="242">
        <v>0</v>
      </c>
      <c r="BO310" s="242">
        <v>0</v>
      </c>
      <c r="BP310" s="242">
        <v>0</v>
      </c>
      <c r="BQ310" s="242">
        <v>5724370.7999999998</v>
      </c>
      <c r="BR310" s="242">
        <v>5988391.9800000004</v>
      </c>
      <c r="BS310" s="242">
        <v>5724370.7999999998</v>
      </c>
      <c r="BT310" s="242">
        <v>5988391.9800000004</v>
      </c>
      <c r="BU310" s="242">
        <v>109657.39000000001</v>
      </c>
      <c r="BV310" s="242">
        <v>114036.11000000002</v>
      </c>
      <c r="BW310" s="242">
        <v>4182869.8200000003</v>
      </c>
      <c r="BX310" s="242">
        <v>2955984.66</v>
      </c>
      <c r="BY310" s="242">
        <v>1129070.17</v>
      </c>
      <c r="BZ310" s="242">
        <v>93436.27</v>
      </c>
      <c r="CA310" s="242">
        <v>236775.15000000002</v>
      </c>
      <c r="CB310" s="242">
        <v>541745.69000000006</v>
      </c>
      <c r="CC310" s="242">
        <v>815079.86</v>
      </c>
      <c r="CD310" s="242">
        <v>510109.32</v>
      </c>
      <c r="CE310" s="242">
        <v>0</v>
      </c>
      <c r="CF310" s="242">
        <v>0</v>
      </c>
      <c r="CG310" s="242">
        <v>0</v>
      </c>
      <c r="CH310" s="242">
        <v>0</v>
      </c>
      <c r="CI310" s="242">
        <v>0</v>
      </c>
      <c r="CJ310" s="242">
        <v>22778750</v>
      </c>
      <c r="CK310" s="242">
        <v>-342485.02</v>
      </c>
      <c r="CL310" s="242">
        <v>18115139.059999999</v>
      </c>
      <c r="CM310" s="242">
        <v>20018057.93</v>
      </c>
      <c r="CN310" s="242">
        <v>0</v>
      </c>
      <c r="CO310" s="242">
        <v>1560433.85</v>
      </c>
      <c r="CP310" s="242">
        <v>0</v>
      </c>
      <c r="CQ310" s="242">
        <v>0</v>
      </c>
      <c r="CR310" s="242">
        <v>91567.91</v>
      </c>
      <c r="CS310" s="242">
        <v>85147.85</v>
      </c>
      <c r="CT310" s="242">
        <v>949400.45000000007</v>
      </c>
      <c r="CU310" s="242">
        <v>955820.51</v>
      </c>
      <c r="CV310" s="242">
        <v>0</v>
      </c>
      <c r="CW310" s="242">
        <v>0</v>
      </c>
      <c r="CX310" s="242">
        <v>0</v>
      </c>
      <c r="CY310" s="242">
        <v>118700</v>
      </c>
      <c r="CZ310" s="242">
        <v>0</v>
      </c>
      <c r="DA310" s="242">
        <v>118700</v>
      </c>
      <c r="DB310" s="242">
        <v>0</v>
      </c>
      <c r="DC310" s="242">
        <v>0</v>
      </c>
      <c r="DD310" s="242">
        <v>0</v>
      </c>
      <c r="DE310" s="242">
        <v>0</v>
      </c>
      <c r="DF310" s="242">
        <v>0</v>
      </c>
      <c r="DG310" s="242">
        <v>0</v>
      </c>
      <c r="DH310" s="242">
        <v>0</v>
      </c>
    </row>
    <row r="311" spans="1:112" x14ac:dyDescent="0.2">
      <c r="A311" s="242">
        <v>4820</v>
      </c>
      <c r="B311" s="242" t="s">
        <v>593</v>
      </c>
      <c r="C311" s="242">
        <v>0</v>
      </c>
      <c r="D311" s="242">
        <v>3221452</v>
      </c>
      <c r="E311" s="242">
        <v>0</v>
      </c>
      <c r="F311" s="242">
        <v>0</v>
      </c>
      <c r="G311" s="242">
        <v>75070.600000000006</v>
      </c>
      <c r="H311" s="242">
        <v>3036.51</v>
      </c>
      <c r="I311" s="242">
        <v>75506.990000000005</v>
      </c>
      <c r="J311" s="242">
        <v>0</v>
      </c>
      <c r="K311" s="242">
        <v>189326.25</v>
      </c>
      <c r="L311" s="242">
        <v>0</v>
      </c>
      <c r="M311" s="242">
        <v>0</v>
      </c>
      <c r="N311" s="242">
        <v>0</v>
      </c>
      <c r="O311" s="242">
        <v>0</v>
      </c>
      <c r="P311" s="242">
        <v>0</v>
      </c>
      <c r="Q311" s="242">
        <v>0</v>
      </c>
      <c r="R311" s="242">
        <v>0</v>
      </c>
      <c r="S311" s="242">
        <v>0</v>
      </c>
      <c r="T311" s="242">
        <v>0</v>
      </c>
      <c r="U311" s="242">
        <v>90714</v>
      </c>
      <c r="V311" s="242">
        <v>1137692</v>
      </c>
      <c r="W311" s="242">
        <v>21384</v>
      </c>
      <c r="X311" s="242">
        <v>0</v>
      </c>
      <c r="Y311" s="242">
        <v>0</v>
      </c>
      <c r="Z311" s="242">
        <v>0</v>
      </c>
      <c r="AA311" s="242">
        <v>6261</v>
      </c>
      <c r="AB311" s="242">
        <v>0</v>
      </c>
      <c r="AC311" s="242">
        <v>0</v>
      </c>
      <c r="AD311" s="242">
        <v>7205.13</v>
      </c>
      <c r="AE311" s="242">
        <v>27210.45</v>
      </c>
      <c r="AF311" s="242">
        <v>0</v>
      </c>
      <c r="AG311" s="242">
        <v>0</v>
      </c>
      <c r="AH311" s="242">
        <v>1143</v>
      </c>
      <c r="AI311" s="242">
        <v>38529</v>
      </c>
      <c r="AJ311" s="242">
        <v>0</v>
      </c>
      <c r="AK311" s="242">
        <v>909.5</v>
      </c>
      <c r="AL311" s="242">
        <v>0</v>
      </c>
      <c r="AM311" s="242">
        <v>120.75</v>
      </c>
      <c r="AN311" s="242">
        <v>3107</v>
      </c>
      <c r="AO311" s="242">
        <v>0</v>
      </c>
      <c r="AP311" s="242">
        <v>1701.08</v>
      </c>
      <c r="AQ311" s="242">
        <v>1684087.66</v>
      </c>
      <c r="AR311" s="242">
        <v>121504.65000000001</v>
      </c>
      <c r="AS311" s="242">
        <v>742.75</v>
      </c>
      <c r="AT311" s="242">
        <v>395.12</v>
      </c>
      <c r="AU311" s="242">
        <v>31379.41</v>
      </c>
      <c r="AV311" s="242">
        <v>2750</v>
      </c>
      <c r="AW311" s="242">
        <v>26665.27</v>
      </c>
      <c r="AX311" s="242">
        <v>51036.380000000005</v>
      </c>
      <c r="AY311" s="242">
        <v>273094.68</v>
      </c>
      <c r="AZ311" s="242">
        <v>92593.25</v>
      </c>
      <c r="BA311" s="242">
        <v>1203722.3600000001</v>
      </c>
      <c r="BB311" s="242">
        <v>33244.99</v>
      </c>
      <c r="BC311" s="242">
        <v>42723.68</v>
      </c>
      <c r="BD311" s="242">
        <v>144868.03</v>
      </c>
      <c r="BE311" s="242">
        <v>167993.58000000002</v>
      </c>
      <c r="BF311" s="242">
        <v>271238.08</v>
      </c>
      <c r="BG311" s="242">
        <v>457700</v>
      </c>
      <c r="BH311" s="242">
        <v>565.61</v>
      </c>
      <c r="BI311" s="242">
        <v>0</v>
      </c>
      <c r="BJ311" s="242">
        <v>0</v>
      </c>
      <c r="BK311" s="242">
        <v>0</v>
      </c>
      <c r="BL311" s="242">
        <v>0</v>
      </c>
      <c r="BM311" s="242">
        <v>0</v>
      </c>
      <c r="BN311" s="242">
        <v>0</v>
      </c>
      <c r="BO311" s="242">
        <v>0</v>
      </c>
      <c r="BP311" s="242">
        <v>0</v>
      </c>
      <c r="BQ311" s="242">
        <v>1648363.56</v>
      </c>
      <c r="BR311" s="242">
        <v>1942427.32</v>
      </c>
      <c r="BS311" s="242">
        <v>1648363.56</v>
      </c>
      <c r="BT311" s="242">
        <v>1942427.32</v>
      </c>
      <c r="BU311" s="242">
        <v>0</v>
      </c>
      <c r="BV311" s="242">
        <v>0</v>
      </c>
      <c r="BW311" s="242">
        <v>499625.2</v>
      </c>
      <c r="BX311" s="242">
        <v>345593.89</v>
      </c>
      <c r="BY311" s="242">
        <v>154031.31</v>
      </c>
      <c r="BZ311" s="242">
        <v>0</v>
      </c>
      <c r="CA311" s="242">
        <v>18465.150000000001</v>
      </c>
      <c r="CB311" s="242">
        <v>14184.1</v>
      </c>
      <c r="CC311" s="242">
        <v>60757.840000000004</v>
      </c>
      <c r="CD311" s="242">
        <v>65038.89</v>
      </c>
      <c r="CE311" s="242">
        <v>0</v>
      </c>
      <c r="CF311" s="242">
        <v>0</v>
      </c>
      <c r="CG311" s="242">
        <v>0</v>
      </c>
      <c r="CH311" s="242">
        <v>0</v>
      </c>
      <c r="CI311" s="242">
        <v>0</v>
      </c>
      <c r="CJ311" s="242">
        <v>300709.06</v>
      </c>
      <c r="CK311" s="242">
        <v>0</v>
      </c>
      <c r="CL311" s="242">
        <v>38000</v>
      </c>
      <c r="CM311" s="242">
        <v>38000</v>
      </c>
      <c r="CN311" s="242">
        <v>0</v>
      </c>
      <c r="CO311" s="242">
        <v>0</v>
      </c>
      <c r="CP311" s="242">
        <v>0</v>
      </c>
      <c r="CQ311" s="242">
        <v>0</v>
      </c>
      <c r="CR311" s="242">
        <v>20840.810000000001</v>
      </c>
      <c r="CS311" s="242">
        <v>35302.200000000004</v>
      </c>
      <c r="CT311" s="242">
        <v>174390.02</v>
      </c>
      <c r="CU311" s="242">
        <v>159928.63</v>
      </c>
      <c r="CV311" s="242">
        <v>0</v>
      </c>
      <c r="CW311" s="242">
        <v>0</v>
      </c>
      <c r="CX311" s="242">
        <v>0</v>
      </c>
      <c r="CY311" s="242">
        <v>51000</v>
      </c>
      <c r="CZ311" s="242">
        <v>51000</v>
      </c>
      <c r="DA311" s="242">
        <v>0</v>
      </c>
      <c r="DB311" s="242">
        <v>0</v>
      </c>
      <c r="DC311" s="242">
        <v>0</v>
      </c>
      <c r="DD311" s="242">
        <v>0</v>
      </c>
      <c r="DE311" s="242">
        <v>0</v>
      </c>
      <c r="DF311" s="242">
        <v>0</v>
      </c>
      <c r="DG311" s="242">
        <v>0</v>
      </c>
      <c r="DH311" s="242">
        <v>0</v>
      </c>
    </row>
    <row r="312" spans="1:112" x14ac:dyDescent="0.2">
      <c r="A312" s="242">
        <v>4851</v>
      </c>
      <c r="B312" s="242" t="s">
        <v>594</v>
      </c>
      <c r="C312" s="242">
        <v>5750</v>
      </c>
      <c r="D312" s="242">
        <v>4623148.79</v>
      </c>
      <c r="E312" s="242">
        <v>0</v>
      </c>
      <c r="F312" s="242">
        <v>17765.82</v>
      </c>
      <c r="G312" s="242">
        <v>25927.29</v>
      </c>
      <c r="H312" s="242">
        <v>12156.81</v>
      </c>
      <c r="I312" s="242">
        <v>61761.47</v>
      </c>
      <c r="J312" s="242">
        <v>0</v>
      </c>
      <c r="K312" s="242">
        <v>418255.18</v>
      </c>
      <c r="L312" s="242">
        <v>0</v>
      </c>
      <c r="M312" s="242">
        <v>0</v>
      </c>
      <c r="N312" s="242">
        <v>0</v>
      </c>
      <c r="O312" s="242">
        <v>0</v>
      </c>
      <c r="P312" s="242">
        <v>15809.7</v>
      </c>
      <c r="Q312" s="242">
        <v>0</v>
      </c>
      <c r="R312" s="242">
        <v>0</v>
      </c>
      <c r="S312" s="242">
        <v>0</v>
      </c>
      <c r="T312" s="242">
        <v>0</v>
      </c>
      <c r="U312" s="242">
        <v>222975.5</v>
      </c>
      <c r="V312" s="242">
        <v>7911614</v>
      </c>
      <c r="W312" s="242">
        <v>10720</v>
      </c>
      <c r="X312" s="242">
        <v>0</v>
      </c>
      <c r="Y312" s="242">
        <v>460186.68</v>
      </c>
      <c r="Z312" s="242">
        <v>11046.2</v>
      </c>
      <c r="AA312" s="242">
        <v>10734</v>
      </c>
      <c r="AB312" s="242">
        <v>0</v>
      </c>
      <c r="AC312" s="242">
        <v>0</v>
      </c>
      <c r="AD312" s="242">
        <v>159430.36000000002</v>
      </c>
      <c r="AE312" s="242">
        <v>472276.49</v>
      </c>
      <c r="AF312" s="242">
        <v>0</v>
      </c>
      <c r="AG312" s="242">
        <v>0</v>
      </c>
      <c r="AH312" s="242">
        <v>81026</v>
      </c>
      <c r="AI312" s="242">
        <v>0</v>
      </c>
      <c r="AJ312" s="242">
        <v>0</v>
      </c>
      <c r="AK312" s="242">
        <v>3867.58</v>
      </c>
      <c r="AL312" s="242">
        <v>94275</v>
      </c>
      <c r="AM312" s="242">
        <v>67940.58</v>
      </c>
      <c r="AN312" s="242">
        <v>38626.300000000003</v>
      </c>
      <c r="AO312" s="242">
        <v>0</v>
      </c>
      <c r="AP312" s="242">
        <v>9222.98</v>
      </c>
      <c r="AQ312" s="242">
        <v>2817035.58</v>
      </c>
      <c r="AR312" s="242">
        <v>3135127.47</v>
      </c>
      <c r="AS312" s="242">
        <v>424672.13</v>
      </c>
      <c r="AT312" s="242">
        <v>415899.08</v>
      </c>
      <c r="AU312" s="242">
        <v>301701.02</v>
      </c>
      <c r="AV312" s="242">
        <v>69240.22</v>
      </c>
      <c r="AW312" s="242">
        <v>373778.28</v>
      </c>
      <c r="AX312" s="242">
        <v>500181.52</v>
      </c>
      <c r="AY312" s="242">
        <v>462901.01</v>
      </c>
      <c r="AZ312" s="242">
        <v>631543.61</v>
      </c>
      <c r="BA312" s="242">
        <v>2649363.7600000002</v>
      </c>
      <c r="BB312" s="242">
        <v>327694.57</v>
      </c>
      <c r="BC312" s="242">
        <v>149880.89000000001</v>
      </c>
      <c r="BD312" s="242">
        <v>49545.82</v>
      </c>
      <c r="BE312" s="242">
        <v>167322.35</v>
      </c>
      <c r="BF312" s="242">
        <v>1300308.51</v>
      </c>
      <c r="BG312" s="242">
        <v>832504.54</v>
      </c>
      <c r="BH312" s="242">
        <v>0</v>
      </c>
      <c r="BI312" s="242">
        <v>0</v>
      </c>
      <c r="BJ312" s="242">
        <v>0</v>
      </c>
      <c r="BK312" s="242">
        <v>0</v>
      </c>
      <c r="BL312" s="242">
        <v>0</v>
      </c>
      <c r="BM312" s="242">
        <v>30000</v>
      </c>
      <c r="BN312" s="242">
        <v>56208.35</v>
      </c>
      <c r="BO312" s="242">
        <v>0</v>
      </c>
      <c r="BP312" s="242">
        <v>0</v>
      </c>
      <c r="BQ312" s="242">
        <v>1740651.65</v>
      </c>
      <c r="BR312" s="242">
        <v>1840259.67</v>
      </c>
      <c r="BS312" s="242">
        <v>1770651.65</v>
      </c>
      <c r="BT312" s="242">
        <v>1896468.02</v>
      </c>
      <c r="BU312" s="242">
        <v>17583.420000000002</v>
      </c>
      <c r="BV312" s="242">
        <v>22969.18</v>
      </c>
      <c r="BW312" s="242">
        <v>2601398.4</v>
      </c>
      <c r="BX312" s="242">
        <v>1858404.5</v>
      </c>
      <c r="BY312" s="242">
        <v>597353.20000000007</v>
      </c>
      <c r="BZ312" s="242">
        <v>140254.94</v>
      </c>
      <c r="CA312" s="242">
        <v>783.64</v>
      </c>
      <c r="CB312" s="242">
        <v>0</v>
      </c>
      <c r="CC312" s="242">
        <v>183435.31</v>
      </c>
      <c r="CD312" s="242">
        <v>463</v>
      </c>
      <c r="CE312" s="242">
        <v>0</v>
      </c>
      <c r="CF312" s="242">
        <v>0</v>
      </c>
      <c r="CG312" s="242">
        <v>0</v>
      </c>
      <c r="CH312" s="242">
        <v>183755.95</v>
      </c>
      <c r="CI312" s="242">
        <v>0</v>
      </c>
      <c r="CJ312" s="242">
        <v>2587920.4900000002</v>
      </c>
      <c r="CK312" s="242">
        <v>126841.68000000001</v>
      </c>
      <c r="CL312" s="242">
        <v>25587.58</v>
      </c>
      <c r="CM312" s="242">
        <v>0</v>
      </c>
      <c r="CN312" s="242">
        <v>0</v>
      </c>
      <c r="CO312" s="242">
        <v>101254.1</v>
      </c>
      <c r="CP312" s="242">
        <v>0</v>
      </c>
      <c r="CQ312" s="242">
        <v>0</v>
      </c>
      <c r="CR312" s="242">
        <v>36229.81</v>
      </c>
      <c r="CS312" s="242">
        <v>47562.98</v>
      </c>
      <c r="CT312" s="242">
        <v>772979.67</v>
      </c>
      <c r="CU312" s="242">
        <v>761646.5</v>
      </c>
      <c r="CV312" s="242">
        <v>0</v>
      </c>
      <c r="CW312" s="242">
        <v>35910.720000000001</v>
      </c>
      <c r="CX312" s="242">
        <v>41427.86</v>
      </c>
      <c r="CY312" s="242">
        <v>50478.87</v>
      </c>
      <c r="CZ312" s="242">
        <v>21778.100000000002</v>
      </c>
      <c r="DA312" s="242">
        <v>23183.63</v>
      </c>
      <c r="DB312" s="242">
        <v>0</v>
      </c>
      <c r="DC312" s="242">
        <v>0</v>
      </c>
      <c r="DD312" s="242">
        <v>0</v>
      </c>
      <c r="DE312" s="242">
        <v>52436.81</v>
      </c>
      <c r="DF312" s="242">
        <v>26783.32</v>
      </c>
      <c r="DG312" s="242">
        <v>3113.52</v>
      </c>
      <c r="DH312" s="242">
        <v>22539.97</v>
      </c>
    </row>
    <row r="313" spans="1:112" x14ac:dyDescent="0.2">
      <c r="A313" s="242">
        <v>3122</v>
      </c>
      <c r="B313" s="242" t="s">
        <v>595</v>
      </c>
      <c r="C313" s="242">
        <v>0</v>
      </c>
      <c r="D313" s="242">
        <v>2306210</v>
      </c>
      <c r="E313" s="242">
        <v>0</v>
      </c>
      <c r="F313" s="242">
        <v>2771.38</v>
      </c>
      <c r="G313" s="242">
        <v>0</v>
      </c>
      <c r="H313" s="242">
        <v>2441.94</v>
      </c>
      <c r="I313" s="242">
        <v>52552.800000000003</v>
      </c>
      <c r="J313" s="242">
        <v>0</v>
      </c>
      <c r="K313" s="242">
        <v>315784</v>
      </c>
      <c r="L313" s="242">
        <v>0</v>
      </c>
      <c r="M313" s="242">
        <v>0</v>
      </c>
      <c r="N313" s="242">
        <v>0</v>
      </c>
      <c r="O313" s="242">
        <v>0</v>
      </c>
      <c r="P313" s="242">
        <v>453.37</v>
      </c>
      <c r="Q313" s="242">
        <v>0</v>
      </c>
      <c r="R313" s="242">
        <v>0</v>
      </c>
      <c r="S313" s="242">
        <v>0</v>
      </c>
      <c r="T313" s="242">
        <v>0</v>
      </c>
      <c r="U313" s="242">
        <v>59091</v>
      </c>
      <c r="V313" s="242">
        <v>2514369</v>
      </c>
      <c r="W313" s="242">
        <v>3877</v>
      </c>
      <c r="X313" s="242">
        <v>0</v>
      </c>
      <c r="Y313" s="242">
        <v>0</v>
      </c>
      <c r="Z313" s="242">
        <v>0</v>
      </c>
      <c r="AA313" s="242">
        <v>125</v>
      </c>
      <c r="AB313" s="242">
        <v>0</v>
      </c>
      <c r="AC313" s="242">
        <v>0</v>
      </c>
      <c r="AD313" s="242">
        <v>15355</v>
      </c>
      <c r="AE313" s="242">
        <v>0</v>
      </c>
      <c r="AF313" s="242">
        <v>0</v>
      </c>
      <c r="AG313" s="242">
        <v>0</v>
      </c>
      <c r="AH313" s="242">
        <v>5745.76</v>
      </c>
      <c r="AI313" s="242">
        <v>54425</v>
      </c>
      <c r="AJ313" s="242">
        <v>0</v>
      </c>
      <c r="AK313" s="242">
        <v>3500</v>
      </c>
      <c r="AL313" s="242">
        <v>0</v>
      </c>
      <c r="AM313" s="242">
        <v>94.67</v>
      </c>
      <c r="AN313" s="242">
        <v>8656.7100000000009</v>
      </c>
      <c r="AO313" s="242">
        <v>0</v>
      </c>
      <c r="AP313" s="242">
        <v>19682.55</v>
      </c>
      <c r="AQ313" s="242">
        <v>1922031.01</v>
      </c>
      <c r="AR313" s="242">
        <v>318879.3</v>
      </c>
      <c r="AS313" s="242">
        <v>0</v>
      </c>
      <c r="AT313" s="242">
        <v>96705.57</v>
      </c>
      <c r="AU313" s="242">
        <v>69998.399999999994</v>
      </c>
      <c r="AV313" s="242">
        <v>76508.84</v>
      </c>
      <c r="AW313" s="242">
        <v>215178.03</v>
      </c>
      <c r="AX313" s="242">
        <v>426939.86</v>
      </c>
      <c r="AY313" s="242">
        <v>244875</v>
      </c>
      <c r="AZ313" s="242">
        <v>138404.31</v>
      </c>
      <c r="BA313" s="242">
        <v>671981.25</v>
      </c>
      <c r="BB313" s="242">
        <v>92917.59</v>
      </c>
      <c r="BC313" s="242">
        <v>41944.24</v>
      </c>
      <c r="BD313" s="242">
        <v>0</v>
      </c>
      <c r="BE313" s="242">
        <v>279429.78000000003</v>
      </c>
      <c r="BF313" s="242">
        <v>482406.25</v>
      </c>
      <c r="BG313" s="242">
        <v>152473.12</v>
      </c>
      <c r="BH313" s="242">
        <v>11906.09</v>
      </c>
      <c r="BI313" s="242">
        <v>0</v>
      </c>
      <c r="BJ313" s="242">
        <v>0</v>
      </c>
      <c r="BK313" s="242">
        <v>0</v>
      </c>
      <c r="BL313" s="242">
        <v>0</v>
      </c>
      <c r="BM313" s="242">
        <v>0</v>
      </c>
      <c r="BN313" s="242">
        <v>0</v>
      </c>
      <c r="BO313" s="242">
        <v>0</v>
      </c>
      <c r="BP313" s="242">
        <v>0</v>
      </c>
      <c r="BQ313" s="242">
        <v>2009255</v>
      </c>
      <c r="BR313" s="242">
        <v>2131811.54</v>
      </c>
      <c r="BS313" s="242">
        <v>2009255</v>
      </c>
      <c r="BT313" s="242">
        <v>2131811.54</v>
      </c>
      <c r="BU313" s="242">
        <v>0</v>
      </c>
      <c r="BV313" s="242">
        <v>0</v>
      </c>
      <c r="BW313" s="242">
        <v>598535.57000000007</v>
      </c>
      <c r="BX313" s="242">
        <v>355116.79</v>
      </c>
      <c r="BY313" s="242">
        <v>241764.44</v>
      </c>
      <c r="BZ313" s="242">
        <v>1654.3400000000001</v>
      </c>
      <c r="CA313" s="242">
        <v>82873.17</v>
      </c>
      <c r="CB313" s="242">
        <v>75229.22</v>
      </c>
      <c r="CC313" s="242">
        <v>572353.17000000004</v>
      </c>
      <c r="CD313" s="242">
        <v>556547.61</v>
      </c>
      <c r="CE313" s="242">
        <v>0</v>
      </c>
      <c r="CF313" s="242">
        <v>0</v>
      </c>
      <c r="CG313" s="242">
        <v>0</v>
      </c>
      <c r="CH313" s="242">
        <v>23449.510000000002</v>
      </c>
      <c r="CI313" s="242">
        <v>0</v>
      </c>
      <c r="CJ313" s="242">
        <v>1492537.98</v>
      </c>
      <c r="CK313" s="242">
        <v>0</v>
      </c>
      <c r="CL313" s="242">
        <v>0</v>
      </c>
      <c r="CM313" s="242">
        <v>0</v>
      </c>
      <c r="CN313" s="242">
        <v>0</v>
      </c>
      <c r="CO313" s="242">
        <v>0</v>
      </c>
      <c r="CP313" s="242">
        <v>0</v>
      </c>
      <c r="CQ313" s="242">
        <v>0</v>
      </c>
      <c r="CR313" s="242">
        <v>8938.56</v>
      </c>
      <c r="CS313" s="242">
        <v>7903.14</v>
      </c>
      <c r="CT313" s="242">
        <v>149506.19</v>
      </c>
      <c r="CU313" s="242">
        <v>150541.61000000002</v>
      </c>
      <c r="CV313" s="242">
        <v>0</v>
      </c>
      <c r="CW313" s="242">
        <v>0</v>
      </c>
      <c r="CX313" s="242">
        <v>0</v>
      </c>
      <c r="CY313" s="242">
        <v>0</v>
      </c>
      <c r="CZ313" s="242">
        <v>0</v>
      </c>
      <c r="DA313" s="242">
        <v>0</v>
      </c>
      <c r="DB313" s="242">
        <v>0</v>
      </c>
      <c r="DC313" s="242">
        <v>0</v>
      </c>
      <c r="DD313" s="242">
        <v>0</v>
      </c>
      <c r="DE313" s="242">
        <v>151125.25</v>
      </c>
      <c r="DF313" s="242">
        <v>131130.04999999999</v>
      </c>
      <c r="DG313" s="242">
        <v>19995.2</v>
      </c>
      <c r="DH313" s="242">
        <v>0</v>
      </c>
    </row>
    <row r="314" spans="1:112" x14ac:dyDescent="0.2">
      <c r="A314" s="242">
        <v>4865</v>
      </c>
      <c r="B314" s="242" t="s">
        <v>596</v>
      </c>
      <c r="C314" s="242">
        <v>0</v>
      </c>
      <c r="D314" s="242">
        <v>2172956.38</v>
      </c>
      <c r="E314" s="242">
        <v>0</v>
      </c>
      <c r="F314" s="242">
        <v>2202.15</v>
      </c>
      <c r="G314" s="242">
        <v>16570.080000000002</v>
      </c>
      <c r="H314" s="242">
        <v>1166.01</v>
      </c>
      <c r="I314" s="242">
        <v>102469.56</v>
      </c>
      <c r="J314" s="242">
        <v>0</v>
      </c>
      <c r="K314" s="242">
        <v>200790.66</v>
      </c>
      <c r="L314" s="242">
        <v>0</v>
      </c>
      <c r="M314" s="242">
        <v>0</v>
      </c>
      <c r="N314" s="242">
        <v>0</v>
      </c>
      <c r="O314" s="242">
        <v>0</v>
      </c>
      <c r="P314" s="242">
        <v>3990</v>
      </c>
      <c r="Q314" s="242">
        <v>0</v>
      </c>
      <c r="R314" s="242">
        <v>0</v>
      </c>
      <c r="S314" s="242">
        <v>0</v>
      </c>
      <c r="T314" s="242">
        <v>119.63</v>
      </c>
      <c r="U314" s="242">
        <v>67613.5</v>
      </c>
      <c r="V314" s="242">
        <v>2897139</v>
      </c>
      <c r="W314" s="242">
        <v>20520.88</v>
      </c>
      <c r="X314" s="242">
        <v>0</v>
      </c>
      <c r="Y314" s="242">
        <v>0</v>
      </c>
      <c r="Z314" s="242">
        <v>6299.81</v>
      </c>
      <c r="AA314" s="242">
        <v>122426</v>
      </c>
      <c r="AB314" s="242">
        <v>0</v>
      </c>
      <c r="AC314" s="242">
        <v>0</v>
      </c>
      <c r="AD314" s="242">
        <v>16980</v>
      </c>
      <c r="AE314" s="242">
        <v>44352</v>
      </c>
      <c r="AF314" s="242">
        <v>0</v>
      </c>
      <c r="AG314" s="242">
        <v>0</v>
      </c>
      <c r="AH314" s="242">
        <v>23131</v>
      </c>
      <c r="AI314" s="242">
        <v>42345</v>
      </c>
      <c r="AJ314" s="242">
        <v>0</v>
      </c>
      <c r="AK314" s="242">
        <v>0</v>
      </c>
      <c r="AL314" s="242">
        <v>0</v>
      </c>
      <c r="AM314" s="242">
        <v>0</v>
      </c>
      <c r="AN314" s="242">
        <v>21369.62</v>
      </c>
      <c r="AO314" s="242">
        <v>0</v>
      </c>
      <c r="AP314" s="242">
        <v>2052.1</v>
      </c>
      <c r="AQ314" s="242">
        <v>1067158.32</v>
      </c>
      <c r="AR314" s="242">
        <v>1280000.55</v>
      </c>
      <c r="AS314" s="242">
        <v>334745.85000000003</v>
      </c>
      <c r="AT314" s="242">
        <v>143263.61000000002</v>
      </c>
      <c r="AU314" s="242">
        <v>104729.68000000001</v>
      </c>
      <c r="AV314" s="242">
        <v>53129.51</v>
      </c>
      <c r="AW314" s="242">
        <v>74057.75</v>
      </c>
      <c r="AX314" s="242">
        <v>186283.53</v>
      </c>
      <c r="AY314" s="242">
        <v>232862.14</v>
      </c>
      <c r="AZ314" s="242">
        <v>311412.33</v>
      </c>
      <c r="BA314" s="242">
        <v>853870.32000000007</v>
      </c>
      <c r="BB314" s="242">
        <v>356422.61</v>
      </c>
      <c r="BC314" s="242">
        <v>45342</v>
      </c>
      <c r="BD314" s="242">
        <v>27329.27</v>
      </c>
      <c r="BE314" s="242">
        <v>233.68</v>
      </c>
      <c r="BF314" s="242">
        <v>585821.73</v>
      </c>
      <c r="BG314" s="242">
        <v>333233.23</v>
      </c>
      <c r="BH314" s="242">
        <v>18610.62</v>
      </c>
      <c r="BI314" s="242">
        <v>0</v>
      </c>
      <c r="BJ314" s="242">
        <v>0</v>
      </c>
      <c r="BK314" s="242">
        <v>0</v>
      </c>
      <c r="BL314" s="242">
        <v>0</v>
      </c>
      <c r="BM314" s="242">
        <v>0</v>
      </c>
      <c r="BN314" s="242">
        <v>0</v>
      </c>
      <c r="BO314" s="242">
        <v>0</v>
      </c>
      <c r="BP314" s="242">
        <v>0</v>
      </c>
      <c r="BQ314" s="242">
        <v>1410192.75</v>
      </c>
      <c r="BR314" s="242">
        <v>1166179.3999999999</v>
      </c>
      <c r="BS314" s="242">
        <v>1410192.75</v>
      </c>
      <c r="BT314" s="242">
        <v>1166179.3999999999</v>
      </c>
      <c r="BU314" s="242">
        <v>10824.65</v>
      </c>
      <c r="BV314" s="242">
        <v>10513.28</v>
      </c>
      <c r="BW314" s="242">
        <v>933460.21000000008</v>
      </c>
      <c r="BX314" s="242">
        <v>680936.08</v>
      </c>
      <c r="BY314" s="242">
        <v>132095.86000000002</v>
      </c>
      <c r="BZ314" s="242">
        <v>120739.64</v>
      </c>
      <c r="CA314" s="242">
        <v>48243.58</v>
      </c>
      <c r="CB314" s="242">
        <v>47983.43</v>
      </c>
      <c r="CC314" s="242">
        <v>53039.89</v>
      </c>
      <c r="CD314" s="242">
        <v>12849.54</v>
      </c>
      <c r="CE314" s="242">
        <v>0</v>
      </c>
      <c r="CF314" s="242">
        <v>0</v>
      </c>
      <c r="CG314" s="242">
        <v>0</v>
      </c>
      <c r="CH314" s="242">
        <v>40450.5</v>
      </c>
      <c r="CI314" s="242">
        <v>0</v>
      </c>
      <c r="CJ314" s="242">
        <v>261215.64</v>
      </c>
      <c r="CK314" s="242">
        <v>0</v>
      </c>
      <c r="CL314" s="242">
        <v>0</v>
      </c>
      <c r="CM314" s="242">
        <v>0</v>
      </c>
      <c r="CN314" s="242">
        <v>0</v>
      </c>
      <c r="CO314" s="242">
        <v>0</v>
      </c>
      <c r="CP314" s="242">
        <v>0</v>
      </c>
      <c r="CQ314" s="242">
        <v>0</v>
      </c>
      <c r="CR314" s="242">
        <v>0</v>
      </c>
      <c r="CS314" s="242">
        <v>0</v>
      </c>
      <c r="CT314" s="242">
        <v>284087.98</v>
      </c>
      <c r="CU314" s="242">
        <v>284087.98</v>
      </c>
      <c r="CV314" s="242">
        <v>0</v>
      </c>
      <c r="CW314" s="242">
        <v>0</v>
      </c>
      <c r="CX314" s="242">
        <v>0</v>
      </c>
      <c r="CY314" s="242">
        <v>0</v>
      </c>
      <c r="CZ314" s="242">
        <v>0</v>
      </c>
      <c r="DA314" s="242">
        <v>0</v>
      </c>
      <c r="DB314" s="242">
        <v>0</v>
      </c>
      <c r="DC314" s="242">
        <v>0</v>
      </c>
      <c r="DD314" s="242">
        <v>0</v>
      </c>
      <c r="DE314" s="242">
        <v>0</v>
      </c>
      <c r="DF314" s="242">
        <v>0</v>
      </c>
      <c r="DG314" s="242">
        <v>0</v>
      </c>
      <c r="DH314" s="242">
        <v>0</v>
      </c>
    </row>
    <row r="315" spans="1:112" x14ac:dyDescent="0.2">
      <c r="A315" s="242">
        <v>4872</v>
      </c>
      <c r="B315" s="242" t="s">
        <v>597</v>
      </c>
      <c r="C315" s="242">
        <v>0</v>
      </c>
      <c r="D315" s="242">
        <v>5743985.7300000004</v>
      </c>
      <c r="E315" s="242">
        <v>0</v>
      </c>
      <c r="F315" s="242">
        <v>11430.52</v>
      </c>
      <c r="G315" s="242">
        <v>34418.43</v>
      </c>
      <c r="H315" s="242">
        <v>15990.33</v>
      </c>
      <c r="I315" s="242">
        <v>159531.35</v>
      </c>
      <c r="J315" s="242">
        <v>0</v>
      </c>
      <c r="K315" s="242">
        <v>622590</v>
      </c>
      <c r="L315" s="242">
        <v>0</v>
      </c>
      <c r="M315" s="242">
        <v>32425</v>
      </c>
      <c r="N315" s="242">
        <v>0</v>
      </c>
      <c r="O315" s="242">
        <v>0</v>
      </c>
      <c r="P315" s="242">
        <v>4045.69</v>
      </c>
      <c r="Q315" s="242">
        <v>0</v>
      </c>
      <c r="R315" s="242">
        <v>0</v>
      </c>
      <c r="S315" s="242">
        <v>0</v>
      </c>
      <c r="T315" s="242">
        <v>0</v>
      </c>
      <c r="U315" s="242">
        <v>209781</v>
      </c>
      <c r="V315" s="242">
        <v>11207436</v>
      </c>
      <c r="W315" s="242">
        <v>15391.300000000001</v>
      </c>
      <c r="X315" s="242">
        <v>0</v>
      </c>
      <c r="Y315" s="242">
        <v>0</v>
      </c>
      <c r="Z315" s="242">
        <v>8401.51</v>
      </c>
      <c r="AA315" s="242">
        <v>70293</v>
      </c>
      <c r="AB315" s="242">
        <v>0</v>
      </c>
      <c r="AC315" s="242">
        <v>0</v>
      </c>
      <c r="AD315" s="242">
        <v>685977.77</v>
      </c>
      <c r="AE315" s="242">
        <v>253304.56</v>
      </c>
      <c r="AF315" s="242">
        <v>0</v>
      </c>
      <c r="AG315" s="242">
        <v>0</v>
      </c>
      <c r="AH315" s="242">
        <v>91131</v>
      </c>
      <c r="AI315" s="242">
        <v>0</v>
      </c>
      <c r="AJ315" s="242">
        <v>0</v>
      </c>
      <c r="AK315" s="242">
        <v>0</v>
      </c>
      <c r="AL315" s="242">
        <v>8133.2</v>
      </c>
      <c r="AM315" s="242">
        <v>4852.9800000000005</v>
      </c>
      <c r="AN315" s="242">
        <v>45033.01</v>
      </c>
      <c r="AO315" s="242">
        <v>0</v>
      </c>
      <c r="AP315" s="242">
        <v>7464.26</v>
      </c>
      <c r="AQ315" s="242">
        <v>4448891.54</v>
      </c>
      <c r="AR315" s="242">
        <v>3765711.03</v>
      </c>
      <c r="AS315" s="242">
        <v>535407.27</v>
      </c>
      <c r="AT315" s="242">
        <v>479025.3</v>
      </c>
      <c r="AU315" s="242">
        <v>193673.80000000002</v>
      </c>
      <c r="AV315" s="242">
        <v>93589.16</v>
      </c>
      <c r="AW315" s="242">
        <v>417855.19</v>
      </c>
      <c r="AX315" s="242">
        <v>905709.77</v>
      </c>
      <c r="AY315" s="242">
        <v>369374.59</v>
      </c>
      <c r="AZ315" s="242">
        <v>990130.95000000007</v>
      </c>
      <c r="BA315" s="242">
        <v>3112147.89</v>
      </c>
      <c r="BB315" s="242">
        <v>737411.18</v>
      </c>
      <c r="BC315" s="242">
        <v>124098.08</v>
      </c>
      <c r="BD315" s="242">
        <v>134091.83000000002</v>
      </c>
      <c r="BE315" s="242">
        <v>199843.74</v>
      </c>
      <c r="BF315" s="242">
        <v>1518066.48</v>
      </c>
      <c r="BG315" s="242">
        <v>447313.62</v>
      </c>
      <c r="BH315" s="242">
        <v>149.76</v>
      </c>
      <c r="BI315" s="242">
        <v>1933.49</v>
      </c>
      <c r="BJ315" s="242">
        <v>1933.49</v>
      </c>
      <c r="BK315" s="242">
        <v>168267.51</v>
      </c>
      <c r="BL315" s="242">
        <v>168267.51</v>
      </c>
      <c r="BM315" s="242">
        <v>0</v>
      </c>
      <c r="BN315" s="242">
        <v>0</v>
      </c>
      <c r="BO315" s="242">
        <v>67063.839999999997</v>
      </c>
      <c r="BP315" s="242">
        <v>67063.839999999997</v>
      </c>
      <c r="BQ315" s="242">
        <v>5729900.6399999997</v>
      </c>
      <c r="BR315" s="242">
        <v>6489026.0999999996</v>
      </c>
      <c r="BS315" s="242">
        <v>5967165.4800000004</v>
      </c>
      <c r="BT315" s="242">
        <v>6726290.9400000004</v>
      </c>
      <c r="BU315" s="242">
        <v>386048.93</v>
      </c>
      <c r="BV315" s="242">
        <v>402485.53</v>
      </c>
      <c r="BW315" s="242">
        <v>2633182.8000000003</v>
      </c>
      <c r="BX315" s="242">
        <v>1821112.48</v>
      </c>
      <c r="BY315" s="242">
        <v>535554.19999999995</v>
      </c>
      <c r="BZ315" s="242">
        <v>260079.52000000002</v>
      </c>
      <c r="CA315" s="242">
        <v>60065.770000000004</v>
      </c>
      <c r="CB315" s="242">
        <v>44758.180000000008</v>
      </c>
      <c r="CC315" s="242">
        <v>1241301.17</v>
      </c>
      <c r="CD315" s="242">
        <v>1150078.76</v>
      </c>
      <c r="CE315" s="242">
        <v>0</v>
      </c>
      <c r="CF315" s="242">
        <v>0</v>
      </c>
      <c r="CG315" s="242">
        <v>0</v>
      </c>
      <c r="CH315" s="242">
        <v>106530</v>
      </c>
      <c r="CI315" s="242">
        <v>0</v>
      </c>
      <c r="CJ315" s="242">
        <v>3228109.71</v>
      </c>
      <c r="CK315" s="242">
        <v>0</v>
      </c>
      <c r="CL315" s="242">
        <v>0</v>
      </c>
      <c r="CM315" s="242">
        <v>0</v>
      </c>
      <c r="CN315" s="242">
        <v>0</v>
      </c>
      <c r="CO315" s="242">
        <v>0</v>
      </c>
      <c r="CP315" s="242">
        <v>0</v>
      </c>
      <c r="CQ315" s="242">
        <v>0</v>
      </c>
      <c r="CR315" s="242">
        <v>0</v>
      </c>
      <c r="CS315" s="242">
        <v>0</v>
      </c>
      <c r="CT315" s="242">
        <v>623734.61</v>
      </c>
      <c r="CU315" s="242">
        <v>623734.61</v>
      </c>
      <c r="CV315" s="242">
        <v>0</v>
      </c>
      <c r="CW315" s="242">
        <v>263869.56</v>
      </c>
      <c r="CX315" s="242">
        <v>281469.11</v>
      </c>
      <c r="CY315" s="242">
        <v>303477.68</v>
      </c>
      <c r="CZ315" s="242">
        <v>91458.82</v>
      </c>
      <c r="DA315" s="242">
        <v>194419.31</v>
      </c>
      <c r="DB315" s="242">
        <v>0</v>
      </c>
      <c r="DC315" s="242">
        <v>0</v>
      </c>
      <c r="DD315" s="242">
        <v>0</v>
      </c>
      <c r="DE315" s="242">
        <v>10657.630000000001</v>
      </c>
      <c r="DF315" s="242">
        <v>0</v>
      </c>
      <c r="DG315" s="242">
        <v>10657.630000000001</v>
      </c>
      <c r="DH315" s="242">
        <v>0</v>
      </c>
    </row>
    <row r="316" spans="1:112" x14ac:dyDescent="0.2">
      <c r="A316" s="242">
        <v>4893</v>
      </c>
      <c r="B316" s="242" t="s">
        <v>598</v>
      </c>
      <c r="C316" s="242">
        <v>0</v>
      </c>
      <c r="D316" s="242">
        <v>12995232.810000001</v>
      </c>
      <c r="E316" s="242">
        <v>33134.93</v>
      </c>
      <c r="F316" s="242">
        <v>0</v>
      </c>
      <c r="G316" s="242">
        <v>53571.35</v>
      </c>
      <c r="H316" s="242">
        <v>3360.48</v>
      </c>
      <c r="I316" s="242">
        <v>205075.72</v>
      </c>
      <c r="J316" s="242">
        <v>0</v>
      </c>
      <c r="K316" s="242">
        <v>778551.66</v>
      </c>
      <c r="L316" s="242">
        <v>0</v>
      </c>
      <c r="M316" s="242">
        <v>0</v>
      </c>
      <c r="N316" s="242">
        <v>0</v>
      </c>
      <c r="O316" s="242">
        <v>0</v>
      </c>
      <c r="P316" s="242">
        <v>8937.67</v>
      </c>
      <c r="Q316" s="242">
        <v>0</v>
      </c>
      <c r="R316" s="242">
        <v>0</v>
      </c>
      <c r="S316" s="242">
        <v>0</v>
      </c>
      <c r="T316" s="242">
        <v>0</v>
      </c>
      <c r="U316" s="242">
        <v>414793</v>
      </c>
      <c r="V316" s="242">
        <v>14822557</v>
      </c>
      <c r="W316" s="242">
        <v>253856.46</v>
      </c>
      <c r="X316" s="242">
        <v>0</v>
      </c>
      <c r="Y316" s="242">
        <v>0</v>
      </c>
      <c r="Z316" s="242">
        <v>42929.47</v>
      </c>
      <c r="AA316" s="242">
        <v>12900</v>
      </c>
      <c r="AB316" s="242">
        <v>0</v>
      </c>
      <c r="AC316" s="242">
        <v>0</v>
      </c>
      <c r="AD316" s="242">
        <v>67513</v>
      </c>
      <c r="AE316" s="242">
        <v>258296</v>
      </c>
      <c r="AF316" s="242">
        <v>0</v>
      </c>
      <c r="AG316" s="242">
        <v>0</v>
      </c>
      <c r="AH316" s="242">
        <v>152058</v>
      </c>
      <c r="AI316" s="242">
        <v>0</v>
      </c>
      <c r="AJ316" s="242">
        <v>0</v>
      </c>
      <c r="AK316" s="242">
        <v>0</v>
      </c>
      <c r="AL316" s="242">
        <v>0</v>
      </c>
      <c r="AM316" s="242">
        <v>0</v>
      </c>
      <c r="AN316" s="242">
        <v>155991.17000000001</v>
      </c>
      <c r="AO316" s="242">
        <v>0</v>
      </c>
      <c r="AP316" s="242">
        <v>3992.4900000000002</v>
      </c>
      <c r="AQ316" s="242">
        <v>7492610.3899999997</v>
      </c>
      <c r="AR316" s="242">
        <v>7191904.7999999998</v>
      </c>
      <c r="AS316" s="242">
        <v>595447.57000000007</v>
      </c>
      <c r="AT316" s="242">
        <v>817615.83000000007</v>
      </c>
      <c r="AU316" s="242">
        <v>647598.88</v>
      </c>
      <c r="AV316" s="242">
        <v>79448.25</v>
      </c>
      <c r="AW316" s="242">
        <v>720800.04</v>
      </c>
      <c r="AX316" s="242">
        <v>613397.17000000004</v>
      </c>
      <c r="AY316" s="242">
        <v>863195.39</v>
      </c>
      <c r="AZ316" s="242">
        <v>1941874.42</v>
      </c>
      <c r="BA316" s="242">
        <v>5764309.0300000003</v>
      </c>
      <c r="BB316" s="242">
        <v>44420.41</v>
      </c>
      <c r="BC316" s="242">
        <v>257656.98</v>
      </c>
      <c r="BD316" s="242">
        <v>0</v>
      </c>
      <c r="BE316" s="242">
        <v>18234</v>
      </c>
      <c r="BF316" s="242">
        <v>2569223.19</v>
      </c>
      <c r="BG316" s="242">
        <v>215619.14</v>
      </c>
      <c r="BH316" s="242">
        <v>6959.07</v>
      </c>
      <c r="BI316" s="242">
        <v>0</v>
      </c>
      <c r="BJ316" s="242">
        <v>0</v>
      </c>
      <c r="BK316" s="242">
        <v>0</v>
      </c>
      <c r="BL316" s="242">
        <v>0</v>
      </c>
      <c r="BM316" s="242">
        <v>0</v>
      </c>
      <c r="BN316" s="242">
        <v>0</v>
      </c>
      <c r="BO316" s="242">
        <v>0</v>
      </c>
      <c r="BP316" s="242">
        <v>0</v>
      </c>
      <c r="BQ316" s="242">
        <v>8914658.6199999992</v>
      </c>
      <c r="BR316" s="242">
        <v>9337095.2699999996</v>
      </c>
      <c r="BS316" s="242">
        <v>8914658.6199999992</v>
      </c>
      <c r="BT316" s="242">
        <v>9337095.2699999996</v>
      </c>
      <c r="BU316" s="242">
        <v>106413.96</v>
      </c>
      <c r="BV316" s="242">
        <v>106413.96</v>
      </c>
      <c r="BW316" s="242">
        <v>4305313.28</v>
      </c>
      <c r="BX316" s="242">
        <v>3391571.29</v>
      </c>
      <c r="BY316" s="242">
        <v>806444.43</v>
      </c>
      <c r="BZ316" s="242">
        <v>107297.56</v>
      </c>
      <c r="CA316" s="242">
        <v>1134700.8</v>
      </c>
      <c r="CB316" s="242">
        <v>1070704.78</v>
      </c>
      <c r="CC316" s="242">
        <v>4977118</v>
      </c>
      <c r="CD316" s="242">
        <v>4074789.08</v>
      </c>
      <c r="CE316" s="242">
        <v>780000</v>
      </c>
      <c r="CF316" s="242">
        <v>0</v>
      </c>
      <c r="CG316" s="242">
        <v>0</v>
      </c>
      <c r="CH316" s="242">
        <v>186324.94</v>
      </c>
      <c r="CI316" s="242">
        <v>0</v>
      </c>
      <c r="CJ316" s="242">
        <v>35365000</v>
      </c>
      <c r="CK316" s="242">
        <v>10363756.01</v>
      </c>
      <c r="CL316" s="242">
        <v>1075037.23</v>
      </c>
      <c r="CM316" s="242">
        <v>18999.55</v>
      </c>
      <c r="CN316" s="242">
        <v>0</v>
      </c>
      <c r="CO316" s="242">
        <v>9307718.3300000001</v>
      </c>
      <c r="CP316" s="242">
        <v>0</v>
      </c>
      <c r="CQ316" s="242">
        <v>0</v>
      </c>
      <c r="CR316" s="242">
        <v>209063.47</v>
      </c>
      <c r="CS316" s="242">
        <v>181517.82</v>
      </c>
      <c r="CT316" s="242">
        <v>1431210.06</v>
      </c>
      <c r="CU316" s="242">
        <v>1458755.71</v>
      </c>
      <c r="CV316" s="242">
        <v>0</v>
      </c>
      <c r="CW316" s="242">
        <v>502164.27</v>
      </c>
      <c r="CX316" s="242">
        <v>352409.14</v>
      </c>
      <c r="CY316" s="242">
        <v>723289.19000000006</v>
      </c>
      <c r="CZ316" s="242">
        <v>40000</v>
      </c>
      <c r="DA316" s="242">
        <v>833044.32000000007</v>
      </c>
      <c r="DB316" s="242">
        <v>0</v>
      </c>
      <c r="DC316" s="242">
        <v>0</v>
      </c>
      <c r="DD316" s="242">
        <v>0</v>
      </c>
      <c r="DE316" s="242">
        <v>0</v>
      </c>
      <c r="DF316" s="242">
        <v>0</v>
      </c>
      <c r="DG316" s="242">
        <v>0</v>
      </c>
      <c r="DH316" s="242">
        <v>0</v>
      </c>
    </row>
    <row r="317" spans="1:112" x14ac:dyDescent="0.2">
      <c r="A317" s="242">
        <v>4904</v>
      </c>
      <c r="B317" s="242" t="s">
        <v>599</v>
      </c>
      <c r="C317" s="242">
        <v>0</v>
      </c>
      <c r="D317" s="242">
        <v>2787293.41</v>
      </c>
      <c r="E317" s="242">
        <v>0</v>
      </c>
      <c r="F317" s="242">
        <v>4640.1500000000005</v>
      </c>
      <c r="G317" s="242">
        <v>43492.800000000003</v>
      </c>
      <c r="H317" s="242">
        <v>2262.04</v>
      </c>
      <c r="I317" s="242">
        <v>23137.19</v>
      </c>
      <c r="J317" s="242">
        <v>0</v>
      </c>
      <c r="K317" s="242">
        <v>160225.70000000001</v>
      </c>
      <c r="L317" s="242">
        <v>0</v>
      </c>
      <c r="M317" s="242">
        <v>0</v>
      </c>
      <c r="N317" s="242">
        <v>0</v>
      </c>
      <c r="O317" s="242">
        <v>0</v>
      </c>
      <c r="P317" s="242">
        <v>0</v>
      </c>
      <c r="Q317" s="242">
        <v>0</v>
      </c>
      <c r="R317" s="242">
        <v>10272.460000000001</v>
      </c>
      <c r="S317" s="242">
        <v>0</v>
      </c>
      <c r="T317" s="242">
        <v>0</v>
      </c>
      <c r="U317" s="242">
        <v>194459</v>
      </c>
      <c r="V317" s="242">
        <v>3157516</v>
      </c>
      <c r="W317" s="242">
        <v>4160</v>
      </c>
      <c r="X317" s="242">
        <v>0</v>
      </c>
      <c r="Y317" s="242">
        <v>0</v>
      </c>
      <c r="Z317" s="242">
        <v>16083.11</v>
      </c>
      <c r="AA317" s="242">
        <v>130346</v>
      </c>
      <c r="AB317" s="242">
        <v>0</v>
      </c>
      <c r="AC317" s="242">
        <v>0</v>
      </c>
      <c r="AD317" s="242">
        <v>41463.15</v>
      </c>
      <c r="AE317" s="242">
        <v>187519.64</v>
      </c>
      <c r="AF317" s="242">
        <v>0</v>
      </c>
      <c r="AG317" s="242">
        <v>0</v>
      </c>
      <c r="AH317" s="242">
        <v>49415</v>
      </c>
      <c r="AI317" s="242">
        <v>21099</v>
      </c>
      <c r="AJ317" s="242">
        <v>0</v>
      </c>
      <c r="AK317" s="242">
        <v>2695</v>
      </c>
      <c r="AL317" s="242">
        <v>84369.290000000008</v>
      </c>
      <c r="AM317" s="242">
        <v>45245.950000000004</v>
      </c>
      <c r="AN317" s="242">
        <v>52699.67</v>
      </c>
      <c r="AO317" s="242">
        <v>0</v>
      </c>
      <c r="AP317" s="242">
        <v>0</v>
      </c>
      <c r="AQ317" s="242">
        <v>1490717.09</v>
      </c>
      <c r="AR317" s="242">
        <v>1161773.31</v>
      </c>
      <c r="AS317" s="242">
        <v>532288.21</v>
      </c>
      <c r="AT317" s="242">
        <v>100192.01000000001</v>
      </c>
      <c r="AU317" s="242">
        <v>182353.2</v>
      </c>
      <c r="AV317" s="242">
        <v>572.08000000000004</v>
      </c>
      <c r="AW317" s="242">
        <v>142887.43</v>
      </c>
      <c r="AX317" s="242">
        <v>203213.02000000002</v>
      </c>
      <c r="AY317" s="242">
        <v>205991.64</v>
      </c>
      <c r="AZ317" s="242">
        <v>310890.82</v>
      </c>
      <c r="BA317" s="242">
        <v>1324147.6599999999</v>
      </c>
      <c r="BB317" s="242">
        <v>49455.51</v>
      </c>
      <c r="BC317" s="242">
        <v>68889.25</v>
      </c>
      <c r="BD317" s="242">
        <v>29848.560000000001</v>
      </c>
      <c r="BE317" s="242">
        <v>178783.07</v>
      </c>
      <c r="BF317" s="242">
        <v>706743.62</v>
      </c>
      <c r="BG317" s="242">
        <v>183836.5</v>
      </c>
      <c r="BH317" s="242">
        <v>2400</v>
      </c>
      <c r="BI317" s="242">
        <v>0</v>
      </c>
      <c r="BJ317" s="242">
        <v>0</v>
      </c>
      <c r="BK317" s="242">
        <v>349758.04</v>
      </c>
      <c r="BL317" s="242">
        <v>364995.42</v>
      </c>
      <c r="BM317" s="242">
        <v>0</v>
      </c>
      <c r="BN317" s="242">
        <v>98780.31</v>
      </c>
      <c r="BO317" s="242">
        <v>682713.07000000007</v>
      </c>
      <c r="BP317" s="242">
        <v>770978.49</v>
      </c>
      <c r="BQ317" s="242">
        <v>318337.11</v>
      </c>
      <c r="BR317" s="242">
        <v>259465.58000000002</v>
      </c>
      <c r="BS317" s="242">
        <v>1350808.22</v>
      </c>
      <c r="BT317" s="242">
        <v>1494219.8</v>
      </c>
      <c r="BU317" s="242">
        <v>31405.91</v>
      </c>
      <c r="BV317" s="242">
        <v>39359.19</v>
      </c>
      <c r="BW317" s="242">
        <v>1109374.25</v>
      </c>
      <c r="BX317" s="242">
        <v>796710.25</v>
      </c>
      <c r="BY317" s="242">
        <v>186769.84</v>
      </c>
      <c r="BZ317" s="242">
        <v>117940.88</v>
      </c>
      <c r="CA317" s="242">
        <v>11506.43</v>
      </c>
      <c r="CB317" s="242">
        <v>11480.03</v>
      </c>
      <c r="CC317" s="242">
        <v>67276.28</v>
      </c>
      <c r="CD317" s="242">
        <v>0</v>
      </c>
      <c r="CE317" s="242">
        <v>0</v>
      </c>
      <c r="CF317" s="242">
        <v>0</v>
      </c>
      <c r="CG317" s="242">
        <v>0</v>
      </c>
      <c r="CH317" s="242">
        <v>67302.680000000008</v>
      </c>
      <c r="CI317" s="242">
        <v>0</v>
      </c>
      <c r="CJ317" s="242">
        <v>493887.56</v>
      </c>
      <c r="CK317" s="242">
        <v>541291.38</v>
      </c>
      <c r="CL317" s="242">
        <v>545859.29</v>
      </c>
      <c r="CM317" s="242">
        <v>4567.91</v>
      </c>
      <c r="CN317" s="242">
        <v>0</v>
      </c>
      <c r="CO317" s="242">
        <v>0</v>
      </c>
      <c r="CP317" s="242">
        <v>0</v>
      </c>
      <c r="CQ317" s="242">
        <v>0</v>
      </c>
      <c r="CR317" s="242">
        <v>0</v>
      </c>
      <c r="CS317" s="242">
        <v>0</v>
      </c>
      <c r="CT317" s="242">
        <v>308441.16000000003</v>
      </c>
      <c r="CU317" s="242">
        <v>308441.16000000003</v>
      </c>
      <c r="CV317" s="242">
        <v>0</v>
      </c>
      <c r="CW317" s="242">
        <v>208.38</v>
      </c>
      <c r="CX317" s="242">
        <v>115.77</v>
      </c>
      <c r="CY317" s="242">
        <v>255</v>
      </c>
      <c r="CZ317" s="242">
        <v>0</v>
      </c>
      <c r="DA317" s="242">
        <v>347.61</v>
      </c>
      <c r="DB317" s="242">
        <v>0</v>
      </c>
      <c r="DC317" s="242">
        <v>0</v>
      </c>
      <c r="DD317" s="242">
        <v>0</v>
      </c>
      <c r="DE317" s="242">
        <v>0</v>
      </c>
      <c r="DF317" s="242">
        <v>0</v>
      </c>
      <c r="DG317" s="242">
        <v>0</v>
      </c>
      <c r="DH317" s="242">
        <v>0</v>
      </c>
    </row>
    <row r="318" spans="1:112" x14ac:dyDescent="0.2">
      <c r="A318" s="242">
        <v>5523</v>
      </c>
      <c r="B318" s="242" t="s">
        <v>600</v>
      </c>
      <c r="C318" s="242">
        <v>0</v>
      </c>
      <c r="D318" s="242">
        <v>8524091.5</v>
      </c>
      <c r="E318" s="242">
        <v>0</v>
      </c>
      <c r="F318" s="242">
        <v>6420.95</v>
      </c>
      <c r="G318" s="242">
        <v>35314.910000000003</v>
      </c>
      <c r="H318" s="242">
        <v>3794.7200000000003</v>
      </c>
      <c r="I318" s="242">
        <v>57148</v>
      </c>
      <c r="J318" s="242">
        <v>0</v>
      </c>
      <c r="K318" s="242">
        <v>238268.52000000002</v>
      </c>
      <c r="L318" s="242">
        <v>0</v>
      </c>
      <c r="M318" s="242">
        <v>0</v>
      </c>
      <c r="N318" s="242">
        <v>0</v>
      </c>
      <c r="O318" s="242">
        <v>0</v>
      </c>
      <c r="P318" s="242">
        <v>8683.7100000000009</v>
      </c>
      <c r="Q318" s="242">
        <v>0</v>
      </c>
      <c r="R318" s="242">
        <v>0</v>
      </c>
      <c r="S318" s="242">
        <v>0</v>
      </c>
      <c r="T318" s="242">
        <v>0</v>
      </c>
      <c r="U318" s="242">
        <v>221019</v>
      </c>
      <c r="V318" s="242">
        <v>4997580</v>
      </c>
      <c r="W318" s="242">
        <v>34146</v>
      </c>
      <c r="X318" s="242">
        <v>0</v>
      </c>
      <c r="Y318" s="242">
        <v>237188.73</v>
      </c>
      <c r="Z318" s="242">
        <v>68355.240000000005</v>
      </c>
      <c r="AA318" s="242">
        <v>18234</v>
      </c>
      <c r="AB318" s="242">
        <v>0</v>
      </c>
      <c r="AC318" s="242">
        <v>0</v>
      </c>
      <c r="AD318" s="242">
        <v>176901</v>
      </c>
      <c r="AE318" s="242">
        <v>260924</v>
      </c>
      <c r="AF318" s="242">
        <v>0</v>
      </c>
      <c r="AG318" s="242">
        <v>0</v>
      </c>
      <c r="AH318" s="242">
        <v>16648.13</v>
      </c>
      <c r="AI318" s="242">
        <v>0</v>
      </c>
      <c r="AJ318" s="242">
        <v>0</v>
      </c>
      <c r="AK318" s="242">
        <v>1000</v>
      </c>
      <c r="AL318" s="242">
        <v>0</v>
      </c>
      <c r="AM318" s="242">
        <v>0</v>
      </c>
      <c r="AN318" s="242">
        <v>25359</v>
      </c>
      <c r="AO318" s="242">
        <v>0</v>
      </c>
      <c r="AP318" s="242">
        <v>5292.21</v>
      </c>
      <c r="AQ318" s="242">
        <v>2989583.14</v>
      </c>
      <c r="AR318" s="242">
        <v>2959381.08</v>
      </c>
      <c r="AS318" s="242">
        <v>573636.19000000006</v>
      </c>
      <c r="AT318" s="242">
        <v>438134.95</v>
      </c>
      <c r="AU318" s="242">
        <v>212705.1</v>
      </c>
      <c r="AV318" s="242">
        <v>334439.92</v>
      </c>
      <c r="AW318" s="242">
        <v>354262.9</v>
      </c>
      <c r="AX318" s="242">
        <v>388527.9</v>
      </c>
      <c r="AY318" s="242">
        <v>351467.81</v>
      </c>
      <c r="AZ318" s="242">
        <v>912797.07000000007</v>
      </c>
      <c r="BA318" s="242">
        <v>2463957.06</v>
      </c>
      <c r="BB318" s="242">
        <v>270472.27</v>
      </c>
      <c r="BC318" s="242">
        <v>120701.04000000001</v>
      </c>
      <c r="BD318" s="242">
        <v>0</v>
      </c>
      <c r="BE318" s="242">
        <v>181919.76</v>
      </c>
      <c r="BF318" s="242">
        <v>1875883.1400000001</v>
      </c>
      <c r="BG318" s="242">
        <v>579231.23</v>
      </c>
      <c r="BH318" s="242">
        <v>53375.99</v>
      </c>
      <c r="BI318" s="242">
        <v>0</v>
      </c>
      <c r="BJ318" s="242">
        <v>0</v>
      </c>
      <c r="BK318" s="242">
        <v>0</v>
      </c>
      <c r="BL318" s="242">
        <v>0</v>
      </c>
      <c r="BM318" s="242">
        <v>168254.41</v>
      </c>
      <c r="BN318" s="242">
        <v>44979.72</v>
      </c>
      <c r="BO318" s="242">
        <v>0</v>
      </c>
      <c r="BP318" s="242">
        <v>0</v>
      </c>
      <c r="BQ318" s="242">
        <v>5602911.7300000004</v>
      </c>
      <c r="BR318" s="242">
        <v>5602079.4900000002</v>
      </c>
      <c r="BS318" s="242">
        <v>5771166.1399999997</v>
      </c>
      <c r="BT318" s="242">
        <v>5647059.21</v>
      </c>
      <c r="BU318" s="242">
        <v>118217.21</v>
      </c>
      <c r="BV318" s="242">
        <v>91334.48</v>
      </c>
      <c r="BW318" s="242">
        <v>3132906.27</v>
      </c>
      <c r="BX318" s="242">
        <v>2476712.77</v>
      </c>
      <c r="BY318" s="242">
        <v>670441.57000000007</v>
      </c>
      <c r="BZ318" s="242">
        <v>12634.66</v>
      </c>
      <c r="CA318" s="242">
        <v>49235.97</v>
      </c>
      <c r="CB318" s="242">
        <v>267238.58</v>
      </c>
      <c r="CC318" s="242">
        <v>2360002.61</v>
      </c>
      <c r="CD318" s="242">
        <v>532000</v>
      </c>
      <c r="CE318" s="242">
        <v>1610000</v>
      </c>
      <c r="CF318" s="242">
        <v>0</v>
      </c>
      <c r="CG318" s="242">
        <v>0</v>
      </c>
      <c r="CH318" s="242">
        <v>0</v>
      </c>
      <c r="CI318" s="242">
        <v>0</v>
      </c>
      <c r="CJ318" s="242">
        <v>3210000</v>
      </c>
      <c r="CK318" s="242">
        <v>521325.14</v>
      </c>
      <c r="CL318" s="242">
        <v>521627.41000000003</v>
      </c>
      <c r="CM318" s="242">
        <v>302.27</v>
      </c>
      <c r="CN318" s="242">
        <v>0</v>
      </c>
      <c r="CO318" s="242">
        <v>0</v>
      </c>
      <c r="CP318" s="242">
        <v>0</v>
      </c>
      <c r="CQ318" s="242">
        <v>0</v>
      </c>
      <c r="CR318" s="242">
        <v>0</v>
      </c>
      <c r="CS318" s="242">
        <v>0</v>
      </c>
      <c r="CT318" s="242">
        <v>622993.94000000006</v>
      </c>
      <c r="CU318" s="242">
        <v>622993.94000000006</v>
      </c>
      <c r="CV318" s="242">
        <v>0</v>
      </c>
      <c r="CW318" s="242">
        <v>0</v>
      </c>
      <c r="CX318" s="242">
        <v>0</v>
      </c>
      <c r="CY318" s="242">
        <v>99825.75</v>
      </c>
      <c r="CZ318" s="242">
        <v>28772.98</v>
      </c>
      <c r="DA318" s="242">
        <v>71052.77</v>
      </c>
      <c r="DB318" s="242">
        <v>0</v>
      </c>
      <c r="DC318" s="242">
        <v>0</v>
      </c>
      <c r="DD318" s="242">
        <v>0</v>
      </c>
      <c r="DE318" s="242">
        <v>0</v>
      </c>
      <c r="DF318" s="242">
        <v>0</v>
      </c>
      <c r="DG318" s="242">
        <v>0</v>
      </c>
      <c r="DH318" s="242">
        <v>0</v>
      </c>
    </row>
    <row r="319" spans="1:112" x14ac:dyDescent="0.2">
      <c r="A319" s="242">
        <v>3850</v>
      </c>
      <c r="B319" s="242" t="s">
        <v>601</v>
      </c>
      <c r="C319" s="242">
        <v>374.38</v>
      </c>
      <c r="D319" s="242">
        <v>1920665.46</v>
      </c>
      <c r="E319" s="242">
        <v>200</v>
      </c>
      <c r="F319" s="242">
        <v>5647.87</v>
      </c>
      <c r="G319" s="242">
        <v>29704.71</v>
      </c>
      <c r="H319" s="242">
        <v>11029.19</v>
      </c>
      <c r="I319" s="242">
        <v>75436.19</v>
      </c>
      <c r="J319" s="242">
        <v>0</v>
      </c>
      <c r="K319" s="242">
        <v>79820</v>
      </c>
      <c r="L319" s="242">
        <v>0</v>
      </c>
      <c r="M319" s="242">
        <v>541.95000000000005</v>
      </c>
      <c r="N319" s="242">
        <v>0</v>
      </c>
      <c r="O319" s="242">
        <v>0</v>
      </c>
      <c r="P319" s="242">
        <v>8059.4000000000005</v>
      </c>
      <c r="Q319" s="242">
        <v>0</v>
      </c>
      <c r="R319" s="242">
        <v>0</v>
      </c>
      <c r="S319" s="242">
        <v>0</v>
      </c>
      <c r="T319" s="242">
        <v>4500</v>
      </c>
      <c r="U319" s="242">
        <v>102675</v>
      </c>
      <c r="V319" s="242">
        <v>4402248</v>
      </c>
      <c r="W319" s="242">
        <v>5200</v>
      </c>
      <c r="X319" s="242">
        <v>0</v>
      </c>
      <c r="Y319" s="242">
        <v>227052.46</v>
      </c>
      <c r="Z319" s="242">
        <v>64440.35</v>
      </c>
      <c r="AA319" s="242">
        <v>169556</v>
      </c>
      <c r="AB319" s="242">
        <v>0</v>
      </c>
      <c r="AC319" s="242">
        <v>0</v>
      </c>
      <c r="AD319" s="242">
        <v>132217</v>
      </c>
      <c r="AE319" s="242">
        <v>242720.56</v>
      </c>
      <c r="AF319" s="242">
        <v>0</v>
      </c>
      <c r="AG319" s="242">
        <v>0</v>
      </c>
      <c r="AH319" s="242">
        <v>12102</v>
      </c>
      <c r="AI319" s="242">
        <v>0</v>
      </c>
      <c r="AJ319" s="242">
        <v>0</v>
      </c>
      <c r="AK319" s="242">
        <v>6491.8</v>
      </c>
      <c r="AL319" s="242">
        <v>0</v>
      </c>
      <c r="AM319" s="242">
        <v>12896.75</v>
      </c>
      <c r="AN319" s="242">
        <v>133355.45000000001</v>
      </c>
      <c r="AO319" s="242">
        <v>0</v>
      </c>
      <c r="AP319" s="242">
        <v>2381.7000000000003</v>
      </c>
      <c r="AQ319" s="242">
        <v>1260300.3700000001</v>
      </c>
      <c r="AR319" s="242">
        <v>1564634.35</v>
      </c>
      <c r="AS319" s="242">
        <v>243175.92</v>
      </c>
      <c r="AT319" s="242">
        <v>231658.05000000002</v>
      </c>
      <c r="AU319" s="242">
        <v>190003.82</v>
      </c>
      <c r="AV319" s="242">
        <v>0</v>
      </c>
      <c r="AW319" s="242">
        <v>185686.16</v>
      </c>
      <c r="AX319" s="242">
        <v>310775.28999999998</v>
      </c>
      <c r="AY319" s="242">
        <v>233076.33000000002</v>
      </c>
      <c r="AZ319" s="242">
        <v>403535.55</v>
      </c>
      <c r="BA319" s="242">
        <v>1377919.6300000001</v>
      </c>
      <c r="BB319" s="242">
        <v>135272.57</v>
      </c>
      <c r="BC319" s="242">
        <v>96352.17</v>
      </c>
      <c r="BD319" s="242">
        <v>0</v>
      </c>
      <c r="BE319" s="242">
        <v>301592.78999999998</v>
      </c>
      <c r="BF319" s="242">
        <v>734386.20000000007</v>
      </c>
      <c r="BG319" s="242">
        <v>378579.23</v>
      </c>
      <c r="BH319" s="242">
        <v>16910.650000000001</v>
      </c>
      <c r="BI319" s="242">
        <v>0</v>
      </c>
      <c r="BJ319" s="242">
        <v>0</v>
      </c>
      <c r="BK319" s="242">
        <v>0</v>
      </c>
      <c r="BL319" s="242">
        <v>0</v>
      </c>
      <c r="BM319" s="242">
        <v>0</v>
      </c>
      <c r="BN319" s="242">
        <v>0</v>
      </c>
      <c r="BO319" s="242">
        <v>0</v>
      </c>
      <c r="BP319" s="242">
        <v>0</v>
      </c>
      <c r="BQ319" s="242">
        <v>2463056.9300000002</v>
      </c>
      <c r="BR319" s="242">
        <v>2448514.0699999998</v>
      </c>
      <c r="BS319" s="242">
        <v>2463056.9300000002</v>
      </c>
      <c r="BT319" s="242">
        <v>2448514.0699999998</v>
      </c>
      <c r="BU319" s="242">
        <v>25955.100000000002</v>
      </c>
      <c r="BV319" s="242">
        <v>42707.200000000004</v>
      </c>
      <c r="BW319" s="242">
        <v>1350318.6099999999</v>
      </c>
      <c r="BX319" s="242">
        <v>1018551.77</v>
      </c>
      <c r="BY319" s="242">
        <v>241201.93</v>
      </c>
      <c r="BZ319" s="242">
        <v>73812.81</v>
      </c>
      <c r="CA319" s="242">
        <v>45377.490000000005</v>
      </c>
      <c r="CB319" s="242">
        <v>57828.34</v>
      </c>
      <c r="CC319" s="242">
        <v>1074066.98</v>
      </c>
      <c r="CD319" s="242">
        <v>1008697.18</v>
      </c>
      <c r="CE319" s="242">
        <v>0</v>
      </c>
      <c r="CF319" s="242">
        <v>0</v>
      </c>
      <c r="CG319" s="242">
        <v>0</v>
      </c>
      <c r="CH319" s="242">
        <v>52918.950000000004</v>
      </c>
      <c r="CI319" s="242">
        <v>0</v>
      </c>
      <c r="CJ319" s="242">
        <v>945000</v>
      </c>
      <c r="CK319" s="242">
        <v>0</v>
      </c>
      <c r="CL319" s="242">
        <v>0</v>
      </c>
      <c r="CM319" s="242">
        <v>0</v>
      </c>
      <c r="CN319" s="242">
        <v>0</v>
      </c>
      <c r="CO319" s="242">
        <v>0</v>
      </c>
      <c r="CP319" s="242">
        <v>0</v>
      </c>
      <c r="CQ319" s="242">
        <v>0</v>
      </c>
      <c r="CR319" s="242">
        <v>105761.86</v>
      </c>
      <c r="CS319" s="242">
        <v>87004.55</v>
      </c>
      <c r="CT319" s="242">
        <v>368351.63</v>
      </c>
      <c r="CU319" s="242">
        <v>387108.94</v>
      </c>
      <c r="CV319" s="242">
        <v>0</v>
      </c>
      <c r="CW319" s="242">
        <v>29347.64</v>
      </c>
      <c r="CX319" s="242">
        <v>31043.46</v>
      </c>
      <c r="CY319" s="242">
        <v>28993.05</v>
      </c>
      <c r="CZ319" s="242">
        <v>3113.82</v>
      </c>
      <c r="DA319" s="242">
        <v>24183.41</v>
      </c>
      <c r="DB319" s="242">
        <v>0</v>
      </c>
      <c r="DC319" s="242">
        <v>0</v>
      </c>
      <c r="DD319" s="242">
        <v>0</v>
      </c>
      <c r="DE319" s="242">
        <v>0</v>
      </c>
      <c r="DF319" s="242">
        <v>0</v>
      </c>
      <c r="DG319" s="242">
        <v>0</v>
      </c>
      <c r="DH319" s="242">
        <v>0</v>
      </c>
    </row>
    <row r="320" spans="1:112" x14ac:dyDescent="0.2">
      <c r="A320" s="242">
        <v>4956</v>
      </c>
      <c r="B320" s="242" t="s">
        <v>602</v>
      </c>
      <c r="C320" s="242">
        <v>5391.96</v>
      </c>
      <c r="D320" s="242">
        <v>2565427</v>
      </c>
      <c r="E320" s="242">
        <v>0</v>
      </c>
      <c r="F320" s="242">
        <v>11910.48</v>
      </c>
      <c r="G320" s="242">
        <v>53210</v>
      </c>
      <c r="H320" s="242">
        <v>5177.26</v>
      </c>
      <c r="I320" s="242">
        <v>77084.900000000009</v>
      </c>
      <c r="J320" s="242">
        <v>0</v>
      </c>
      <c r="K320" s="242">
        <v>921494</v>
      </c>
      <c r="L320" s="242">
        <v>0</v>
      </c>
      <c r="M320" s="242">
        <v>5854.33</v>
      </c>
      <c r="N320" s="242">
        <v>0</v>
      </c>
      <c r="O320" s="242">
        <v>0</v>
      </c>
      <c r="P320" s="242">
        <v>3778.9500000000003</v>
      </c>
      <c r="Q320" s="242">
        <v>0</v>
      </c>
      <c r="R320" s="242">
        <v>0</v>
      </c>
      <c r="S320" s="242">
        <v>0</v>
      </c>
      <c r="T320" s="242">
        <v>0</v>
      </c>
      <c r="U320" s="242">
        <v>142227.5</v>
      </c>
      <c r="V320" s="242">
        <v>6244850</v>
      </c>
      <c r="W320" s="242">
        <v>7200</v>
      </c>
      <c r="X320" s="242">
        <v>0</v>
      </c>
      <c r="Y320" s="242">
        <v>0</v>
      </c>
      <c r="Z320" s="242">
        <v>16529.689999999999</v>
      </c>
      <c r="AA320" s="242">
        <v>993</v>
      </c>
      <c r="AB320" s="242">
        <v>0</v>
      </c>
      <c r="AC320" s="242">
        <v>0</v>
      </c>
      <c r="AD320" s="242">
        <v>251819.39</v>
      </c>
      <c r="AE320" s="242">
        <v>68111</v>
      </c>
      <c r="AF320" s="242">
        <v>0</v>
      </c>
      <c r="AG320" s="242">
        <v>0</v>
      </c>
      <c r="AH320" s="242">
        <v>15725.19</v>
      </c>
      <c r="AI320" s="242">
        <v>0</v>
      </c>
      <c r="AJ320" s="242">
        <v>0</v>
      </c>
      <c r="AK320" s="242">
        <v>994.88</v>
      </c>
      <c r="AL320" s="242">
        <v>0</v>
      </c>
      <c r="AM320" s="242">
        <v>89.600000000000009</v>
      </c>
      <c r="AN320" s="242">
        <v>15582.630000000001</v>
      </c>
      <c r="AO320" s="242">
        <v>0</v>
      </c>
      <c r="AP320" s="242">
        <v>2068.09</v>
      </c>
      <c r="AQ320" s="242">
        <v>2159068.63</v>
      </c>
      <c r="AR320" s="242">
        <v>2188641.2000000002</v>
      </c>
      <c r="AS320" s="242">
        <v>207826.36000000002</v>
      </c>
      <c r="AT320" s="242">
        <v>277994.82</v>
      </c>
      <c r="AU320" s="242">
        <v>198326.46</v>
      </c>
      <c r="AV320" s="242">
        <v>26657.59</v>
      </c>
      <c r="AW320" s="242">
        <v>398332.91000000003</v>
      </c>
      <c r="AX320" s="242">
        <v>527184.87</v>
      </c>
      <c r="AY320" s="242">
        <v>284819.62</v>
      </c>
      <c r="AZ320" s="242">
        <v>630421.27</v>
      </c>
      <c r="BA320" s="242">
        <v>2061591.93</v>
      </c>
      <c r="BB320" s="242">
        <v>295845.74</v>
      </c>
      <c r="BC320" s="242">
        <v>87236.35</v>
      </c>
      <c r="BD320" s="242">
        <v>0</v>
      </c>
      <c r="BE320" s="242">
        <v>355022.67</v>
      </c>
      <c r="BF320" s="242">
        <v>802402.66</v>
      </c>
      <c r="BG320" s="242">
        <v>295240.12</v>
      </c>
      <c r="BH320" s="242">
        <v>7301.1900000000005</v>
      </c>
      <c r="BI320" s="242">
        <v>0</v>
      </c>
      <c r="BJ320" s="242">
        <v>0</v>
      </c>
      <c r="BK320" s="242">
        <v>0</v>
      </c>
      <c r="BL320" s="242">
        <v>0</v>
      </c>
      <c r="BM320" s="242">
        <v>0</v>
      </c>
      <c r="BN320" s="242">
        <v>0</v>
      </c>
      <c r="BO320" s="242">
        <v>0</v>
      </c>
      <c r="BP320" s="242">
        <v>0</v>
      </c>
      <c r="BQ320" s="242">
        <v>2798230.22</v>
      </c>
      <c r="BR320" s="242">
        <v>2409835.6800000002</v>
      </c>
      <c r="BS320" s="242">
        <v>2798230.22</v>
      </c>
      <c r="BT320" s="242">
        <v>2409835.6800000002</v>
      </c>
      <c r="BU320" s="242">
        <v>5252.26</v>
      </c>
      <c r="BV320" s="242">
        <v>16817.62</v>
      </c>
      <c r="BW320" s="242">
        <v>1339559.71</v>
      </c>
      <c r="BX320" s="242">
        <v>911324.43</v>
      </c>
      <c r="BY320" s="242">
        <v>326772.8</v>
      </c>
      <c r="BZ320" s="242">
        <v>89897.12</v>
      </c>
      <c r="CA320" s="242">
        <v>46006.850000000006</v>
      </c>
      <c r="CB320" s="242">
        <v>38980.850000000006</v>
      </c>
      <c r="CC320" s="242">
        <v>784989</v>
      </c>
      <c r="CD320" s="242">
        <v>660400</v>
      </c>
      <c r="CE320" s="242">
        <v>0</v>
      </c>
      <c r="CF320" s="242">
        <v>0</v>
      </c>
      <c r="CG320" s="242">
        <v>0</v>
      </c>
      <c r="CH320" s="242">
        <v>131615</v>
      </c>
      <c r="CI320" s="242">
        <v>0</v>
      </c>
      <c r="CJ320" s="242">
        <v>2575000</v>
      </c>
      <c r="CK320" s="242">
        <v>0</v>
      </c>
      <c r="CL320" s="242">
        <v>0</v>
      </c>
      <c r="CM320" s="242">
        <v>0</v>
      </c>
      <c r="CN320" s="242">
        <v>0</v>
      </c>
      <c r="CO320" s="242">
        <v>0</v>
      </c>
      <c r="CP320" s="242">
        <v>0</v>
      </c>
      <c r="CQ320" s="242">
        <v>0</v>
      </c>
      <c r="CR320" s="242">
        <v>76224.490000000005</v>
      </c>
      <c r="CS320" s="242">
        <v>93357.08</v>
      </c>
      <c r="CT320" s="242">
        <v>426031.48</v>
      </c>
      <c r="CU320" s="242">
        <v>408898.89</v>
      </c>
      <c r="CV320" s="242">
        <v>0</v>
      </c>
      <c r="CW320" s="242">
        <v>0</v>
      </c>
      <c r="CX320" s="242">
        <v>0</v>
      </c>
      <c r="CY320" s="242">
        <v>0</v>
      </c>
      <c r="CZ320" s="242">
        <v>0</v>
      </c>
      <c r="DA320" s="242">
        <v>0</v>
      </c>
      <c r="DB320" s="242">
        <v>0</v>
      </c>
      <c r="DC320" s="242">
        <v>0</v>
      </c>
      <c r="DD320" s="242">
        <v>0</v>
      </c>
      <c r="DE320" s="242">
        <v>0</v>
      </c>
      <c r="DF320" s="242">
        <v>0</v>
      </c>
      <c r="DG320" s="242">
        <v>0</v>
      </c>
      <c r="DH320" s="242">
        <v>0</v>
      </c>
    </row>
    <row r="321" spans="1:112" x14ac:dyDescent="0.2">
      <c r="A321" s="242">
        <v>4963</v>
      </c>
      <c r="B321" s="242" t="s">
        <v>603</v>
      </c>
      <c r="C321" s="242">
        <v>0</v>
      </c>
      <c r="D321" s="242">
        <v>2886212</v>
      </c>
      <c r="E321" s="242">
        <v>8212.14</v>
      </c>
      <c r="F321" s="242">
        <v>2551.7400000000002</v>
      </c>
      <c r="G321" s="242">
        <v>23711.5</v>
      </c>
      <c r="H321" s="242">
        <v>1769.92</v>
      </c>
      <c r="I321" s="242">
        <v>20143.560000000001</v>
      </c>
      <c r="J321" s="242">
        <v>0</v>
      </c>
      <c r="K321" s="242">
        <v>255797.56</v>
      </c>
      <c r="L321" s="242">
        <v>0</v>
      </c>
      <c r="M321" s="242">
        <v>0</v>
      </c>
      <c r="N321" s="242">
        <v>0</v>
      </c>
      <c r="O321" s="242">
        <v>0</v>
      </c>
      <c r="P321" s="242">
        <v>0</v>
      </c>
      <c r="Q321" s="242">
        <v>0</v>
      </c>
      <c r="R321" s="242">
        <v>7840</v>
      </c>
      <c r="S321" s="242">
        <v>0</v>
      </c>
      <c r="T321" s="242">
        <v>0</v>
      </c>
      <c r="U321" s="242">
        <v>114500</v>
      </c>
      <c r="V321" s="242">
        <v>2757294</v>
      </c>
      <c r="W321" s="242">
        <v>17513.260000000002</v>
      </c>
      <c r="X321" s="242">
        <v>0</v>
      </c>
      <c r="Y321" s="242">
        <v>0</v>
      </c>
      <c r="Z321" s="242">
        <v>19762.080000000002</v>
      </c>
      <c r="AA321" s="242">
        <v>141385.89000000001</v>
      </c>
      <c r="AB321" s="242">
        <v>0</v>
      </c>
      <c r="AC321" s="242">
        <v>0</v>
      </c>
      <c r="AD321" s="242">
        <v>29294.21</v>
      </c>
      <c r="AE321" s="242">
        <v>84145.95</v>
      </c>
      <c r="AF321" s="242">
        <v>0</v>
      </c>
      <c r="AG321" s="242">
        <v>0</v>
      </c>
      <c r="AH321" s="242">
        <v>16054</v>
      </c>
      <c r="AI321" s="242">
        <v>0</v>
      </c>
      <c r="AJ321" s="242">
        <v>0</v>
      </c>
      <c r="AK321" s="242">
        <v>5335</v>
      </c>
      <c r="AL321" s="242">
        <v>0</v>
      </c>
      <c r="AM321" s="242">
        <v>0</v>
      </c>
      <c r="AN321" s="242">
        <v>8265</v>
      </c>
      <c r="AO321" s="242">
        <v>0</v>
      </c>
      <c r="AP321" s="242">
        <v>4359.76</v>
      </c>
      <c r="AQ321" s="242">
        <v>972386.63</v>
      </c>
      <c r="AR321" s="242">
        <v>1262466.6399999999</v>
      </c>
      <c r="AS321" s="242">
        <v>287937.55</v>
      </c>
      <c r="AT321" s="242">
        <v>167010.93</v>
      </c>
      <c r="AU321" s="242">
        <v>172430.17</v>
      </c>
      <c r="AV321" s="242">
        <v>40660.700000000004</v>
      </c>
      <c r="AW321" s="242">
        <v>201620.99</v>
      </c>
      <c r="AX321" s="242">
        <v>368746.71</v>
      </c>
      <c r="AY321" s="242">
        <v>268680.53999999998</v>
      </c>
      <c r="AZ321" s="242">
        <v>379174.18</v>
      </c>
      <c r="BA321" s="242">
        <v>1214334.5900000001</v>
      </c>
      <c r="BB321" s="242">
        <v>0</v>
      </c>
      <c r="BC321" s="242">
        <v>72409.06</v>
      </c>
      <c r="BD321" s="242">
        <v>0</v>
      </c>
      <c r="BE321" s="242">
        <v>4377.09</v>
      </c>
      <c r="BF321" s="242">
        <v>647303.77</v>
      </c>
      <c r="BG321" s="242">
        <v>149811.66</v>
      </c>
      <c r="BH321" s="242">
        <v>2327</v>
      </c>
      <c r="BI321" s="242">
        <v>0</v>
      </c>
      <c r="BJ321" s="242">
        <v>0</v>
      </c>
      <c r="BK321" s="242">
        <v>0</v>
      </c>
      <c r="BL321" s="242">
        <v>3087450.94</v>
      </c>
      <c r="BM321" s="242">
        <v>0</v>
      </c>
      <c r="BN321" s="242">
        <v>0</v>
      </c>
      <c r="BO321" s="242">
        <v>2894981.58</v>
      </c>
      <c r="BP321" s="242">
        <v>0</v>
      </c>
      <c r="BQ321" s="242">
        <v>0</v>
      </c>
      <c r="BR321" s="242">
        <v>0</v>
      </c>
      <c r="BS321" s="242">
        <v>2894981.58</v>
      </c>
      <c r="BT321" s="242">
        <v>3087450.94</v>
      </c>
      <c r="BU321" s="242">
        <v>9311.66</v>
      </c>
      <c r="BV321" s="242">
        <v>3911.66</v>
      </c>
      <c r="BW321" s="242">
        <v>832527.2300000001</v>
      </c>
      <c r="BX321" s="242">
        <v>25578.49</v>
      </c>
      <c r="BY321" s="242">
        <v>125678.18000000001</v>
      </c>
      <c r="BZ321" s="242">
        <v>686670.56</v>
      </c>
      <c r="CA321" s="242">
        <v>29689.8</v>
      </c>
      <c r="CB321" s="242">
        <v>43430.62</v>
      </c>
      <c r="CC321" s="242">
        <v>1635414.22</v>
      </c>
      <c r="CD321" s="242">
        <v>397808.95</v>
      </c>
      <c r="CE321" s="242">
        <v>1223864.45</v>
      </c>
      <c r="CF321" s="242">
        <v>0</v>
      </c>
      <c r="CG321" s="242">
        <v>0</v>
      </c>
      <c r="CH321" s="242">
        <v>0</v>
      </c>
      <c r="CI321" s="242">
        <v>0</v>
      </c>
      <c r="CJ321" s="242">
        <v>1165000</v>
      </c>
      <c r="CK321" s="242">
        <v>0</v>
      </c>
      <c r="CL321" s="242">
        <v>0</v>
      </c>
      <c r="CM321" s="242">
        <v>0</v>
      </c>
      <c r="CN321" s="242">
        <v>0</v>
      </c>
      <c r="CO321" s="242">
        <v>0</v>
      </c>
      <c r="CP321" s="242">
        <v>0</v>
      </c>
      <c r="CQ321" s="242">
        <v>0</v>
      </c>
      <c r="CR321" s="242">
        <v>0</v>
      </c>
      <c r="CS321" s="242">
        <v>0</v>
      </c>
      <c r="CT321" s="242">
        <v>244480.27000000002</v>
      </c>
      <c r="CU321" s="242">
        <v>244480.27000000002</v>
      </c>
      <c r="CV321" s="242">
        <v>0</v>
      </c>
      <c r="CW321" s="242">
        <v>0</v>
      </c>
      <c r="CX321" s="242">
        <v>0</v>
      </c>
      <c r="CY321" s="242">
        <v>0</v>
      </c>
      <c r="CZ321" s="242">
        <v>0</v>
      </c>
      <c r="DA321" s="242">
        <v>0</v>
      </c>
      <c r="DB321" s="242">
        <v>0</v>
      </c>
      <c r="DC321" s="242">
        <v>0</v>
      </c>
      <c r="DD321" s="242">
        <v>0</v>
      </c>
      <c r="DE321" s="242">
        <v>0</v>
      </c>
      <c r="DF321" s="242">
        <v>0</v>
      </c>
      <c r="DG321" s="242">
        <v>0</v>
      </c>
      <c r="DH321" s="242">
        <v>0</v>
      </c>
    </row>
    <row r="322" spans="1:112" x14ac:dyDescent="0.2">
      <c r="A322" s="242">
        <v>1673</v>
      </c>
      <c r="B322" s="242" t="s">
        <v>604</v>
      </c>
      <c r="C322" s="242">
        <v>0</v>
      </c>
      <c r="D322" s="242">
        <v>1819557.08</v>
      </c>
      <c r="E322" s="242">
        <v>0</v>
      </c>
      <c r="F322" s="242">
        <v>1400.66</v>
      </c>
      <c r="G322" s="242">
        <v>15676.32</v>
      </c>
      <c r="H322" s="242">
        <v>537.94000000000005</v>
      </c>
      <c r="I322" s="242">
        <v>18283.14</v>
      </c>
      <c r="J322" s="242">
        <v>300</v>
      </c>
      <c r="K322" s="242">
        <v>131378</v>
      </c>
      <c r="L322" s="242">
        <v>0</v>
      </c>
      <c r="M322" s="242">
        <v>8416.76</v>
      </c>
      <c r="N322" s="242">
        <v>0</v>
      </c>
      <c r="O322" s="242">
        <v>0</v>
      </c>
      <c r="P322" s="242">
        <v>8629.4600000000009</v>
      </c>
      <c r="Q322" s="242">
        <v>0</v>
      </c>
      <c r="R322" s="242">
        <v>0</v>
      </c>
      <c r="S322" s="242">
        <v>0</v>
      </c>
      <c r="T322" s="242">
        <v>0</v>
      </c>
      <c r="U322" s="242">
        <v>92306.5</v>
      </c>
      <c r="V322" s="242">
        <v>4526020</v>
      </c>
      <c r="W322" s="242">
        <v>5120</v>
      </c>
      <c r="X322" s="242">
        <v>0</v>
      </c>
      <c r="Y322" s="242">
        <v>235161.48</v>
      </c>
      <c r="Z322" s="242">
        <v>0</v>
      </c>
      <c r="AA322" s="242">
        <v>160926</v>
      </c>
      <c r="AB322" s="242">
        <v>0</v>
      </c>
      <c r="AC322" s="242">
        <v>0</v>
      </c>
      <c r="AD322" s="242">
        <v>46833.68</v>
      </c>
      <c r="AE322" s="242">
        <v>467719.77</v>
      </c>
      <c r="AF322" s="242">
        <v>0</v>
      </c>
      <c r="AG322" s="242">
        <v>0</v>
      </c>
      <c r="AH322" s="242">
        <v>17688</v>
      </c>
      <c r="AI322" s="242">
        <v>411915.43</v>
      </c>
      <c r="AJ322" s="242">
        <v>0</v>
      </c>
      <c r="AK322" s="242">
        <v>2586.7000000000003</v>
      </c>
      <c r="AL322" s="242">
        <v>0</v>
      </c>
      <c r="AM322" s="242">
        <v>11355.37</v>
      </c>
      <c r="AN322" s="242">
        <v>1623.52</v>
      </c>
      <c r="AO322" s="242">
        <v>0</v>
      </c>
      <c r="AP322" s="242">
        <v>0</v>
      </c>
      <c r="AQ322" s="242">
        <v>1512399.71</v>
      </c>
      <c r="AR322" s="242">
        <v>1193044.8899999999</v>
      </c>
      <c r="AS322" s="242">
        <v>288315.92</v>
      </c>
      <c r="AT322" s="242">
        <v>520703.71</v>
      </c>
      <c r="AU322" s="242">
        <v>153386.67000000001</v>
      </c>
      <c r="AV322" s="242">
        <v>122</v>
      </c>
      <c r="AW322" s="242">
        <v>159204.69</v>
      </c>
      <c r="AX322" s="242">
        <v>470046.21</v>
      </c>
      <c r="AY322" s="242">
        <v>222821.18</v>
      </c>
      <c r="AZ322" s="242">
        <v>480431.14</v>
      </c>
      <c r="BA322" s="242">
        <v>1010638.34</v>
      </c>
      <c r="BB322" s="242">
        <v>153251.84</v>
      </c>
      <c r="BC322" s="242">
        <v>96405.23</v>
      </c>
      <c r="BD322" s="242">
        <v>4808.8</v>
      </c>
      <c r="BE322" s="242">
        <v>229221.46</v>
      </c>
      <c r="BF322" s="242">
        <v>679857.8</v>
      </c>
      <c r="BG322" s="242">
        <v>472530.10000000003</v>
      </c>
      <c r="BH322" s="242">
        <v>0</v>
      </c>
      <c r="BI322" s="242">
        <v>0</v>
      </c>
      <c r="BJ322" s="242">
        <v>0</v>
      </c>
      <c r="BK322" s="242">
        <v>0</v>
      </c>
      <c r="BL322" s="242">
        <v>0</v>
      </c>
      <c r="BM322" s="242">
        <v>0</v>
      </c>
      <c r="BN322" s="242">
        <v>0</v>
      </c>
      <c r="BO322" s="242">
        <v>0</v>
      </c>
      <c r="BP322" s="242">
        <v>0</v>
      </c>
      <c r="BQ322" s="242">
        <v>768019.55</v>
      </c>
      <c r="BR322" s="242">
        <v>1104265.67</v>
      </c>
      <c r="BS322" s="242">
        <v>768019.55</v>
      </c>
      <c r="BT322" s="242">
        <v>1104265.67</v>
      </c>
      <c r="BU322" s="242">
        <v>10517.36</v>
      </c>
      <c r="BV322" s="242">
        <v>17122.36</v>
      </c>
      <c r="BW322" s="242">
        <v>1102803.56</v>
      </c>
      <c r="BX322" s="242">
        <v>500283.79000000004</v>
      </c>
      <c r="BY322" s="242">
        <v>93525.5</v>
      </c>
      <c r="BZ322" s="242">
        <v>502389.27</v>
      </c>
      <c r="CA322" s="242">
        <v>95386.45</v>
      </c>
      <c r="CB322" s="242">
        <v>87784.13</v>
      </c>
      <c r="CC322" s="242">
        <v>961403.07000000007</v>
      </c>
      <c r="CD322" s="242">
        <v>108795.39</v>
      </c>
      <c r="CE322" s="242">
        <v>0</v>
      </c>
      <c r="CF322" s="242">
        <v>0</v>
      </c>
      <c r="CG322" s="242">
        <v>0</v>
      </c>
      <c r="CH322" s="242">
        <v>860210</v>
      </c>
      <c r="CI322" s="242">
        <v>0</v>
      </c>
      <c r="CJ322" s="242">
        <v>2615000</v>
      </c>
      <c r="CK322" s="242">
        <v>0</v>
      </c>
      <c r="CL322" s="242">
        <v>0</v>
      </c>
      <c r="CM322" s="242">
        <v>21483.5</v>
      </c>
      <c r="CN322" s="242">
        <v>0</v>
      </c>
      <c r="CO322" s="242">
        <v>21483.5</v>
      </c>
      <c r="CP322" s="242">
        <v>0</v>
      </c>
      <c r="CQ322" s="242">
        <v>0</v>
      </c>
      <c r="CR322" s="242">
        <v>23582.799999999999</v>
      </c>
      <c r="CS322" s="242">
        <v>7107.45</v>
      </c>
      <c r="CT322" s="242">
        <v>369302.22000000003</v>
      </c>
      <c r="CU322" s="242">
        <v>385777.57</v>
      </c>
      <c r="CV322" s="242">
        <v>0</v>
      </c>
      <c r="CW322" s="242">
        <v>-54.53</v>
      </c>
      <c r="CX322" s="242">
        <v>1844.8</v>
      </c>
      <c r="CY322" s="242">
        <v>13000</v>
      </c>
      <c r="CZ322" s="242">
        <v>335.67</v>
      </c>
      <c r="DA322" s="242">
        <v>10765</v>
      </c>
      <c r="DB322" s="242">
        <v>0</v>
      </c>
      <c r="DC322" s="242">
        <v>0</v>
      </c>
      <c r="DD322" s="242">
        <v>0</v>
      </c>
      <c r="DE322" s="242">
        <v>0</v>
      </c>
      <c r="DF322" s="242">
        <v>0</v>
      </c>
      <c r="DG322" s="242">
        <v>0</v>
      </c>
      <c r="DH322" s="242">
        <v>0</v>
      </c>
    </row>
    <row r="323" spans="1:112" x14ac:dyDescent="0.2">
      <c r="A323" s="242">
        <v>4998</v>
      </c>
      <c r="B323" s="242" t="s">
        <v>605</v>
      </c>
      <c r="C323" s="242">
        <v>0</v>
      </c>
      <c r="D323" s="242">
        <v>450125</v>
      </c>
      <c r="E323" s="242">
        <v>0</v>
      </c>
      <c r="F323" s="242">
        <v>1764</v>
      </c>
      <c r="G323" s="242">
        <v>6270.79</v>
      </c>
      <c r="H323" s="242">
        <v>17.68</v>
      </c>
      <c r="I323" s="242">
        <v>16839.03</v>
      </c>
      <c r="J323" s="242">
        <v>0</v>
      </c>
      <c r="K323" s="242">
        <v>325557.5</v>
      </c>
      <c r="L323" s="242">
        <v>0</v>
      </c>
      <c r="M323" s="242">
        <v>0</v>
      </c>
      <c r="N323" s="242">
        <v>0</v>
      </c>
      <c r="O323" s="242">
        <v>0</v>
      </c>
      <c r="P323" s="242">
        <v>0</v>
      </c>
      <c r="Q323" s="242">
        <v>0</v>
      </c>
      <c r="R323" s="242">
        <v>0</v>
      </c>
      <c r="S323" s="242">
        <v>0</v>
      </c>
      <c r="T323" s="242">
        <v>0</v>
      </c>
      <c r="U323" s="242">
        <v>18914</v>
      </c>
      <c r="V323" s="242">
        <v>418965</v>
      </c>
      <c r="W323" s="242">
        <v>1680</v>
      </c>
      <c r="X323" s="242">
        <v>0</v>
      </c>
      <c r="Y323" s="242">
        <v>0</v>
      </c>
      <c r="Z323" s="242">
        <v>0</v>
      </c>
      <c r="AA323" s="242">
        <v>25151</v>
      </c>
      <c r="AB323" s="242">
        <v>0</v>
      </c>
      <c r="AC323" s="242">
        <v>0</v>
      </c>
      <c r="AD323" s="242">
        <v>70343.5</v>
      </c>
      <c r="AE323" s="242">
        <v>0</v>
      </c>
      <c r="AF323" s="242">
        <v>0</v>
      </c>
      <c r="AG323" s="242">
        <v>0</v>
      </c>
      <c r="AH323" s="242">
        <v>2958</v>
      </c>
      <c r="AI323" s="242">
        <v>18216</v>
      </c>
      <c r="AJ323" s="242">
        <v>0</v>
      </c>
      <c r="AK323" s="242">
        <v>0</v>
      </c>
      <c r="AL323" s="242">
        <v>0</v>
      </c>
      <c r="AM323" s="242">
        <v>1540</v>
      </c>
      <c r="AN323" s="242">
        <v>3094.9300000000003</v>
      </c>
      <c r="AO323" s="242">
        <v>0</v>
      </c>
      <c r="AP323" s="242">
        <v>578.78</v>
      </c>
      <c r="AQ323" s="242">
        <v>687220.02</v>
      </c>
      <c r="AR323" s="242">
        <v>66575.259999999995</v>
      </c>
      <c r="AS323" s="242">
        <v>0</v>
      </c>
      <c r="AT323" s="242">
        <v>40419.89</v>
      </c>
      <c r="AU323" s="242">
        <v>664.46</v>
      </c>
      <c r="AV323" s="242">
        <v>0</v>
      </c>
      <c r="AW323" s="242">
        <v>16242.09</v>
      </c>
      <c r="AX323" s="242">
        <v>72417.13</v>
      </c>
      <c r="AY323" s="242">
        <v>136010.48000000001</v>
      </c>
      <c r="AZ323" s="242">
        <v>53416.91</v>
      </c>
      <c r="BA323" s="242">
        <v>244303.78</v>
      </c>
      <c r="BB323" s="242">
        <v>88970.23</v>
      </c>
      <c r="BC323" s="242">
        <v>19996.55</v>
      </c>
      <c r="BD323" s="242">
        <v>476.71000000000004</v>
      </c>
      <c r="BE323" s="242">
        <v>0</v>
      </c>
      <c r="BF323" s="242">
        <v>103949.62</v>
      </c>
      <c r="BG323" s="242">
        <v>117270</v>
      </c>
      <c r="BH323" s="242">
        <v>3966.56</v>
      </c>
      <c r="BI323" s="242">
        <v>0</v>
      </c>
      <c r="BJ323" s="242">
        <v>0</v>
      </c>
      <c r="BK323" s="242">
        <v>0</v>
      </c>
      <c r="BL323" s="242">
        <v>0</v>
      </c>
      <c r="BM323" s="242">
        <v>0</v>
      </c>
      <c r="BN323" s="242">
        <v>0</v>
      </c>
      <c r="BO323" s="242">
        <v>0</v>
      </c>
      <c r="BP323" s="242">
        <v>0</v>
      </c>
      <c r="BQ323" s="242">
        <v>436611.05</v>
      </c>
      <c r="BR323" s="242">
        <v>146726.57</v>
      </c>
      <c r="BS323" s="242">
        <v>436611.05</v>
      </c>
      <c r="BT323" s="242">
        <v>146726.57</v>
      </c>
      <c r="BU323" s="242">
        <v>3255.84</v>
      </c>
      <c r="BV323" s="242">
        <v>8006.24</v>
      </c>
      <c r="BW323" s="242">
        <v>159646.78</v>
      </c>
      <c r="BX323" s="242">
        <v>120513.79000000001</v>
      </c>
      <c r="BY323" s="242">
        <v>33518.559999999998</v>
      </c>
      <c r="BZ323" s="242">
        <v>864.03</v>
      </c>
      <c r="CA323" s="242">
        <v>23214.530000000002</v>
      </c>
      <c r="CB323" s="242">
        <v>23192.74</v>
      </c>
      <c r="CC323" s="242">
        <v>112440.27</v>
      </c>
      <c r="CD323" s="242">
        <v>98530</v>
      </c>
      <c r="CE323" s="242">
        <v>0</v>
      </c>
      <c r="CF323" s="242">
        <v>0</v>
      </c>
      <c r="CG323" s="242">
        <v>0</v>
      </c>
      <c r="CH323" s="242">
        <v>13932.03</v>
      </c>
      <c r="CI323" s="242">
        <v>0.03</v>
      </c>
      <c r="CJ323" s="242">
        <v>614197.15</v>
      </c>
      <c r="CK323" s="242">
        <v>0</v>
      </c>
      <c r="CL323" s="242">
        <v>0</v>
      </c>
      <c r="CM323" s="242">
        <v>0</v>
      </c>
      <c r="CN323" s="242">
        <v>0</v>
      </c>
      <c r="CO323" s="242">
        <v>0</v>
      </c>
      <c r="CP323" s="242">
        <v>0</v>
      </c>
      <c r="CQ323" s="242">
        <v>0</v>
      </c>
      <c r="CR323" s="242">
        <v>5067.1099999999997</v>
      </c>
      <c r="CS323" s="242">
        <v>7333.6100000000006</v>
      </c>
      <c r="CT323" s="242">
        <v>55268.67</v>
      </c>
      <c r="CU323" s="242">
        <v>53002.17</v>
      </c>
      <c r="CV323" s="242">
        <v>0</v>
      </c>
      <c r="CW323" s="242">
        <v>2077.83</v>
      </c>
      <c r="CX323" s="242">
        <v>2229.9</v>
      </c>
      <c r="CY323" s="242">
        <v>17484.099999999999</v>
      </c>
      <c r="CZ323" s="242">
        <v>600</v>
      </c>
      <c r="DA323" s="242">
        <v>16732.03</v>
      </c>
      <c r="DB323" s="242">
        <v>0</v>
      </c>
      <c r="DC323" s="242">
        <v>0</v>
      </c>
      <c r="DD323" s="242">
        <v>0</v>
      </c>
      <c r="DE323" s="242">
        <v>0</v>
      </c>
      <c r="DF323" s="242">
        <v>0</v>
      </c>
      <c r="DG323" s="242">
        <v>0</v>
      </c>
      <c r="DH323" s="242">
        <v>0</v>
      </c>
    </row>
    <row r="324" spans="1:112" x14ac:dyDescent="0.2">
      <c r="A324" s="242">
        <v>2422</v>
      </c>
      <c r="B324" s="242" t="s">
        <v>606</v>
      </c>
      <c r="C324" s="242">
        <v>0</v>
      </c>
      <c r="D324" s="242">
        <v>3422653.42</v>
      </c>
      <c r="E324" s="242">
        <v>0</v>
      </c>
      <c r="F324" s="242">
        <v>11077.550000000001</v>
      </c>
      <c r="G324" s="242">
        <v>35495.01</v>
      </c>
      <c r="H324" s="242">
        <v>1540.2</v>
      </c>
      <c r="I324" s="242">
        <v>45648.3</v>
      </c>
      <c r="J324" s="242">
        <v>800</v>
      </c>
      <c r="K324" s="242">
        <v>411843</v>
      </c>
      <c r="L324" s="242">
        <v>0</v>
      </c>
      <c r="M324" s="242">
        <v>0</v>
      </c>
      <c r="N324" s="242">
        <v>0</v>
      </c>
      <c r="O324" s="242">
        <v>0</v>
      </c>
      <c r="P324" s="242">
        <v>6044.95</v>
      </c>
      <c r="Q324" s="242">
        <v>0</v>
      </c>
      <c r="R324" s="242">
        <v>0</v>
      </c>
      <c r="S324" s="242">
        <v>0</v>
      </c>
      <c r="T324" s="242">
        <v>296.94</v>
      </c>
      <c r="U324" s="242">
        <v>219374</v>
      </c>
      <c r="V324" s="242">
        <v>11045495</v>
      </c>
      <c r="W324" s="242">
        <v>9200</v>
      </c>
      <c r="X324" s="242">
        <v>0</v>
      </c>
      <c r="Y324" s="242">
        <v>0</v>
      </c>
      <c r="Z324" s="242">
        <v>41247.46</v>
      </c>
      <c r="AA324" s="242">
        <v>17792.79</v>
      </c>
      <c r="AB324" s="242">
        <v>0</v>
      </c>
      <c r="AC324" s="242">
        <v>0</v>
      </c>
      <c r="AD324" s="242">
        <v>20108</v>
      </c>
      <c r="AE324" s="242">
        <v>99337.86</v>
      </c>
      <c r="AF324" s="242">
        <v>0</v>
      </c>
      <c r="AG324" s="242">
        <v>2899.61</v>
      </c>
      <c r="AH324" s="242">
        <v>39859.75</v>
      </c>
      <c r="AI324" s="242">
        <v>0</v>
      </c>
      <c r="AJ324" s="242">
        <v>0</v>
      </c>
      <c r="AK324" s="242">
        <v>193773.71</v>
      </c>
      <c r="AL324" s="242">
        <v>0</v>
      </c>
      <c r="AM324" s="242">
        <v>0.14000000000000001</v>
      </c>
      <c r="AN324" s="242">
        <v>35401.54</v>
      </c>
      <c r="AO324" s="242">
        <v>0</v>
      </c>
      <c r="AP324" s="242">
        <v>2550.91</v>
      </c>
      <c r="AQ324" s="242">
        <v>2895765.85</v>
      </c>
      <c r="AR324" s="242">
        <v>3489073.14</v>
      </c>
      <c r="AS324" s="242">
        <v>433775.32</v>
      </c>
      <c r="AT324" s="242">
        <v>289877.18</v>
      </c>
      <c r="AU324" s="242">
        <v>311636.38</v>
      </c>
      <c r="AV324" s="242">
        <v>0</v>
      </c>
      <c r="AW324" s="242">
        <v>414644.58</v>
      </c>
      <c r="AX324" s="242">
        <v>727208.93</v>
      </c>
      <c r="AY324" s="242">
        <v>251125.22</v>
      </c>
      <c r="AZ324" s="242">
        <v>727924.57000000007</v>
      </c>
      <c r="BA324" s="242">
        <v>3278517.35</v>
      </c>
      <c r="BB324" s="242">
        <v>79446.650000000009</v>
      </c>
      <c r="BC324" s="242">
        <v>142135.18</v>
      </c>
      <c r="BD324" s="242">
        <v>2364.9900000000002</v>
      </c>
      <c r="BE324" s="242">
        <v>557851.75</v>
      </c>
      <c r="BF324" s="242">
        <v>1188833.3999999999</v>
      </c>
      <c r="BG324" s="242">
        <v>753895.17</v>
      </c>
      <c r="BH324" s="242">
        <v>131.39000000000001</v>
      </c>
      <c r="BI324" s="242">
        <v>0</v>
      </c>
      <c r="BJ324" s="242">
        <v>0</v>
      </c>
      <c r="BK324" s="242">
        <v>0</v>
      </c>
      <c r="BL324" s="242">
        <v>0</v>
      </c>
      <c r="BM324" s="242">
        <v>135000</v>
      </c>
      <c r="BN324" s="242">
        <v>0</v>
      </c>
      <c r="BO324" s="242">
        <v>0</v>
      </c>
      <c r="BP324" s="242">
        <v>0</v>
      </c>
      <c r="BQ324" s="242">
        <v>2618539.62</v>
      </c>
      <c r="BR324" s="242">
        <v>2871772.71</v>
      </c>
      <c r="BS324" s="242">
        <v>2753539.62</v>
      </c>
      <c r="BT324" s="242">
        <v>2871772.71</v>
      </c>
      <c r="BU324" s="242">
        <v>16269.65</v>
      </c>
      <c r="BV324" s="242">
        <v>414.81</v>
      </c>
      <c r="BW324" s="242">
        <v>2258120.98</v>
      </c>
      <c r="BX324" s="242">
        <v>1668744.33</v>
      </c>
      <c r="BY324" s="242">
        <v>521619.13</v>
      </c>
      <c r="BZ324" s="242">
        <v>83612.36</v>
      </c>
      <c r="CA324" s="242">
        <v>396825.77</v>
      </c>
      <c r="CB324" s="242">
        <v>381882.27</v>
      </c>
      <c r="CC324" s="242">
        <v>1512249</v>
      </c>
      <c r="CD324" s="242">
        <v>1371487.35</v>
      </c>
      <c r="CE324" s="242">
        <v>82250.150000000009</v>
      </c>
      <c r="CF324" s="242">
        <v>0</v>
      </c>
      <c r="CG324" s="242">
        <v>0</v>
      </c>
      <c r="CH324" s="242">
        <v>73455</v>
      </c>
      <c r="CI324" s="242">
        <v>0</v>
      </c>
      <c r="CJ324" s="242">
        <v>18305000</v>
      </c>
      <c r="CK324" s="242">
        <v>5228990.24</v>
      </c>
      <c r="CL324" s="242">
        <v>200424.78</v>
      </c>
      <c r="CM324" s="242">
        <v>3166553.53</v>
      </c>
      <c r="CN324" s="242">
        <v>632001.27</v>
      </c>
      <c r="CO324" s="242">
        <v>7563117.7199999997</v>
      </c>
      <c r="CP324" s="242">
        <v>0</v>
      </c>
      <c r="CQ324" s="242">
        <v>0</v>
      </c>
      <c r="CR324" s="242">
        <v>6614.41</v>
      </c>
      <c r="CS324" s="242">
        <v>38209.71</v>
      </c>
      <c r="CT324" s="242">
        <v>662804.65</v>
      </c>
      <c r="CU324" s="242">
        <v>631209.35</v>
      </c>
      <c r="CV324" s="242">
        <v>0</v>
      </c>
      <c r="CW324" s="242">
        <v>53429.630000000005</v>
      </c>
      <c r="CX324" s="242">
        <v>66676.160000000003</v>
      </c>
      <c r="CY324" s="242">
        <v>77355.600000000006</v>
      </c>
      <c r="CZ324" s="242">
        <v>0</v>
      </c>
      <c r="DA324" s="242">
        <v>64109.07</v>
      </c>
      <c r="DB324" s="242">
        <v>0</v>
      </c>
      <c r="DC324" s="242">
        <v>0</v>
      </c>
      <c r="DD324" s="242">
        <v>0</v>
      </c>
      <c r="DE324" s="242">
        <v>0</v>
      </c>
      <c r="DF324" s="242">
        <v>0</v>
      </c>
      <c r="DG324" s="242">
        <v>0</v>
      </c>
      <c r="DH324" s="242">
        <v>0</v>
      </c>
    </row>
    <row r="325" spans="1:112" x14ac:dyDescent="0.2">
      <c r="A325" s="242">
        <v>5019</v>
      </c>
      <c r="B325" s="242" t="s">
        <v>607</v>
      </c>
      <c r="C325" s="242">
        <v>0</v>
      </c>
      <c r="D325" s="242">
        <v>5477663.7000000002</v>
      </c>
      <c r="E325" s="242">
        <v>0</v>
      </c>
      <c r="F325" s="242">
        <v>4091.4</v>
      </c>
      <c r="G325" s="242">
        <v>23855.119999999999</v>
      </c>
      <c r="H325" s="242">
        <v>3118.33</v>
      </c>
      <c r="I325" s="242">
        <v>43249.279999999999</v>
      </c>
      <c r="J325" s="242">
        <v>0</v>
      </c>
      <c r="K325" s="242">
        <v>688793.35</v>
      </c>
      <c r="L325" s="242">
        <v>0</v>
      </c>
      <c r="M325" s="242">
        <v>6307</v>
      </c>
      <c r="N325" s="242">
        <v>12970</v>
      </c>
      <c r="O325" s="242">
        <v>0</v>
      </c>
      <c r="P325" s="242">
        <v>4888</v>
      </c>
      <c r="Q325" s="242">
        <v>0</v>
      </c>
      <c r="R325" s="242">
        <v>0</v>
      </c>
      <c r="S325" s="242">
        <v>0</v>
      </c>
      <c r="T325" s="242">
        <v>0</v>
      </c>
      <c r="U325" s="242">
        <v>180745</v>
      </c>
      <c r="V325" s="242">
        <v>5335477</v>
      </c>
      <c r="W325" s="242">
        <v>17280</v>
      </c>
      <c r="X325" s="242">
        <v>0</v>
      </c>
      <c r="Y325" s="242">
        <v>304088.12</v>
      </c>
      <c r="Z325" s="242">
        <v>17943.13</v>
      </c>
      <c r="AA325" s="242">
        <v>11275</v>
      </c>
      <c r="AB325" s="242">
        <v>0</v>
      </c>
      <c r="AC325" s="242">
        <v>0</v>
      </c>
      <c r="AD325" s="242">
        <v>33648</v>
      </c>
      <c r="AE325" s="242">
        <v>143124.80000000002</v>
      </c>
      <c r="AF325" s="242">
        <v>0</v>
      </c>
      <c r="AG325" s="242">
        <v>0</v>
      </c>
      <c r="AH325" s="242">
        <v>11483.460000000001</v>
      </c>
      <c r="AI325" s="242">
        <v>0</v>
      </c>
      <c r="AJ325" s="242">
        <v>0</v>
      </c>
      <c r="AK325" s="242">
        <v>0</v>
      </c>
      <c r="AL325" s="242">
        <v>0</v>
      </c>
      <c r="AM325" s="242">
        <v>4146</v>
      </c>
      <c r="AN325" s="242">
        <v>63362.97</v>
      </c>
      <c r="AO325" s="242">
        <v>0</v>
      </c>
      <c r="AP325" s="242">
        <v>2899.98</v>
      </c>
      <c r="AQ325" s="242">
        <v>3013032.09</v>
      </c>
      <c r="AR325" s="242">
        <v>2357348.56</v>
      </c>
      <c r="AS325" s="242">
        <v>517598.16000000003</v>
      </c>
      <c r="AT325" s="242">
        <v>353731.38</v>
      </c>
      <c r="AU325" s="242">
        <v>335811.68</v>
      </c>
      <c r="AV325" s="242">
        <v>3998.15</v>
      </c>
      <c r="AW325" s="242">
        <v>267160.16000000003</v>
      </c>
      <c r="AX325" s="242">
        <v>666119.57000000007</v>
      </c>
      <c r="AY325" s="242">
        <v>287294.76</v>
      </c>
      <c r="AZ325" s="242">
        <v>654013.65</v>
      </c>
      <c r="BA325" s="242">
        <v>2580305.4700000002</v>
      </c>
      <c r="BB325" s="242">
        <v>68813.61</v>
      </c>
      <c r="BC325" s="242">
        <v>131742</v>
      </c>
      <c r="BD325" s="242">
        <v>0</v>
      </c>
      <c r="BE325" s="242">
        <v>65705.59</v>
      </c>
      <c r="BF325" s="242">
        <v>834880.14</v>
      </c>
      <c r="BG325" s="242">
        <v>713893</v>
      </c>
      <c r="BH325" s="242">
        <v>10518.54</v>
      </c>
      <c r="BI325" s="242">
        <v>0</v>
      </c>
      <c r="BJ325" s="242">
        <v>0</v>
      </c>
      <c r="BK325" s="242">
        <v>0</v>
      </c>
      <c r="BL325" s="242">
        <v>0</v>
      </c>
      <c r="BM325" s="242">
        <v>0</v>
      </c>
      <c r="BN325" s="242">
        <v>0</v>
      </c>
      <c r="BO325" s="242">
        <v>0</v>
      </c>
      <c r="BP325" s="242">
        <v>500000</v>
      </c>
      <c r="BQ325" s="242">
        <v>4605663.3099999996</v>
      </c>
      <c r="BR325" s="242">
        <v>3634106.44</v>
      </c>
      <c r="BS325" s="242">
        <v>4605663.3099999996</v>
      </c>
      <c r="BT325" s="242">
        <v>4134106.44</v>
      </c>
      <c r="BU325" s="242">
        <v>5141.5600000000004</v>
      </c>
      <c r="BV325" s="242">
        <v>1254.79</v>
      </c>
      <c r="BW325" s="242">
        <v>1388089.34</v>
      </c>
      <c r="BX325" s="242">
        <v>1063381.04</v>
      </c>
      <c r="BY325" s="242">
        <v>249486.1</v>
      </c>
      <c r="BZ325" s="242">
        <v>79108.97</v>
      </c>
      <c r="CA325" s="242">
        <v>291481.73000000004</v>
      </c>
      <c r="CB325" s="242">
        <v>274622.23</v>
      </c>
      <c r="CC325" s="242">
        <v>1221025</v>
      </c>
      <c r="CD325" s="242">
        <v>1136050</v>
      </c>
      <c r="CE325" s="242">
        <v>0</v>
      </c>
      <c r="CF325" s="242">
        <v>0</v>
      </c>
      <c r="CG325" s="242">
        <v>0</v>
      </c>
      <c r="CH325" s="242">
        <v>101834.5</v>
      </c>
      <c r="CI325" s="242">
        <v>0</v>
      </c>
      <c r="CJ325" s="242">
        <v>9420000</v>
      </c>
      <c r="CK325" s="242">
        <v>257201.85</v>
      </c>
      <c r="CL325" s="242">
        <v>276635.13</v>
      </c>
      <c r="CM325" s="242">
        <v>30232.28</v>
      </c>
      <c r="CN325" s="242">
        <v>0</v>
      </c>
      <c r="CO325" s="242">
        <v>10799</v>
      </c>
      <c r="CP325" s="242">
        <v>0</v>
      </c>
      <c r="CQ325" s="242">
        <v>0</v>
      </c>
      <c r="CR325" s="242">
        <v>132904.26999999999</v>
      </c>
      <c r="CS325" s="242">
        <v>154196.33000000002</v>
      </c>
      <c r="CT325" s="242">
        <v>553115.5</v>
      </c>
      <c r="CU325" s="242">
        <v>531823.44000000006</v>
      </c>
      <c r="CV325" s="242">
        <v>0</v>
      </c>
      <c r="CW325" s="242">
        <v>68558.990000000005</v>
      </c>
      <c r="CX325" s="242">
        <v>73938.33</v>
      </c>
      <c r="CY325" s="242">
        <v>117907.71</v>
      </c>
      <c r="CZ325" s="242">
        <v>0</v>
      </c>
      <c r="DA325" s="242">
        <v>112528.37</v>
      </c>
      <c r="DB325" s="242">
        <v>0</v>
      </c>
      <c r="DC325" s="242">
        <v>0</v>
      </c>
      <c r="DD325" s="242">
        <v>0</v>
      </c>
      <c r="DE325" s="242">
        <v>0</v>
      </c>
      <c r="DF325" s="242">
        <v>0</v>
      </c>
      <c r="DG325" s="242">
        <v>0</v>
      </c>
      <c r="DH325" s="242">
        <v>0</v>
      </c>
    </row>
    <row r="326" spans="1:112" x14ac:dyDescent="0.2">
      <c r="A326" s="242">
        <v>5026</v>
      </c>
      <c r="B326" s="242" t="s">
        <v>608</v>
      </c>
      <c r="C326" s="242">
        <v>0</v>
      </c>
      <c r="D326" s="242">
        <v>5422053</v>
      </c>
      <c r="E326" s="242">
        <v>0</v>
      </c>
      <c r="F326" s="242">
        <v>0</v>
      </c>
      <c r="G326" s="242">
        <v>24127.81</v>
      </c>
      <c r="H326" s="242">
        <v>3002.87</v>
      </c>
      <c r="I326" s="242">
        <v>131629.45000000001</v>
      </c>
      <c r="J326" s="242">
        <v>0</v>
      </c>
      <c r="K326" s="242">
        <v>2801726.63</v>
      </c>
      <c r="L326" s="242">
        <v>0</v>
      </c>
      <c r="M326" s="242">
        <v>0</v>
      </c>
      <c r="N326" s="242">
        <v>0</v>
      </c>
      <c r="O326" s="242">
        <v>0</v>
      </c>
      <c r="P326" s="242">
        <v>1876.71</v>
      </c>
      <c r="Q326" s="242">
        <v>0</v>
      </c>
      <c r="R326" s="242">
        <v>0</v>
      </c>
      <c r="S326" s="242">
        <v>0</v>
      </c>
      <c r="T326" s="242">
        <v>0</v>
      </c>
      <c r="U326" s="242">
        <v>611216</v>
      </c>
      <c r="V326" s="242">
        <v>2819705</v>
      </c>
      <c r="W326" s="242">
        <v>10145</v>
      </c>
      <c r="X326" s="242">
        <v>0</v>
      </c>
      <c r="Y326" s="242">
        <v>0</v>
      </c>
      <c r="Z326" s="242">
        <v>0</v>
      </c>
      <c r="AA326" s="242">
        <v>36330</v>
      </c>
      <c r="AB326" s="242">
        <v>0</v>
      </c>
      <c r="AC326" s="242">
        <v>0</v>
      </c>
      <c r="AD326" s="242">
        <v>122510.07</v>
      </c>
      <c r="AE326" s="242">
        <v>162511.76999999999</v>
      </c>
      <c r="AF326" s="242">
        <v>0</v>
      </c>
      <c r="AG326" s="242">
        <v>0</v>
      </c>
      <c r="AH326" s="242">
        <v>0</v>
      </c>
      <c r="AI326" s="242">
        <v>0</v>
      </c>
      <c r="AJ326" s="242">
        <v>0</v>
      </c>
      <c r="AK326" s="242">
        <v>0</v>
      </c>
      <c r="AL326" s="242">
        <v>0</v>
      </c>
      <c r="AM326" s="242">
        <v>0</v>
      </c>
      <c r="AN326" s="242">
        <v>40115.03</v>
      </c>
      <c r="AO326" s="242">
        <v>0</v>
      </c>
      <c r="AP326" s="242">
        <v>12407.66</v>
      </c>
      <c r="AQ326" s="242">
        <v>2780718.02</v>
      </c>
      <c r="AR326" s="242">
        <v>1862899.01</v>
      </c>
      <c r="AS326" s="242">
        <v>178035.25</v>
      </c>
      <c r="AT326" s="242">
        <v>283458.39</v>
      </c>
      <c r="AU326" s="242">
        <v>303811.33</v>
      </c>
      <c r="AV326" s="242">
        <v>1006.9300000000001</v>
      </c>
      <c r="AW326" s="242">
        <v>338658.23</v>
      </c>
      <c r="AX326" s="242">
        <v>326690.06</v>
      </c>
      <c r="AY326" s="242">
        <v>546339.91</v>
      </c>
      <c r="AZ326" s="242">
        <v>676121.95000000007</v>
      </c>
      <c r="BA326" s="242">
        <v>1742487.77</v>
      </c>
      <c r="BB326" s="242">
        <v>405721.36</v>
      </c>
      <c r="BC326" s="242">
        <v>104728.45</v>
      </c>
      <c r="BD326" s="242">
        <v>45681.25</v>
      </c>
      <c r="BE326" s="242">
        <v>282727.58</v>
      </c>
      <c r="BF326" s="242">
        <v>1410700.8800000001</v>
      </c>
      <c r="BG326" s="242">
        <v>562865</v>
      </c>
      <c r="BH326" s="242">
        <v>9996.630000000001</v>
      </c>
      <c r="BI326" s="242">
        <v>0</v>
      </c>
      <c r="BJ326" s="242">
        <v>0</v>
      </c>
      <c r="BK326" s="242">
        <v>0</v>
      </c>
      <c r="BL326" s="242">
        <v>0</v>
      </c>
      <c r="BM326" s="242">
        <v>0</v>
      </c>
      <c r="BN326" s="242">
        <v>0</v>
      </c>
      <c r="BO326" s="242">
        <v>1873460.55</v>
      </c>
      <c r="BP326" s="242">
        <v>2210169.5499999998</v>
      </c>
      <c r="BQ326" s="242">
        <v>0</v>
      </c>
      <c r="BR326" s="242">
        <v>0</v>
      </c>
      <c r="BS326" s="242">
        <v>1873460.55</v>
      </c>
      <c r="BT326" s="242">
        <v>2210169.5499999998</v>
      </c>
      <c r="BU326" s="242">
        <v>12561.49</v>
      </c>
      <c r="BV326" s="242">
        <v>11721.92</v>
      </c>
      <c r="BW326" s="242">
        <v>2291471.12</v>
      </c>
      <c r="BX326" s="242">
        <v>1612708.8800000001</v>
      </c>
      <c r="BY326" s="242">
        <v>562451.15</v>
      </c>
      <c r="BZ326" s="242">
        <v>117150.66</v>
      </c>
      <c r="CA326" s="242">
        <v>709311.79999999993</v>
      </c>
      <c r="CB326" s="242">
        <v>630843.79999999993</v>
      </c>
      <c r="CC326" s="242">
        <v>1134980</v>
      </c>
      <c r="CD326" s="242">
        <v>1213448</v>
      </c>
      <c r="CE326" s="242">
        <v>0</v>
      </c>
      <c r="CF326" s="242">
        <v>0</v>
      </c>
      <c r="CG326" s="242">
        <v>0</v>
      </c>
      <c r="CH326" s="242">
        <v>0</v>
      </c>
      <c r="CI326" s="242">
        <v>0</v>
      </c>
      <c r="CJ326" s="242">
        <v>12777179</v>
      </c>
      <c r="CK326" s="242">
        <v>0</v>
      </c>
      <c r="CL326" s="242">
        <v>0</v>
      </c>
      <c r="CM326" s="242">
        <v>0</v>
      </c>
      <c r="CN326" s="242">
        <v>0</v>
      </c>
      <c r="CO326" s="242">
        <v>0</v>
      </c>
      <c r="CP326" s="242">
        <v>0</v>
      </c>
      <c r="CQ326" s="242">
        <v>0</v>
      </c>
      <c r="CR326" s="242">
        <v>0</v>
      </c>
      <c r="CS326" s="242">
        <v>0</v>
      </c>
      <c r="CT326" s="242">
        <v>534610.88</v>
      </c>
      <c r="CU326" s="242">
        <v>534610.88</v>
      </c>
      <c r="CV326" s="242">
        <v>0</v>
      </c>
      <c r="CW326" s="242">
        <v>89490.12</v>
      </c>
      <c r="CX326" s="242">
        <v>171832.62</v>
      </c>
      <c r="CY326" s="242">
        <v>455808.25</v>
      </c>
      <c r="CZ326" s="242">
        <v>98982.23</v>
      </c>
      <c r="DA326" s="242">
        <v>274483.52</v>
      </c>
      <c r="DB326" s="242">
        <v>0</v>
      </c>
      <c r="DC326" s="242">
        <v>0</v>
      </c>
      <c r="DD326" s="242">
        <v>0</v>
      </c>
      <c r="DE326" s="242">
        <v>0</v>
      </c>
      <c r="DF326" s="242">
        <v>0</v>
      </c>
      <c r="DG326" s="242">
        <v>0</v>
      </c>
      <c r="DH326" s="242">
        <v>0</v>
      </c>
    </row>
    <row r="327" spans="1:112" x14ac:dyDescent="0.2">
      <c r="A327" s="242">
        <v>5068</v>
      </c>
      <c r="B327" s="242" t="s">
        <v>609</v>
      </c>
      <c r="C327" s="242">
        <v>0</v>
      </c>
      <c r="D327" s="242">
        <v>4401137</v>
      </c>
      <c r="E327" s="242">
        <v>0</v>
      </c>
      <c r="F327" s="242">
        <v>863.52</v>
      </c>
      <c r="G327" s="242">
        <v>0</v>
      </c>
      <c r="H327" s="242">
        <v>1392.71</v>
      </c>
      <c r="I327" s="242">
        <v>89657.47</v>
      </c>
      <c r="J327" s="242">
        <v>0</v>
      </c>
      <c r="K327" s="242">
        <v>274966</v>
      </c>
      <c r="L327" s="242">
        <v>0</v>
      </c>
      <c r="M327" s="242">
        <v>0</v>
      </c>
      <c r="N327" s="242">
        <v>0</v>
      </c>
      <c r="O327" s="242">
        <v>0</v>
      </c>
      <c r="P327" s="242">
        <v>0</v>
      </c>
      <c r="Q327" s="242">
        <v>0</v>
      </c>
      <c r="R327" s="242">
        <v>0</v>
      </c>
      <c r="S327" s="242">
        <v>0</v>
      </c>
      <c r="T327" s="242">
        <v>0</v>
      </c>
      <c r="U327" s="242">
        <v>138112.5</v>
      </c>
      <c r="V327" s="242">
        <v>6070708</v>
      </c>
      <c r="W327" s="242">
        <v>5440</v>
      </c>
      <c r="X327" s="242">
        <v>0</v>
      </c>
      <c r="Y327" s="242">
        <v>0</v>
      </c>
      <c r="Z327" s="242">
        <v>0</v>
      </c>
      <c r="AA327" s="242">
        <v>3380</v>
      </c>
      <c r="AB327" s="242">
        <v>0</v>
      </c>
      <c r="AC327" s="242">
        <v>0</v>
      </c>
      <c r="AD327" s="242">
        <v>13775.32</v>
      </c>
      <c r="AE327" s="242">
        <v>130066.42</v>
      </c>
      <c r="AF327" s="242">
        <v>0</v>
      </c>
      <c r="AG327" s="242">
        <v>0</v>
      </c>
      <c r="AH327" s="242">
        <v>67059</v>
      </c>
      <c r="AI327" s="242">
        <v>0</v>
      </c>
      <c r="AJ327" s="242">
        <v>0</v>
      </c>
      <c r="AK327" s="242">
        <v>0</v>
      </c>
      <c r="AL327" s="242">
        <v>0</v>
      </c>
      <c r="AM327" s="242">
        <v>4</v>
      </c>
      <c r="AN327" s="242">
        <v>16479.14</v>
      </c>
      <c r="AO327" s="242">
        <v>0</v>
      </c>
      <c r="AP327" s="242">
        <v>1012.99</v>
      </c>
      <c r="AQ327" s="242">
        <v>3977452.08</v>
      </c>
      <c r="AR327" s="242">
        <v>548218.5</v>
      </c>
      <c r="AS327" s="242">
        <v>1584.4</v>
      </c>
      <c r="AT327" s="242">
        <v>180103.45</v>
      </c>
      <c r="AU327" s="242">
        <v>44688.04</v>
      </c>
      <c r="AV327" s="242">
        <v>179</v>
      </c>
      <c r="AW327" s="242">
        <v>255418.11000000002</v>
      </c>
      <c r="AX327" s="242">
        <v>350853.99</v>
      </c>
      <c r="AY327" s="242">
        <v>286615.69</v>
      </c>
      <c r="AZ327" s="242">
        <v>419349.28</v>
      </c>
      <c r="BA327" s="242">
        <v>1977566.55</v>
      </c>
      <c r="BB327" s="242">
        <v>191940.28</v>
      </c>
      <c r="BC327" s="242">
        <v>94884.33</v>
      </c>
      <c r="BD327" s="242">
        <v>0</v>
      </c>
      <c r="BE327" s="242">
        <v>438416.11</v>
      </c>
      <c r="BF327" s="242">
        <v>1230116.73</v>
      </c>
      <c r="BG327" s="242">
        <v>1090852</v>
      </c>
      <c r="BH327" s="242">
        <v>3114</v>
      </c>
      <c r="BI327" s="242">
        <v>0</v>
      </c>
      <c r="BJ327" s="242">
        <v>0</v>
      </c>
      <c r="BK327" s="242">
        <v>0</v>
      </c>
      <c r="BL327" s="242">
        <v>0</v>
      </c>
      <c r="BM327" s="242">
        <v>2795071.11</v>
      </c>
      <c r="BN327" s="242">
        <v>2917772.64</v>
      </c>
      <c r="BO327" s="242">
        <v>0</v>
      </c>
      <c r="BP327" s="242">
        <v>0</v>
      </c>
      <c r="BQ327" s="242">
        <v>0</v>
      </c>
      <c r="BR327" s="242">
        <v>0</v>
      </c>
      <c r="BS327" s="242">
        <v>2795071.11</v>
      </c>
      <c r="BT327" s="242">
        <v>2917772.64</v>
      </c>
      <c r="BU327" s="242">
        <v>152.30000000000001</v>
      </c>
      <c r="BV327" s="242">
        <v>6801.8</v>
      </c>
      <c r="BW327" s="242">
        <v>1867085.93</v>
      </c>
      <c r="BX327" s="242">
        <v>1297969.08</v>
      </c>
      <c r="BY327" s="242">
        <v>383235.29</v>
      </c>
      <c r="BZ327" s="242">
        <v>179232.06</v>
      </c>
      <c r="CA327" s="242">
        <v>150251.79</v>
      </c>
      <c r="CB327" s="242">
        <v>136411.94</v>
      </c>
      <c r="CC327" s="242">
        <v>1222048.69</v>
      </c>
      <c r="CD327" s="242">
        <v>1235888.54</v>
      </c>
      <c r="CE327" s="242">
        <v>0</v>
      </c>
      <c r="CF327" s="242">
        <v>0</v>
      </c>
      <c r="CG327" s="242">
        <v>0</v>
      </c>
      <c r="CH327" s="242">
        <v>0</v>
      </c>
      <c r="CI327" s="242">
        <v>0</v>
      </c>
      <c r="CJ327" s="242">
        <v>6680000</v>
      </c>
      <c r="CK327" s="242">
        <v>0</v>
      </c>
      <c r="CL327" s="242">
        <v>0</v>
      </c>
      <c r="CM327" s="242">
        <v>0</v>
      </c>
      <c r="CN327" s="242">
        <v>0</v>
      </c>
      <c r="CO327" s="242">
        <v>0</v>
      </c>
      <c r="CP327" s="242">
        <v>0</v>
      </c>
      <c r="CQ327" s="242">
        <v>0</v>
      </c>
      <c r="CR327" s="242">
        <v>8890.8000000000011</v>
      </c>
      <c r="CS327" s="242">
        <v>0</v>
      </c>
      <c r="CT327" s="242">
        <v>397132.24</v>
      </c>
      <c r="CU327" s="242">
        <v>406023.04000000004</v>
      </c>
      <c r="CV327" s="242">
        <v>0</v>
      </c>
      <c r="CW327" s="242">
        <v>0</v>
      </c>
      <c r="CX327" s="242">
        <v>0</v>
      </c>
      <c r="CY327" s="242">
        <v>0</v>
      </c>
      <c r="CZ327" s="242">
        <v>0</v>
      </c>
      <c r="DA327" s="242">
        <v>0</v>
      </c>
      <c r="DB327" s="242">
        <v>0</v>
      </c>
      <c r="DC327" s="242">
        <v>0</v>
      </c>
      <c r="DD327" s="242">
        <v>0</v>
      </c>
      <c r="DE327" s="242">
        <v>0</v>
      </c>
      <c r="DF327" s="242">
        <v>0</v>
      </c>
      <c r="DG327" s="242">
        <v>0</v>
      </c>
      <c r="DH327" s="242">
        <v>0</v>
      </c>
    </row>
    <row r="328" spans="1:112" x14ac:dyDescent="0.2">
      <c r="A328" s="242">
        <v>5100</v>
      </c>
      <c r="B328" s="242" t="s">
        <v>610</v>
      </c>
      <c r="C328" s="242">
        <v>0</v>
      </c>
      <c r="D328" s="242">
        <v>14411112.630000001</v>
      </c>
      <c r="E328" s="242">
        <v>0</v>
      </c>
      <c r="F328" s="242">
        <v>0</v>
      </c>
      <c r="G328" s="242">
        <v>44758.75</v>
      </c>
      <c r="H328" s="242">
        <v>10683.11</v>
      </c>
      <c r="I328" s="242">
        <v>216297.99</v>
      </c>
      <c r="J328" s="242">
        <v>0</v>
      </c>
      <c r="K328" s="242">
        <v>779911.1</v>
      </c>
      <c r="L328" s="242">
        <v>0</v>
      </c>
      <c r="M328" s="242">
        <v>0</v>
      </c>
      <c r="N328" s="242">
        <v>0</v>
      </c>
      <c r="O328" s="242">
        <v>0</v>
      </c>
      <c r="P328" s="242">
        <v>0</v>
      </c>
      <c r="Q328" s="242">
        <v>0</v>
      </c>
      <c r="R328" s="242">
        <v>0</v>
      </c>
      <c r="S328" s="242">
        <v>0</v>
      </c>
      <c r="T328" s="242">
        <v>0</v>
      </c>
      <c r="U328" s="242">
        <v>450394.34</v>
      </c>
      <c r="V328" s="242">
        <v>11004494</v>
      </c>
      <c r="W328" s="242">
        <v>31606.260000000002</v>
      </c>
      <c r="X328" s="242">
        <v>0</v>
      </c>
      <c r="Y328" s="242">
        <v>0</v>
      </c>
      <c r="Z328" s="242">
        <v>58211.54</v>
      </c>
      <c r="AA328" s="242">
        <v>77861</v>
      </c>
      <c r="AB328" s="242">
        <v>19730.400000000001</v>
      </c>
      <c r="AC328" s="242">
        <v>0</v>
      </c>
      <c r="AD328" s="242">
        <v>101062.71</v>
      </c>
      <c r="AE328" s="242">
        <v>331013.24</v>
      </c>
      <c r="AF328" s="242">
        <v>0</v>
      </c>
      <c r="AG328" s="242">
        <v>0</v>
      </c>
      <c r="AH328" s="242">
        <v>48320</v>
      </c>
      <c r="AI328" s="242">
        <v>0</v>
      </c>
      <c r="AJ328" s="242">
        <v>0</v>
      </c>
      <c r="AK328" s="242">
        <v>76327.600000000006</v>
      </c>
      <c r="AL328" s="242">
        <v>0</v>
      </c>
      <c r="AM328" s="242">
        <v>3220.01</v>
      </c>
      <c r="AN328" s="242">
        <v>179620.62</v>
      </c>
      <c r="AO328" s="242">
        <v>0</v>
      </c>
      <c r="AP328" s="242">
        <v>45595.3</v>
      </c>
      <c r="AQ328" s="242">
        <v>6017825.6600000001</v>
      </c>
      <c r="AR328" s="242">
        <v>5543336</v>
      </c>
      <c r="AS328" s="242">
        <v>1042168.76</v>
      </c>
      <c r="AT328" s="242">
        <v>693369.08</v>
      </c>
      <c r="AU328" s="242">
        <v>658705.67000000004</v>
      </c>
      <c r="AV328" s="242">
        <v>74125.240000000005</v>
      </c>
      <c r="AW328" s="242">
        <v>810530.51</v>
      </c>
      <c r="AX328" s="242">
        <v>785358.52</v>
      </c>
      <c r="AY328" s="242">
        <v>371397.41000000003</v>
      </c>
      <c r="AZ328" s="242">
        <v>2085495.46</v>
      </c>
      <c r="BA328" s="242">
        <v>4688580.87</v>
      </c>
      <c r="BB328" s="242">
        <v>423341.17</v>
      </c>
      <c r="BC328" s="242">
        <v>263541.57</v>
      </c>
      <c r="BD328" s="242">
        <v>105974</v>
      </c>
      <c r="BE328" s="242">
        <v>657846.16</v>
      </c>
      <c r="BF328" s="242">
        <v>3246529.43</v>
      </c>
      <c r="BG328" s="242">
        <v>512344.54000000004</v>
      </c>
      <c r="BH328" s="242">
        <v>171.75</v>
      </c>
      <c r="BI328" s="242">
        <v>0</v>
      </c>
      <c r="BJ328" s="242">
        <v>0</v>
      </c>
      <c r="BK328" s="242">
        <v>0</v>
      </c>
      <c r="BL328" s="242">
        <v>0</v>
      </c>
      <c r="BM328" s="242">
        <v>0</v>
      </c>
      <c r="BN328" s="242">
        <v>0</v>
      </c>
      <c r="BO328" s="242">
        <v>8751274.3599999994</v>
      </c>
      <c r="BP328" s="242">
        <v>8660853.1600000001</v>
      </c>
      <c r="BQ328" s="242">
        <v>0</v>
      </c>
      <c r="BR328" s="242">
        <v>0</v>
      </c>
      <c r="BS328" s="242">
        <v>8751274.3599999994</v>
      </c>
      <c r="BT328" s="242">
        <v>8660853.1600000001</v>
      </c>
      <c r="BU328" s="242">
        <v>76376.31</v>
      </c>
      <c r="BV328" s="242">
        <v>97408.58</v>
      </c>
      <c r="BW328" s="242">
        <v>4949898.18</v>
      </c>
      <c r="BX328" s="242">
        <v>3447626.46</v>
      </c>
      <c r="BY328" s="242">
        <v>1172636.58</v>
      </c>
      <c r="BZ328" s="242">
        <v>308602.87</v>
      </c>
      <c r="CA328" s="242">
        <v>122432.14</v>
      </c>
      <c r="CB328" s="242">
        <v>126336.22</v>
      </c>
      <c r="CC328" s="242">
        <v>1693671.58</v>
      </c>
      <c r="CD328" s="242">
        <v>1526087.5</v>
      </c>
      <c r="CE328" s="242">
        <v>0</v>
      </c>
      <c r="CF328" s="242">
        <v>0</v>
      </c>
      <c r="CG328" s="242">
        <v>0</v>
      </c>
      <c r="CH328" s="242">
        <v>163680</v>
      </c>
      <c r="CI328" s="242">
        <v>0</v>
      </c>
      <c r="CJ328" s="242">
        <v>4741538.45</v>
      </c>
      <c r="CK328" s="242">
        <v>154098.76</v>
      </c>
      <c r="CL328" s="242">
        <v>-488825.45</v>
      </c>
      <c r="CM328" s="242">
        <v>1558.49</v>
      </c>
      <c r="CN328" s="242">
        <v>0</v>
      </c>
      <c r="CO328" s="242">
        <v>644482.70000000007</v>
      </c>
      <c r="CP328" s="242">
        <v>0</v>
      </c>
      <c r="CQ328" s="242">
        <v>0</v>
      </c>
      <c r="CR328" s="242">
        <v>191793.51</v>
      </c>
      <c r="CS328" s="242">
        <v>191647.54</v>
      </c>
      <c r="CT328" s="242">
        <v>1322449.19</v>
      </c>
      <c r="CU328" s="242">
        <v>1322595.1599999999</v>
      </c>
      <c r="CV328" s="242">
        <v>0</v>
      </c>
      <c r="CW328" s="242">
        <v>161952.73000000001</v>
      </c>
      <c r="CX328" s="242">
        <v>157307.94</v>
      </c>
      <c r="CY328" s="242">
        <v>881970.27</v>
      </c>
      <c r="CZ328" s="242">
        <v>114654.6</v>
      </c>
      <c r="DA328" s="242">
        <v>771960.46</v>
      </c>
      <c r="DB328" s="242">
        <v>0</v>
      </c>
      <c r="DC328" s="242">
        <v>0</v>
      </c>
      <c r="DD328" s="242">
        <v>0</v>
      </c>
      <c r="DE328" s="242">
        <v>40121.83</v>
      </c>
      <c r="DF328" s="242">
        <v>27326.43</v>
      </c>
      <c r="DG328" s="242">
        <v>12795.4</v>
      </c>
      <c r="DH328" s="242">
        <v>0</v>
      </c>
    </row>
    <row r="329" spans="1:112" x14ac:dyDescent="0.2">
      <c r="A329" s="242">
        <v>5124</v>
      </c>
      <c r="B329" s="242" t="s">
        <v>611</v>
      </c>
      <c r="C329" s="242">
        <v>0</v>
      </c>
      <c r="D329" s="242">
        <v>1557805</v>
      </c>
      <c r="E329" s="242">
        <v>0</v>
      </c>
      <c r="F329" s="242">
        <v>242.05</v>
      </c>
      <c r="G329" s="242">
        <v>12356.11</v>
      </c>
      <c r="H329" s="242">
        <v>1360.93</v>
      </c>
      <c r="I329" s="242">
        <v>31241.05</v>
      </c>
      <c r="J329" s="242">
        <v>0</v>
      </c>
      <c r="K329" s="242">
        <v>216562.54</v>
      </c>
      <c r="L329" s="242">
        <v>0</v>
      </c>
      <c r="M329" s="242">
        <v>0</v>
      </c>
      <c r="N329" s="242">
        <v>0</v>
      </c>
      <c r="O329" s="242">
        <v>0</v>
      </c>
      <c r="P329" s="242">
        <v>2585.4900000000002</v>
      </c>
      <c r="Q329" s="242">
        <v>0</v>
      </c>
      <c r="R329" s="242">
        <v>0</v>
      </c>
      <c r="S329" s="242">
        <v>0</v>
      </c>
      <c r="T329" s="242">
        <v>0</v>
      </c>
      <c r="U329" s="242">
        <v>76709</v>
      </c>
      <c r="V329" s="242">
        <v>1580616</v>
      </c>
      <c r="W329" s="242">
        <v>2560</v>
      </c>
      <c r="X329" s="242">
        <v>0</v>
      </c>
      <c r="Y329" s="242">
        <v>125689.76000000001</v>
      </c>
      <c r="Z329" s="242">
        <v>2785.79</v>
      </c>
      <c r="AA329" s="242">
        <v>69264</v>
      </c>
      <c r="AB329" s="242">
        <v>0</v>
      </c>
      <c r="AC329" s="242">
        <v>0</v>
      </c>
      <c r="AD329" s="242">
        <v>39448</v>
      </c>
      <c r="AE329" s="242">
        <v>93873</v>
      </c>
      <c r="AF329" s="242">
        <v>0</v>
      </c>
      <c r="AG329" s="242">
        <v>0</v>
      </c>
      <c r="AH329" s="242">
        <v>39820</v>
      </c>
      <c r="AI329" s="242">
        <v>21769.41</v>
      </c>
      <c r="AJ329" s="242">
        <v>0</v>
      </c>
      <c r="AK329" s="242">
        <v>0</v>
      </c>
      <c r="AL329" s="242">
        <v>0</v>
      </c>
      <c r="AM329" s="242">
        <v>0</v>
      </c>
      <c r="AN329" s="242">
        <v>24133.09</v>
      </c>
      <c r="AO329" s="242">
        <v>0</v>
      </c>
      <c r="AP329" s="242">
        <v>0</v>
      </c>
      <c r="AQ329" s="242">
        <v>666839.24</v>
      </c>
      <c r="AR329" s="242">
        <v>884289.25</v>
      </c>
      <c r="AS329" s="242">
        <v>222105.24</v>
      </c>
      <c r="AT329" s="242">
        <v>61705.32</v>
      </c>
      <c r="AU329" s="242">
        <v>83333.94</v>
      </c>
      <c r="AV329" s="242">
        <v>0</v>
      </c>
      <c r="AW329" s="242">
        <v>96862.38</v>
      </c>
      <c r="AX329" s="242">
        <v>125763.69</v>
      </c>
      <c r="AY329" s="242">
        <v>168143.53</v>
      </c>
      <c r="AZ329" s="242">
        <v>130070.43000000001</v>
      </c>
      <c r="BA329" s="242">
        <v>766757.09</v>
      </c>
      <c r="BB329" s="242">
        <v>49738.06</v>
      </c>
      <c r="BC329" s="242">
        <v>59962.28</v>
      </c>
      <c r="BD329" s="242">
        <v>0</v>
      </c>
      <c r="BE329" s="242">
        <v>7929</v>
      </c>
      <c r="BF329" s="242">
        <v>312918.84000000003</v>
      </c>
      <c r="BG329" s="242">
        <v>320340.8</v>
      </c>
      <c r="BH329" s="242">
        <v>1474.3500000000001</v>
      </c>
      <c r="BI329" s="242">
        <v>5253.78</v>
      </c>
      <c r="BJ329" s="242">
        <v>5355</v>
      </c>
      <c r="BK329" s="242">
        <v>0</v>
      </c>
      <c r="BL329" s="242">
        <v>0</v>
      </c>
      <c r="BM329" s="242">
        <v>0</v>
      </c>
      <c r="BN329" s="242">
        <v>0</v>
      </c>
      <c r="BO329" s="242">
        <v>0</v>
      </c>
      <c r="BP329" s="242">
        <v>0</v>
      </c>
      <c r="BQ329" s="242">
        <v>1464119.02</v>
      </c>
      <c r="BR329" s="242">
        <v>1404605.58</v>
      </c>
      <c r="BS329" s="242">
        <v>1469372.8</v>
      </c>
      <c r="BT329" s="242">
        <v>1409960.58</v>
      </c>
      <c r="BU329" s="242">
        <v>26386.65</v>
      </c>
      <c r="BV329" s="242">
        <v>30974.06</v>
      </c>
      <c r="BW329" s="242">
        <v>588165.79</v>
      </c>
      <c r="BX329" s="242">
        <v>421798.45</v>
      </c>
      <c r="BY329" s="242">
        <v>114072.14</v>
      </c>
      <c r="BZ329" s="242">
        <v>47707.79</v>
      </c>
      <c r="CA329" s="242">
        <v>30710.77</v>
      </c>
      <c r="CB329" s="242">
        <v>30735.91</v>
      </c>
      <c r="CC329" s="242">
        <v>40712.300000000003</v>
      </c>
      <c r="CD329" s="242">
        <v>0</v>
      </c>
      <c r="CE329" s="242">
        <v>0</v>
      </c>
      <c r="CF329" s="242">
        <v>0</v>
      </c>
      <c r="CG329" s="242">
        <v>0</v>
      </c>
      <c r="CH329" s="242">
        <v>40687.160000000003</v>
      </c>
      <c r="CI329" s="242">
        <v>0</v>
      </c>
      <c r="CJ329" s="242">
        <v>291999.45</v>
      </c>
      <c r="CK329" s="242">
        <v>23222.77</v>
      </c>
      <c r="CL329" s="242">
        <v>23241.9</v>
      </c>
      <c r="CM329" s="242">
        <v>19.13</v>
      </c>
      <c r="CN329" s="242">
        <v>0</v>
      </c>
      <c r="CO329" s="242">
        <v>0</v>
      </c>
      <c r="CP329" s="242">
        <v>0</v>
      </c>
      <c r="CQ329" s="242">
        <v>0</v>
      </c>
      <c r="CR329" s="242">
        <v>7985.1500000000005</v>
      </c>
      <c r="CS329" s="242">
        <v>22551.64</v>
      </c>
      <c r="CT329" s="242">
        <v>192059.29</v>
      </c>
      <c r="CU329" s="242">
        <v>177492.80000000002</v>
      </c>
      <c r="CV329" s="242">
        <v>0</v>
      </c>
      <c r="CW329" s="242">
        <v>30774.53</v>
      </c>
      <c r="CX329" s="242">
        <v>30774.53</v>
      </c>
      <c r="CY329" s="242">
        <v>0</v>
      </c>
      <c r="CZ329" s="242">
        <v>0</v>
      </c>
      <c r="DA329" s="242">
        <v>0</v>
      </c>
      <c r="DB329" s="242">
        <v>0</v>
      </c>
      <c r="DC329" s="242">
        <v>0</v>
      </c>
      <c r="DD329" s="242">
        <v>0</v>
      </c>
      <c r="DE329" s="242">
        <v>0</v>
      </c>
      <c r="DF329" s="242">
        <v>0</v>
      </c>
      <c r="DG329" s="242">
        <v>0</v>
      </c>
      <c r="DH329" s="242">
        <v>0</v>
      </c>
    </row>
    <row r="330" spans="1:112" x14ac:dyDescent="0.2">
      <c r="A330" s="242">
        <v>5130</v>
      </c>
      <c r="B330" s="242" t="s">
        <v>612</v>
      </c>
      <c r="C330" s="242">
        <v>0</v>
      </c>
      <c r="D330" s="242">
        <v>6937759.2999999998</v>
      </c>
      <c r="E330" s="242">
        <v>0</v>
      </c>
      <c r="F330" s="242">
        <v>1060.83</v>
      </c>
      <c r="G330" s="242">
        <v>9685.4</v>
      </c>
      <c r="H330" s="242">
        <v>4232.37</v>
      </c>
      <c r="I330" s="242">
        <v>4346.1499999999996</v>
      </c>
      <c r="J330" s="242">
        <v>0</v>
      </c>
      <c r="K330" s="242">
        <v>443991.42</v>
      </c>
      <c r="L330" s="242">
        <v>0</v>
      </c>
      <c r="M330" s="242">
        <v>0</v>
      </c>
      <c r="N330" s="242">
        <v>0</v>
      </c>
      <c r="O330" s="242">
        <v>0</v>
      </c>
      <c r="P330" s="242">
        <v>7180.37</v>
      </c>
      <c r="Q330" s="242">
        <v>0</v>
      </c>
      <c r="R330" s="242">
        <v>0</v>
      </c>
      <c r="S330" s="242">
        <v>0</v>
      </c>
      <c r="T330" s="242">
        <v>0</v>
      </c>
      <c r="U330" s="242">
        <v>95296.5</v>
      </c>
      <c r="V330" s="242">
        <v>43884</v>
      </c>
      <c r="W330" s="242">
        <v>4480</v>
      </c>
      <c r="X330" s="242">
        <v>0</v>
      </c>
      <c r="Y330" s="242">
        <v>0</v>
      </c>
      <c r="Z330" s="242">
        <v>5722.85</v>
      </c>
      <c r="AA330" s="242">
        <v>140554</v>
      </c>
      <c r="AB330" s="242">
        <v>0</v>
      </c>
      <c r="AC330" s="242">
        <v>0</v>
      </c>
      <c r="AD330" s="242">
        <v>14384.36</v>
      </c>
      <c r="AE330" s="242">
        <v>81521</v>
      </c>
      <c r="AF330" s="242">
        <v>0</v>
      </c>
      <c r="AG330" s="242">
        <v>0</v>
      </c>
      <c r="AH330" s="242">
        <v>52586.82</v>
      </c>
      <c r="AI330" s="242">
        <v>0</v>
      </c>
      <c r="AJ330" s="242">
        <v>0</v>
      </c>
      <c r="AK330" s="242">
        <v>4983.8599999999997</v>
      </c>
      <c r="AL330" s="242">
        <v>0</v>
      </c>
      <c r="AM330" s="242">
        <v>3711</v>
      </c>
      <c r="AN330" s="242">
        <v>20000.38</v>
      </c>
      <c r="AO330" s="242">
        <v>0</v>
      </c>
      <c r="AP330" s="242">
        <v>4616.1900000000005</v>
      </c>
      <c r="AQ330" s="242">
        <v>1122879.54</v>
      </c>
      <c r="AR330" s="242">
        <v>1517716.14</v>
      </c>
      <c r="AS330" s="242">
        <v>619036.39</v>
      </c>
      <c r="AT330" s="242">
        <v>194667.79</v>
      </c>
      <c r="AU330" s="242">
        <v>137030.47</v>
      </c>
      <c r="AV330" s="242">
        <v>34177.800000000003</v>
      </c>
      <c r="AW330" s="242">
        <v>108363.88</v>
      </c>
      <c r="AX330" s="242">
        <v>186262.48</v>
      </c>
      <c r="AY330" s="242">
        <v>273987.38</v>
      </c>
      <c r="AZ330" s="242">
        <v>380923.49</v>
      </c>
      <c r="BA330" s="242">
        <v>1488104.45</v>
      </c>
      <c r="BB330" s="242">
        <v>38497.660000000003</v>
      </c>
      <c r="BC330" s="242">
        <v>82698.070000000007</v>
      </c>
      <c r="BD330" s="242">
        <v>3615.12</v>
      </c>
      <c r="BE330" s="242">
        <v>197311.4</v>
      </c>
      <c r="BF330" s="242">
        <v>522213.57</v>
      </c>
      <c r="BG330" s="242">
        <v>556129.82000000007</v>
      </c>
      <c r="BH330" s="242">
        <v>1021.91</v>
      </c>
      <c r="BI330" s="242">
        <v>0</v>
      </c>
      <c r="BJ330" s="242">
        <v>0</v>
      </c>
      <c r="BK330" s="242">
        <v>0</v>
      </c>
      <c r="BL330" s="242">
        <v>0</v>
      </c>
      <c r="BM330" s="242">
        <v>0</v>
      </c>
      <c r="BN330" s="242">
        <v>0</v>
      </c>
      <c r="BO330" s="242">
        <v>3325959.52</v>
      </c>
      <c r="BP330" s="242">
        <v>3741318.96</v>
      </c>
      <c r="BQ330" s="242">
        <v>0</v>
      </c>
      <c r="BR330" s="242">
        <v>0</v>
      </c>
      <c r="BS330" s="242">
        <v>3325959.52</v>
      </c>
      <c r="BT330" s="242">
        <v>3741318.96</v>
      </c>
      <c r="BU330" s="242">
        <v>0</v>
      </c>
      <c r="BV330" s="242">
        <v>0</v>
      </c>
      <c r="BW330" s="242">
        <v>949593.20000000007</v>
      </c>
      <c r="BX330" s="242">
        <v>689440.29</v>
      </c>
      <c r="BY330" s="242">
        <v>160339.21</v>
      </c>
      <c r="BZ330" s="242">
        <v>99813.7</v>
      </c>
      <c r="CA330" s="242">
        <v>0</v>
      </c>
      <c r="CB330" s="242">
        <v>0</v>
      </c>
      <c r="CC330" s="242">
        <v>0</v>
      </c>
      <c r="CD330" s="242">
        <v>0</v>
      </c>
      <c r="CE330" s="242">
        <v>0</v>
      </c>
      <c r="CF330" s="242">
        <v>0</v>
      </c>
      <c r="CG330" s="242">
        <v>0</v>
      </c>
      <c r="CH330" s="242">
        <v>0</v>
      </c>
      <c r="CI330" s="242">
        <v>0</v>
      </c>
      <c r="CJ330" s="242">
        <v>999999</v>
      </c>
      <c r="CK330" s="242">
        <v>0</v>
      </c>
      <c r="CL330" s="242">
        <v>0</v>
      </c>
      <c r="CM330" s="242">
        <v>999999</v>
      </c>
      <c r="CN330" s="242">
        <v>0</v>
      </c>
      <c r="CO330" s="242">
        <v>999999</v>
      </c>
      <c r="CP330" s="242">
        <v>0</v>
      </c>
      <c r="CQ330" s="242">
        <v>0</v>
      </c>
      <c r="CR330" s="242">
        <v>16296.56</v>
      </c>
      <c r="CS330" s="242">
        <v>7483.39</v>
      </c>
      <c r="CT330" s="242">
        <v>208527.83000000002</v>
      </c>
      <c r="CU330" s="242">
        <v>217341</v>
      </c>
      <c r="CV330" s="242">
        <v>0</v>
      </c>
      <c r="CW330" s="242">
        <v>103853.29000000001</v>
      </c>
      <c r="CX330" s="242">
        <v>99881.69</v>
      </c>
      <c r="CY330" s="242">
        <v>20060</v>
      </c>
      <c r="CZ330" s="242">
        <v>6885</v>
      </c>
      <c r="DA330" s="242">
        <v>17146.599999999999</v>
      </c>
      <c r="DB330" s="242">
        <v>0</v>
      </c>
      <c r="DC330" s="242">
        <v>0</v>
      </c>
      <c r="DD330" s="242">
        <v>0</v>
      </c>
      <c r="DE330" s="242">
        <v>0</v>
      </c>
      <c r="DF330" s="242">
        <v>0</v>
      </c>
      <c r="DG330" s="242">
        <v>0</v>
      </c>
      <c r="DH330" s="242">
        <v>0</v>
      </c>
    </row>
    <row r="331" spans="1:112" x14ac:dyDescent="0.2">
      <c r="A331" s="242">
        <v>5138</v>
      </c>
      <c r="B331" s="242" t="s">
        <v>613</v>
      </c>
      <c r="C331" s="242">
        <v>0</v>
      </c>
      <c r="D331" s="242">
        <v>5322593.75</v>
      </c>
      <c r="E331" s="242">
        <v>0</v>
      </c>
      <c r="F331" s="242">
        <v>21551.27</v>
      </c>
      <c r="G331" s="242">
        <v>98284.479999999996</v>
      </c>
      <c r="H331" s="242">
        <v>1898.8</v>
      </c>
      <c r="I331" s="242">
        <v>46975.69</v>
      </c>
      <c r="J331" s="242">
        <v>11856</v>
      </c>
      <c r="K331" s="242">
        <v>566301.63</v>
      </c>
      <c r="L331" s="242">
        <v>0</v>
      </c>
      <c r="M331" s="242">
        <v>0</v>
      </c>
      <c r="N331" s="242">
        <v>0</v>
      </c>
      <c r="O331" s="242">
        <v>0</v>
      </c>
      <c r="P331" s="242">
        <v>11278</v>
      </c>
      <c r="Q331" s="242">
        <v>0</v>
      </c>
      <c r="R331" s="242">
        <v>0</v>
      </c>
      <c r="S331" s="242">
        <v>0</v>
      </c>
      <c r="T331" s="242">
        <v>0</v>
      </c>
      <c r="U331" s="242">
        <v>370574</v>
      </c>
      <c r="V331" s="242">
        <v>17607765</v>
      </c>
      <c r="W331" s="242">
        <v>31483.38</v>
      </c>
      <c r="X331" s="242">
        <v>0</v>
      </c>
      <c r="Y331" s="242">
        <v>0</v>
      </c>
      <c r="Z331" s="242">
        <v>1628.72</v>
      </c>
      <c r="AA331" s="242">
        <v>4341</v>
      </c>
      <c r="AB331" s="242">
        <v>0</v>
      </c>
      <c r="AC331" s="242">
        <v>280389.24</v>
      </c>
      <c r="AD331" s="242">
        <v>79614.259999999995</v>
      </c>
      <c r="AE331" s="242">
        <v>254228.93</v>
      </c>
      <c r="AF331" s="242">
        <v>0</v>
      </c>
      <c r="AG331" s="242">
        <v>5147.59</v>
      </c>
      <c r="AH331" s="242">
        <v>21059</v>
      </c>
      <c r="AI331" s="242">
        <v>0</v>
      </c>
      <c r="AJ331" s="242">
        <v>0</v>
      </c>
      <c r="AK331" s="242">
        <v>0</v>
      </c>
      <c r="AL331" s="242">
        <v>0</v>
      </c>
      <c r="AM331" s="242">
        <v>43283</v>
      </c>
      <c r="AN331" s="242">
        <v>3139.02</v>
      </c>
      <c r="AO331" s="242">
        <v>0</v>
      </c>
      <c r="AP331" s="242">
        <v>37467.22</v>
      </c>
      <c r="AQ331" s="242">
        <v>7671017.7300000004</v>
      </c>
      <c r="AR331" s="242">
        <v>3159247.34</v>
      </c>
      <c r="AS331" s="242">
        <v>780050.82000000007</v>
      </c>
      <c r="AT331" s="242">
        <v>772823.22</v>
      </c>
      <c r="AU331" s="242">
        <v>522517.01</v>
      </c>
      <c r="AV331" s="242">
        <v>126652.27</v>
      </c>
      <c r="AW331" s="242">
        <v>970189.91</v>
      </c>
      <c r="AX331" s="242">
        <v>1844858.3</v>
      </c>
      <c r="AY331" s="242">
        <v>388027.93</v>
      </c>
      <c r="AZ331" s="242">
        <v>842466.91</v>
      </c>
      <c r="BA331" s="242">
        <v>4600994.9800000004</v>
      </c>
      <c r="BB331" s="242">
        <v>67730.06</v>
      </c>
      <c r="BC331" s="242">
        <v>218411.62</v>
      </c>
      <c r="BD331" s="242">
        <v>632.4</v>
      </c>
      <c r="BE331" s="242">
        <v>0</v>
      </c>
      <c r="BF331" s="242">
        <v>1669001.28</v>
      </c>
      <c r="BG331" s="242">
        <v>1064232</v>
      </c>
      <c r="BH331" s="242">
        <v>7811.02</v>
      </c>
      <c r="BI331" s="242">
        <v>0</v>
      </c>
      <c r="BJ331" s="242">
        <v>0</v>
      </c>
      <c r="BK331" s="242">
        <v>0</v>
      </c>
      <c r="BL331" s="242">
        <v>0</v>
      </c>
      <c r="BM331" s="242">
        <v>0</v>
      </c>
      <c r="BN331" s="242">
        <v>0</v>
      </c>
      <c r="BO331" s="242">
        <v>0</v>
      </c>
      <c r="BP331" s="242">
        <v>0</v>
      </c>
      <c r="BQ331" s="242">
        <v>4093042.42</v>
      </c>
      <c r="BR331" s="242">
        <v>4207237.5999999996</v>
      </c>
      <c r="BS331" s="242">
        <v>4093042.42</v>
      </c>
      <c r="BT331" s="242">
        <v>4207237.5999999996</v>
      </c>
      <c r="BU331" s="242">
        <v>7964.85</v>
      </c>
      <c r="BV331" s="242">
        <v>11762.48</v>
      </c>
      <c r="BW331" s="242">
        <v>3054648.6399999997</v>
      </c>
      <c r="BX331" s="242">
        <v>2241914.9700000002</v>
      </c>
      <c r="BY331" s="242">
        <v>679127.1</v>
      </c>
      <c r="BZ331" s="242">
        <v>129808.94</v>
      </c>
      <c r="CA331" s="242">
        <v>256883.88</v>
      </c>
      <c r="CB331" s="242">
        <v>261657.99000000002</v>
      </c>
      <c r="CC331" s="242">
        <v>1187785.17</v>
      </c>
      <c r="CD331" s="242">
        <v>1183011.06</v>
      </c>
      <c r="CE331" s="242">
        <v>0</v>
      </c>
      <c r="CF331" s="242">
        <v>0</v>
      </c>
      <c r="CG331" s="242">
        <v>0</v>
      </c>
      <c r="CH331" s="242">
        <v>0</v>
      </c>
      <c r="CI331" s="242">
        <v>0</v>
      </c>
      <c r="CJ331" s="242">
        <v>11320000</v>
      </c>
      <c r="CK331" s="242">
        <v>0</v>
      </c>
      <c r="CL331" s="242">
        <v>0</v>
      </c>
      <c r="CM331" s="242">
        <v>0</v>
      </c>
      <c r="CN331" s="242">
        <v>0</v>
      </c>
      <c r="CO331" s="242">
        <v>0</v>
      </c>
      <c r="CP331" s="242">
        <v>0</v>
      </c>
      <c r="CQ331" s="242">
        <v>0</v>
      </c>
      <c r="CR331" s="242">
        <v>359968.22000000003</v>
      </c>
      <c r="CS331" s="242">
        <v>314170.94</v>
      </c>
      <c r="CT331" s="242">
        <v>1054638.53</v>
      </c>
      <c r="CU331" s="242">
        <v>1100435.81</v>
      </c>
      <c r="CV331" s="242">
        <v>0</v>
      </c>
      <c r="CW331" s="242">
        <v>188906.57</v>
      </c>
      <c r="CX331" s="242">
        <v>178315.08000000002</v>
      </c>
      <c r="CY331" s="242">
        <v>94814.6</v>
      </c>
      <c r="CZ331" s="242">
        <v>0</v>
      </c>
      <c r="DA331" s="242">
        <v>105406.09</v>
      </c>
      <c r="DB331" s="242">
        <v>0</v>
      </c>
      <c r="DC331" s="242">
        <v>0</v>
      </c>
      <c r="DD331" s="242">
        <v>0</v>
      </c>
      <c r="DE331" s="242">
        <v>0</v>
      </c>
      <c r="DF331" s="242">
        <v>0</v>
      </c>
      <c r="DG331" s="242">
        <v>0</v>
      </c>
      <c r="DH331" s="242">
        <v>0</v>
      </c>
    </row>
    <row r="332" spans="1:112" x14ac:dyDescent="0.2">
      <c r="A332" s="242">
        <v>5258</v>
      </c>
      <c r="B332" s="242" t="s">
        <v>614</v>
      </c>
      <c r="C332" s="242">
        <v>0</v>
      </c>
      <c r="D332" s="242">
        <v>706274</v>
      </c>
      <c r="E332" s="242">
        <v>0</v>
      </c>
      <c r="F332" s="242">
        <v>20</v>
      </c>
      <c r="G332" s="242">
        <v>27.05</v>
      </c>
      <c r="H332" s="242">
        <v>334.65000000000003</v>
      </c>
      <c r="I332" s="242">
        <v>13426.09</v>
      </c>
      <c r="J332" s="242">
        <v>0</v>
      </c>
      <c r="K332" s="242">
        <v>105767.96</v>
      </c>
      <c r="L332" s="242">
        <v>0</v>
      </c>
      <c r="M332" s="242">
        <v>0</v>
      </c>
      <c r="N332" s="242">
        <v>0</v>
      </c>
      <c r="O332" s="242">
        <v>0</v>
      </c>
      <c r="P332" s="242">
        <v>5721</v>
      </c>
      <c r="Q332" s="242">
        <v>0</v>
      </c>
      <c r="R332" s="242">
        <v>0</v>
      </c>
      <c r="S332" s="242">
        <v>0</v>
      </c>
      <c r="T332" s="242">
        <v>0</v>
      </c>
      <c r="U332" s="242">
        <v>31631</v>
      </c>
      <c r="V332" s="242">
        <v>2284471</v>
      </c>
      <c r="W332" s="242">
        <v>2880</v>
      </c>
      <c r="X332" s="242">
        <v>0</v>
      </c>
      <c r="Y332" s="242">
        <v>0</v>
      </c>
      <c r="Z332" s="242">
        <v>0</v>
      </c>
      <c r="AA332" s="242">
        <v>508</v>
      </c>
      <c r="AB332" s="242">
        <v>0</v>
      </c>
      <c r="AC332" s="242">
        <v>0</v>
      </c>
      <c r="AD332" s="242">
        <v>0</v>
      </c>
      <c r="AE332" s="242">
        <v>62155</v>
      </c>
      <c r="AF332" s="242">
        <v>0</v>
      </c>
      <c r="AG332" s="242">
        <v>0</v>
      </c>
      <c r="AH332" s="242">
        <v>75057.210000000006</v>
      </c>
      <c r="AI332" s="242">
        <v>26369</v>
      </c>
      <c r="AJ332" s="242">
        <v>0</v>
      </c>
      <c r="AK332" s="242">
        <v>0</v>
      </c>
      <c r="AL332" s="242">
        <v>0</v>
      </c>
      <c r="AM332" s="242">
        <v>0</v>
      </c>
      <c r="AN332" s="242">
        <v>14022.18</v>
      </c>
      <c r="AO332" s="242">
        <v>0</v>
      </c>
      <c r="AP332" s="242">
        <v>2130</v>
      </c>
      <c r="AQ332" s="242">
        <v>1437197.35</v>
      </c>
      <c r="AR332" s="242">
        <v>319335.51</v>
      </c>
      <c r="AS332" s="242">
        <v>0</v>
      </c>
      <c r="AT332" s="242">
        <v>89643.520000000004</v>
      </c>
      <c r="AU332" s="242">
        <v>13843.18</v>
      </c>
      <c r="AV332" s="242">
        <v>20124.79</v>
      </c>
      <c r="AW332" s="242">
        <v>53533.72</v>
      </c>
      <c r="AX332" s="242">
        <v>176777.1</v>
      </c>
      <c r="AY332" s="242">
        <v>432645.83</v>
      </c>
      <c r="AZ332" s="242">
        <v>0</v>
      </c>
      <c r="BA332" s="242">
        <v>349584.26</v>
      </c>
      <c r="BB332" s="242">
        <v>0</v>
      </c>
      <c r="BC332" s="242">
        <v>53765.49</v>
      </c>
      <c r="BD332" s="242">
        <v>0</v>
      </c>
      <c r="BE332" s="242">
        <v>27502</v>
      </c>
      <c r="BF332" s="242">
        <v>268913.12</v>
      </c>
      <c r="BG332" s="242">
        <v>86359</v>
      </c>
      <c r="BH332" s="242">
        <v>3025.9500000000003</v>
      </c>
      <c r="BI332" s="242">
        <v>0</v>
      </c>
      <c r="BJ332" s="242">
        <v>0</v>
      </c>
      <c r="BK332" s="242">
        <v>0</v>
      </c>
      <c r="BL332" s="242">
        <v>0</v>
      </c>
      <c r="BM332" s="242">
        <v>0</v>
      </c>
      <c r="BN332" s="242">
        <v>0</v>
      </c>
      <c r="BO332" s="242">
        <v>37529.58</v>
      </c>
      <c r="BP332" s="242">
        <v>40849.08</v>
      </c>
      <c r="BQ332" s="242">
        <v>684752.38</v>
      </c>
      <c r="BR332" s="242">
        <v>679976.20000000007</v>
      </c>
      <c r="BS332" s="242">
        <v>722281.96</v>
      </c>
      <c r="BT332" s="242">
        <v>720825.28</v>
      </c>
      <c r="BU332" s="242">
        <v>0</v>
      </c>
      <c r="BV332" s="242">
        <v>0</v>
      </c>
      <c r="BW332" s="242">
        <v>462712.76</v>
      </c>
      <c r="BX332" s="242">
        <v>288682.45</v>
      </c>
      <c r="BY332" s="242">
        <v>57977.64</v>
      </c>
      <c r="BZ332" s="242">
        <v>116052.67</v>
      </c>
      <c r="CA332" s="242">
        <v>141230.72999999998</v>
      </c>
      <c r="CB332" s="242">
        <v>141372.1</v>
      </c>
      <c r="CC332" s="242">
        <v>558846.65</v>
      </c>
      <c r="CD332" s="242">
        <v>534521.43000000005</v>
      </c>
      <c r="CE332" s="242">
        <v>0</v>
      </c>
      <c r="CF332" s="242">
        <v>0</v>
      </c>
      <c r="CG332" s="242">
        <v>0</v>
      </c>
      <c r="CH332" s="242">
        <v>24183.850000000002</v>
      </c>
      <c r="CI332" s="242">
        <v>0</v>
      </c>
      <c r="CJ332" s="242">
        <v>5524609.4900000002</v>
      </c>
      <c r="CK332" s="242">
        <v>316369.41000000003</v>
      </c>
      <c r="CL332" s="242">
        <v>61609.62</v>
      </c>
      <c r="CM332" s="242">
        <v>162.33000000000001</v>
      </c>
      <c r="CN332" s="242">
        <v>0</v>
      </c>
      <c r="CO332" s="242">
        <v>143616.06</v>
      </c>
      <c r="CP332" s="242">
        <v>0</v>
      </c>
      <c r="CQ332" s="242">
        <v>111306.06</v>
      </c>
      <c r="CR332" s="242">
        <v>31137.81</v>
      </c>
      <c r="CS332" s="242">
        <v>19955.43</v>
      </c>
      <c r="CT332" s="242">
        <v>162771.51</v>
      </c>
      <c r="CU332" s="242">
        <v>173953.89</v>
      </c>
      <c r="CV332" s="242">
        <v>0</v>
      </c>
      <c r="CW332" s="242">
        <v>492.47</v>
      </c>
      <c r="CX332" s="242">
        <v>29228.350000000002</v>
      </c>
      <c r="CY332" s="242">
        <v>157257.48000000001</v>
      </c>
      <c r="CZ332" s="242">
        <v>60.04</v>
      </c>
      <c r="DA332" s="242">
        <v>128461.56</v>
      </c>
      <c r="DB332" s="242">
        <v>0</v>
      </c>
      <c r="DC332" s="242">
        <v>0</v>
      </c>
      <c r="DD332" s="242">
        <v>0</v>
      </c>
      <c r="DE332" s="242">
        <v>0</v>
      </c>
      <c r="DF332" s="242">
        <v>0</v>
      </c>
      <c r="DG332" s="242">
        <v>0</v>
      </c>
      <c r="DH332" s="242">
        <v>0</v>
      </c>
    </row>
    <row r="333" spans="1:112" x14ac:dyDescent="0.2">
      <c r="A333" s="242">
        <v>5264</v>
      </c>
      <c r="B333" s="242" t="s">
        <v>615</v>
      </c>
      <c r="C333" s="242">
        <v>0</v>
      </c>
      <c r="D333" s="242">
        <v>9842714.1099999994</v>
      </c>
      <c r="E333" s="242">
        <v>0</v>
      </c>
      <c r="F333" s="242">
        <v>0</v>
      </c>
      <c r="G333" s="242">
        <v>63768</v>
      </c>
      <c r="H333" s="242">
        <v>10341.5</v>
      </c>
      <c r="I333" s="242">
        <v>15277.050000000001</v>
      </c>
      <c r="J333" s="242">
        <v>1243.6200000000001</v>
      </c>
      <c r="K333" s="242">
        <v>1172706.1200000001</v>
      </c>
      <c r="L333" s="242">
        <v>0</v>
      </c>
      <c r="M333" s="242">
        <v>0</v>
      </c>
      <c r="N333" s="242">
        <v>0</v>
      </c>
      <c r="O333" s="242">
        <v>0</v>
      </c>
      <c r="P333" s="242">
        <v>17714.47</v>
      </c>
      <c r="Q333" s="242">
        <v>0</v>
      </c>
      <c r="R333" s="242">
        <v>0</v>
      </c>
      <c r="S333" s="242">
        <v>0</v>
      </c>
      <c r="T333" s="242">
        <v>0</v>
      </c>
      <c r="U333" s="242">
        <v>356310.5</v>
      </c>
      <c r="V333" s="242">
        <v>12903777</v>
      </c>
      <c r="W333" s="242">
        <v>16640</v>
      </c>
      <c r="X333" s="242">
        <v>0</v>
      </c>
      <c r="Y333" s="242">
        <v>804819.88</v>
      </c>
      <c r="Z333" s="242">
        <v>25668.74</v>
      </c>
      <c r="AA333" s="242">
        <v>30434</v>
      </c>
      <c r="AB333" s="242">
        <v>0</v>
      </c>
      <c r="AC333" s="242">
        <v>15449.65</v>
      </c>
      <c r="AD333" s="242">
        <v>197894.23</v>
      </c>
      <c r="AE333" s="242">
        <v>412778.79000000004</v>
      </c>
      <c r="AF333" s="242">
        <v>0</v>
      </c>
      <c r="AG333" s="242">
        <v>0</v>
      </c>
      <c r="AH333" s="242">
        <v>262819</v>
      </c>
      <c r="AI333" s="242">
        <v>0</v>
      </c>
      <c r="AJ333" s="242">
        <v>0</v>
      </c>
      <c r="AK333" s="242">
        <v>101030</v>
      </c>
      <c r="AL333" s="242">
        <v>0</v>
      </c>
      <c r="AM333" s="242">
        <v>13251</v>
      </c>
      <c r="AN333" s="242">
        <v>30665.03</v>
      </c>
      <c r="AO333" s="242">
        <v>0</v>
      </c>
      <c r="AP333" s="242">
        <v>14002.220000000001</v>
      </c>
      <c r="AQ333" s="242">
        <v>5733739.1799999997</v>
      </c>
      <c r="AR333" s="242">
        <v>5379729.3499999996</v>
      </c>
      <c r="AS333" s="242">
        <v>750044.24</v>
      </c>
      <c r="AT333" s="242">
        <v>747084.63</v>
      </c>
      <c r="AU333" s="242">
        <v>404395.57</v>
      </c>
      <c r="AV333" s="242">
        <v>133654.16</v>
      </c>
      <c r="AW333" s="242">
        <v>629018.39</v>
      </c>
      <c r="AX333" s="242">
        <v>676503.73</v>
      </c>
      <c r="AY333" s="242">
        <v>775086.63</v>
      </c>
      <c r="AZ333" s="242">
        <v>1472677.41</v>
      </c>
      <c r="BA333" s="242">
        <v>4669686.3</v>
      </c>
      <c r="BB333" s="242">
        <v>841922.89</v>
      </c>
      <c r="BC333" s="242">
        <v>167567.98000000001</v>
      </c>
      <c r="BD333" s="242">
        <v>0</v>
      </c>
      <c r="BE333" s="242">
        <v>555828.35</v>
      </c>
      <c r="BF333" s="242">
        <v>2701191</v>
      </c>
      <c r="BG333" s="242">
        <v>737340.84</v>
      </c>
      <c r="BH333" s="242">
        <v>257026.72</v>
      </c>
      <c r="BI333" s="242">
        <v>40318.76</v>
      </c>
      <c r="BJ333" s="242">
        <v>0</v>
      </c>
      <c r="BK333" s="242">
        <v>1186803.99</v>
      </c>
      <c r="BL333" s="242">
        <v>484902.63</v>
      </c>
      <c r="BM333" s="242">
        <v>900000</v>
      </c>
      <c r="BN333" s="242">
        <v>419407</v>
      </c>
      <c r="BO333" s="242">
        <v>0</v>
      </c>
      <c r="BP333" s="242">
        <v>0</v>
      </c>
      <c r="BQ333" s="242">
        <v>4813141.12</v>
      </c>
      <c r="BR333" s="242">
        <v>5712761.7800000003</v>
      </c>
      <c r="BS333" s="242">
        <v>6940263.8700000001</v>
      </c>
      <c r="BT333" s="242">
        <v>6617071.4100000001</v>
      </c>
      <c r="BU333" s="242">
        <v>93087.57</v>
      </c>
      <c r="BV333" s="242">
        <v>134268.58000000002</v>
      </c>
      <c r="BW333" s="242">
        <v>4294970.41</v>
      </c>
      <c r="BX333" s="242">
        <v>2991292.66</v>
      </c>
      <c r="BY333" s="242">
        <v>1133269.53</v>
      </c>
      <c r="BZ333" s="242">
        <v>129227.21</v>
      </c>
      <c r="CA333" s="242">
        <v>736813.98</v>
      </c>
      <c r="CB333" s="242">
        <v>704654.22</v>
      </c>
      <c r="CC333" s="242">
        <v>3206887</v>
      </c>
      <c r="CD333" s="242">
        <v>3014406.76</v>
      </c>
      <c r="CE333" s="242">
        <v>0</v>
      </c>
      <c r="CF333" s="242">
        <v>0</v>
      </c>
      <c r="CG333" s="242">
        <v>0</v>
      </c>
      <c r="CH333" s="242">
        <v>224620</v>
      </c>
      <c r="CI333" s="242">
        <v>20</v>
      </c>
      <c r="CJ333" s="242">
        <v>25745000</v>
      </c>
      <c r="CK333" s="242">
        <v>0</v>
      </c>
      <c r="CL333" s="242">
        <v>0</v>
      </c>
      <c r="CM333" s="242">
        <v>0</v>
      </c>
      <c r="CN333" s="242">
        <v>0</v>
      </c>
      <c r="CO333" s="242">
        <v>0</v>
      </c>
      <c r="CP333" s="242">
        <v>0</v>
      </c>
      <c r="CQ333" s="242">
        <v>0</v>
      </c>
      <c r="CR333" s="242">
        <v>177095.32</v>
      </c>
      <c r="CS333" s="242">
        <v>208544.9</v>
      </c>
      <c r="CT333" s="242">
        <v>1562566.68</v>
      </c>
      <c r="CU333" s="242">
        <v>1531117.1</v>
      </c>
      <c r="CV333" s="242">
        <v>0</v>
      </c>
      <c r="CW333" s="242">
        <v>46851.9</v>
      </c>
      <c r="CX333" s="242">
        <v>51842.520000000004</v>
      </c>
      <c r="CY333" s="242">
        <v>227397.46</v>
      </c>
      <c r="CZ333" s="242">
        <v>156619.14000000001</v>
      </c>
      <c r="DA333" s="242">
        <v>65787.7</v>
      </c>
      <c r="DB333" s="242">
        <v>0</v>
      </c>
      <c r="DC333" s="242">
        <v>0</v>
      </c>
      <c r="DD333" s="242">
        <v>0</v>
      </c>
      <c r="DE333" s="242">
        <v>0</v>
      </c>
      <c r="DF333" s="242">
        <v>0</v>
      </c>
      <c r="DG333" s="242">
        <v>0</v>
      </c>
      <c r="DH333" s="242">
        <v>0</v>
      </c>
    </row>
    <row r="334" spans="1:112" x14ac:dyDescent="0.2">
      <c r="A334" s="242">
        <v>5271</v>
      </c>
      <c r="B334" s="242" t="s">
        <v>616</v>
      </c>
      <c r="C334" s="242">
        <v>0</v>
      </c>
      <c r="D334" s="242">
        <v>32654430.010000002</v>
      </c>
      <c r="E334" s="242">
        <v>0</v>
      </c>
      <c r="F334" s="242">
        <v>333893.10000000003</v>
      </c>
      <c r="G334" s="242">
        <v>82065.759999999995</v>
      </c>
      <c r="H334" s="242">
        <v>57626.71</v>
      </c>
      <c r="I334" s="242">
        <v>376802.63</v>
      </c>
      <c r="J334" s="242">
        <v>0</v>
      </c>
      <c r="K334" s="242">
        <v>1753493.35</v>
      </c>
      <c r="L334" s="242">
        <v>0</v>
      </c>
      <c r="M334" s="242">
        <v>0</v>
      </c>
      <c r="N334" s="242">
        <v>0</v>
      </c>
      <c r="O334" s="242">
        <v>0</v>
      </c>
      <c r="P334" s="242">
        <v>0</v>
      </c>
      <c r="Q334" s="242">
        <v>0</v>
      </c>
      <c r="R334" s="242">
        <v>0</v>
      </c>
      <c r="S334" s="242">
        <v>0</v>
      </c>
      <c r="T334" s="242">
        <v>0</v>
      </c>
      <c r="U334" s="242">
        <v>1622303.78</v>
      </c>
      <c r="V334" s="242">
        <v>68597961</v>
      </c>
      <c r="W334" s="242">
        <v>95120</v>
      </c>
      <c r="X334" s="242">
        <v>75384</v>
      </c>
      <c r="Y334" s="242">
        <v>1759656.57</v>
      </c>
      <c r="Z334" s="242">
        <v>11002.66</v>
      </c>
      <c r="AA334" s="242">
        <v>237924</v>
      </c>
      <c r="AB334" s="242">
        <v>88616</v>
      </c>
      <c r="AC334" s="242">
        <v>0</v>
      </c>
      <c r="AD334" s="242">
        <v>948208.9</v>
      </c>
      <c r="AE334" s="242">
        <v>2097148.51</v>
      </c>
      <c r="AF334" s="242">
        <v>0</v>
      </c>
      <c r="AG334" s="242">
        <v>0</v>
      </c>
      <c r="AH334" s="242">
        <v>439511</v>
      </c>
      <c r="AI334" s="242">
        <v>0</v>
      </c>
      <c r="AJ334" s="242">
        <v>0</v>
      </c>
      <c r="AK334" s="242">
        <v>0</v>
      </c>
      <c r="AL334" s="242">
        <v>0</v>
      </c>
      <c r="AM334" s="242">
        <v>3530.15</v>
      </c>
      <c r="AN334" s="242">
        <v>930651.91</v>
      </c>
      <c r="AO334" s="242">
        <v>0</v>
      </c>
      <c r="AP334" s="242">
        <v>240439.03</v>
      </c>
      <c r="AQ334" s="242">
        <v>23209878.530000001</v>
      </c>
      <c r="AR334" s="242">
        <v>28470384.879999999</v>
      </c>
      <c r="AS334" s="242">
        <v>2300986.9300000002</v>
      </c>
      <c r="AT334" s="242">
        <v>2592510.29</v>
      </c>
      <c r="AU334" s="242">
        <v>988202.14</v>
      </c>
      <c r="AV334" s="242">
        <v>581673.04</v>
      </c>
      <c r="AW334" s="242">
        <v>4700181.4800000004</v>
      </c>
      <c r="AX334" s="242">
        <v>2451944.66</v>
      </c>
      <c r="AY334" s="242">
        <v>1608784.28</v>
      </c>
      <c r="AZ334" s="242">
        <v>6048744.7400000002</v>
      </c>
      <c r="BA334" s="242">
        <v>12195654.02</v>
      </c>
      <c r="BB334" s="242">
        <v>3137287.57</v>
      </c>
      <c r="BC334" s="242">
        <v>725274.14</v>
      </c>
      <c r="BD334" s="242">
        <v>0</v>
      </c>
      <c r="BE334" s="242">
        <v>91136.44</v>
      </c>
      <c r="BF334" s="242">
        <v>10822047.77</v>
      </c>
      <c r="BG334" s="242">
        <v>5704434.7999999998</v>
      </c>
      <c r="BH334" s="242">
        <v>5301.4000000000005</v>
      </c>
      <c r="BI334" s="242">
        <v>98963.47</v>
      </c>
      <c r="BJ334" s="242">
        <v>98963.47</v>
      </c>
      <c r="BK334" s="242">
        <v>4483688</v>
      </c>
      <c r="BL334" s="242">
        <v>4483688</v>
      </c>
      <c r="BM334" s="242">
        <v>0</v>
      </c>
      <c r="BN334" s="242">
        <v>0</v>
      </c>
      <c r="BO334" s="242">
        <v>21216149.27</v>
      </c>
      <c r="BP334" s="242">
        <v>27987491.23</v>
      </c>
      <c r="BQ334" s="242">
        <v>0</v>
      </c>
      <c r="BR334" s="242">
        <v>0</v>
      </c>
      <c r="BS334" s="242">
        <v>25798800.739999998</v>
      </c>
      <c r="BT334" s="242">
        <v>32570142.699999999</v>
      </c>
      <c r="BU334" s="242">
        <v>553258.85</v>
      </c>
      <c r="BV334" s="242">
        <v>551937.19000000006</v>
      </c>
      <c r="BW334" s="242">
        <v>18425194.100000001</v>
      </c>
      <c r="BX334" s="242">
        <v>15463162.35</v>
      </c>
      <c r="BY334" s="242">
        <v>2664802.65</v>
      </c>
      <c r="BZ334" s="242">
        <v>298550.76</v>
      </c>
      <c r="CA334" s="242">
        <v>6253868.7699999996</v>
      </c>
      <c r="CB334" s="242">
        <v>989565.15</v>
      </c>
      <c r="CC334" s="242">
        <v>4236332.3900000006</v>
      </c>
      <c r="CD334" s="242">
        <v>4370681.5</v>
      </c>
      <c r="CE334" s="242">
        <v>5011820.51</v>
      </c>
      <c r="CF334" s="242">
        <v>0</v>
      </c>
      <c r="CG334" s="242">
        <v>118134</v>
      </c>
      <c r="CH334" s="242">
        <v>0</v>
      </c>
      <c r="CI334" s="242">
        <v>0</v>
      </c>
      <c r="CJ334" s="242">
        <v>38738000</v>
      </c>
      <c r="CK334" s="242">
        <v>1366811.84</v>
      </c>
      <c r="CL334" s="242">
        <v>1045960.6100000001</v>
      </c>
      <c r="CM334" s="242">
        <v>1002972.58</v>
      </c>
      <c r="CN334" s="242">
        <v>0</v>
      </c>
      <c r="CO334" s="242">
        <v>1323823.81</v>
      </c>
      <c r="CP334" s="242">
        <v>0</v>
      </c>
      <c r="CQ334" s="242">
        <v>0</v>
      </c>
      <c r="CR334" s="242">
        <v>33997.870000000003</v>
      </c>
      <c r="CS334" s="242">
        <v>275129.82</v>
      </c>
      <c r="CT334" s="242">
        <v>3391261.96</v>
      </c>
      <c r="CU334" s="242">
        <v>3150130.01</v>
      </c>
      <c r="CV334" s="242">
        <v>0</v>
      </c>
      <c r="CW334" s="242">
        <v>528094.71999999997</v>
      </c>
      <c r="CX334" s="242">
        <v>649026.76</v>
      </c>
      <c r="CY334" s="242">
        <v>2075454.5</v>
      </c>
      <c r="CZ334" s="242">
        <v>404775.56</v>
      </c>
      <c r="DA334" s="242">
        <v>1549746.9</v>
      </c>
      <c r="DB334" s="242">
        <v>0</v>
      </c>
      <c r="DC334" s="242">
        <v>0</v>
      </c>
      <c r="DD334" s="242">
        <v>0</v>
      </c>
      <c r="DE334" s="242">
        <v>0</v>
      </c>
      <c r="DF334" s="242">
        <v>0</v>
      </c>
      <c r="DG334" s="242">
        <v>0</v>
      </c>
      <c r="DH334" s="242">
        <v>0</v>
      </c>
    </row>
    <row r="335" spans="1:112" x14ac:dyDescent="0.2">
      <c r="A335" s="242">
        <v>5278</v>
      </c>
      <c r="B335" s="242" t="s">
        <v>617</v>
      </c>
      <c r="C335" s="242">
        <v>0</v>
      </c>
      <c r="D335" s="242">
        <v>6824388.9699999997</v>
      </c>
      <c r="E335" s="242">
        <v>0</v>
      </c>
      <c r="F335" s="242">
        <v>3143.2400000000002</v>
      </c>
      <c r="G335" s="242">
        <v>44287.25</v>
      </c>
      <c r="H335" s="242">
        <v>2018.3700000000001</v>
      </c>
      <c r="I335" s="242">
        <v>166022.94</v>
      </c>
      <c r="J335" s="242">
        <v>6965.4800000000005</v>
      </c>
      <c r="K335" s="242">
        <v>1068551.6399999999</v>
      </c>
      <c r="L335" s="242">
        <v>0</v>
      </c>
      <c r="M335" s="242">
        <v>0</v>
      </c>
      <c r="N335" s="242">
        <v>0</v>
      </c>
      <c r="O335" s="242">
        <v>0</v>
      </c>
      <c r="P335" s="242">
        <v>2584</v>
      </c>
      <c r="Q335" s="242">
        <v>0</v>
      </c>
      <c r="R335" s="242">
        <v>0</v>
      </c>
      <c r="S335" s="242">
        <v>0</v>
      </c>
      <c r="T335" s="242">
        <v>0</v>
      </c>
      <c r="U335" s="242">
        <v>239391</v>
      </c>
      <c r="V335" s="242">
        <v>9314739</v>
      </c>
      <c r="W335" s="242">
        <v>12320</v>
      </c>
      <c r="X335" s="242">
        <v>0</v>
      </c>
      <c r="Y335" s="242">
        <v>411532.59</v>
      </c>
      <c r="Z335" s="242">
        <v>1691.23</v>
      </c>
      <c r="AA335" s="242">
        <v>43297</v>
      </c>
      <c r="AB335" s="242">
        <v>0</v>
      </c>
      <c r="AC335" s="242">
        <v>0</v>
      </c>
      <c r="AD335" s="242">
        <v>32030.65</v>
      </c>
      <c r="AE335" s="242">
        <v>133333</v>
      </c>
      <c r="AF335" s="242">
        <v>0</v>
      </c>
      <c r="AG335" s="242">
        <v>0</v>
      </c>
      <c r="AH335" s="242">
        <v>105086</v>
      </c>
      <c r="AI335" s="242">
        <v>0</v>
      </c>
      <c r="AJ335" s="242">
        <v>0</v>
      </c>
      <c r="AK335" s="242">
        <v>0</v>
      </c>
      <c r="AL335" s="242">
        <v>41527.1</v>
      </c>
      <c r="AM335" s="242">
        <v>0</v>
      </c>
      <c r="AN335" s="242">
        <v>40819.57</v>
      </c>
      <c r="AO335" s="242">
        <v>0</v>
      </c>
      <c r="AP335" s="242">
        <v>3683.46</v>
      </c>
      <c r="AQ335" s="242">
        <v>2915059.12</v>
      </c>
      <c r="AR335" s="242">
        <v>4025214.98</v>
      </c>
      <c r="AS335" s="242">
        <v>596243.70000000007</v>
      </c>
      <c r="AT335" s="242">
        <v>532014.15</v>
      </c>
      <c r="AU335" s="242">
        <v>312675.62</v>
      </c>
      <c r="AV335" s="242">
        <v>163447.32</v>
      </c>
      <c r="AW335" s="242">
        <v>517009.67</v>
      </c>
      <c r="AX335" s="242">
        <v>524734.69999999995</v>
      </c>
      <c r="AY335" s="242">
        <v>442646.79000000004</v>
      </c>
      <c r="AZ335" s="242">
        <v>716947.27</v>
      </c>
      <c r="BA335" s="242">
        <v>3241445.97</v>
      </c>
      <c r="BB335" s="242">
        <v>529340.89</v>
      </c>
      <c r="BC335" s="242">
        <v>182418.95</v>
      </c>
      <c r="BD335" s="242">
        <v>46101.590000000004</v>
      </c>
      <c r="BE335" s="242">
        <v>370349.48</v>
      </c>
      <c r="BF335" s="242">
        <v>1942195.66</v>
      </c>
      <c r="BG335" s="242">
        <v>1300374.21</v>
      </c>
      <c r="BH335" s="242">
        <v>614</v>
      </c>
      <c r="BI335" s="242">
        <v>13043</v>
      </c>
      <c r="BJ335" s="242">
        <v>13726</v>
      </c>
      <c r="BK335" s="242">
        <v>0</v>
      </c>
      <c r="BL335" s="242">
        <v>0</v>
      </c>
      <c r="BM335" s="242">
        <v>509488.15</v>
      </c>
      <c r="BN335" s="242">
        <v>293986.15000000002</v>
      </c>
      <c r="BO335" s="242">
        <v>0</v>
      </c>
      <c r="BP335" s="242">
        <v>0</v>
      </c>
      <c r="BQ335" s="242">
        <v>3322291.69</v>
      </c>
      <c r="BR335" s="242">
        <v>3675689.11</v>
      </c>
      <c r="BS335" s="242">
        <v>3844822.84</v>
      </c>
      <c r="BT335" s="242">
        <v>3983401.2600000002</v>
      </c>
      <c r="BU335" s="242">
        <v>28613.72</v>
      </c>
      <c r="BV335" s="242">
        <v>24876.600000000002</v>
      </c>
      <c r="BW335" s="242">
        <v>3160833.1399999997</v>
      </c>
      <c r="BX335" s="242">
        <v>2250469.9500000002</v>
      </c>
      <c r="BY335" s="242">
        <v>831693.17</v>
      </c>
      <c r="BZ335" s="242">
        <v>82407.14</v>
      </c>
      <c r="CA335" s="242">
        <v>160817.08000000002</v>
      </c>
      <c r="CB335" s="242">
        <v>125280.56</v>
      </c>
      <c r="CC335" s="242">
        <v>2065761</v>
      </c>
      <c r="CD335" s="242">
        <v>1967832.52</v>
      </c>
      <c r="CE335" s="242">
        <v>0</v>
      </c>
      <c r="CF335" s="242">
        <v>0</v>
      </c>
      <c r="CG335" s="242">
        <v>0</v>
      </c>
      <c r="CH335" s="242">
        <v>133465</v>
      </c>
      <c r="CI335" s="242">
        <v>0</v>
      </c>
      <c r="CJ335" s="242">
        <v>5680000</v>
      </c>
      <c r="CK335" s="242">
        <v>0</v>
      </c>
      <c r="CL335" s="242">
        <v>0</v>
      </c>
      <c r="CM335" s="242">
        <v>0</v>
      </c>
      <c r="CN335" s="242">
        <v>0</v>
      </c>
      <c r="CO335" s="242">
        <v>0</v>
      </c>
      <c r="CP335" s="242">
        <v>0</v>
      </c>
      <c r="CQ335" s="242">
        <v>0</v>
      </c>
      <c r="CR335" s="242">
        <v>101463.90000000001</v>
      </c>
      <c r="CS335" s="242">
        <v>135317.73000000001</v>
      </c>
      <c r="CT335" s="242">
        <v>832664.1</v>
      </c>
      <c r="CU335" s="242">
        <v>798810.27</v>
      </c>
      <c r="CV335" s="242">
        <v>0</v>
      </c>
      <c r="CW335" s="242">
        <v>193787.69</v>
      </c>
      <c r="CX335" s="242">
        <v>163738.57</v>
      </c>
      <c r="CY335" s="242">
        <v>315759.62</v>
      </c>
      <c r="CZ335" s="242">
        <v>52648.26</v>
      </c>
      <c r="DA335" s="242">
        <v>293160.48</v>
      </c>
      <c r="DB335" s="242">
        <v>0</v>
      </c>
      <c r="DC335" s="242">
        <v>0</v>
      </c>
      <c r="DD335" s="242">
        <v>0</v>
      </c>
      <c r="DE335" s="242">
        <v>0</v>
      </c>
      <c r="DF335" s="242">
        <v>0</v>
      </c>
      <c r="DG335" s="242">
        <v>0</v>
      </c>
      <c r="DH335" s="242">
        <v>0</v>
      </c>
    </row>
    <row r="336" spans="1:112" x14ac:dyDescent="0.2">
      <c r="A336" s="242">
        <v>5306</v>
      </c>
      <c r="B336" s="242" t="s">
        <v>618</v>
      </c>
      <c r="C336" s="242">
        <v>0</v>
      </c>
      <c r="D336" s="242">
        <v>3745859</v>
      </c>
      <c r="E336" s="242">
        <v>0</v>
      </c>
      <c r="F336" s="242">
        <v>1822.5</v>
      </c>
      <c r="G336" s="242">
        <v>32717.34</v>
      </c>
      <c r="H336" s="242">
        <v>1880.5900000000001</v>
      </c>
      <c r="I336" s="242">
        <v>39024.06</v>
      </c>
      <c r="J336" s="242">
        <v>0</v>
      </c>
      <c r="K336" s="242">
        <v>453014.04000000004</v>
      </c>
      <c r="L336" s="242">
        <v>0</v>
      </c>
      <c r="M336" s="242">
        <v>0</v>
      </c>
      <c r="N336" s="242">
        <v>0</v>
      </c>
      <c r="O336" s="242">
        <v>0</v>
      </c>
      <c r="P336" s="242">
        <v>0</v>
      </c>
      <c r="Q336" s="242">
        <v>0</v>
      </c>
      <c r="R336" s="242">
        <v>0</v>
      </c>
      <c r="S336" s="242">
        <v>0</v>
      </c>
      <c r="T336" s="242">
        <v>0</v>
      </c>
      <c r="U336" s="242">
        <v>97232.5</v>
      </c>
      <c r="V336" s="242">
        <v>2843644</v>
      </c>
      <c r="W336" s="242">
        <v>5280</v>
      </c>
      <c r="X336" s="242">
        <v>0</v>
      </c>
      <c r="Y336" s="242">
        <v>255434.02000000002</v>
      </c>
      <c r="Z336" s="242">
        <v>31086.21</v>
      </c>
      <c r="AA336" s="242">
        <v>151247</v>
      </c>
      <c r="AB336" s="242">
        <v>0</v>
      </c>
      <c r="AC336" s="242">
        <v>0</v>
      </c>
      <c r="AD336" s="242">
        <v>121686.01000000001</v>
      </c>
      <c r="AE336" s="242">
        <v>146496.70000000001</v>
      </c>
      <c r="AF336" s="242">
        <v>0</v>
      </c>
      <c r="AG336" s="242">
        <v>0</v>
      </c>
      <c r="AH336" s="242">
        <v>4322.75</v>
      </c>
      <c r="AI336" s="242">
        <v>0</v>
      </c>
      <c r="AJ336" s="242">
        <v>0</v>
      </c>
      <c r="AK336" s="242">
        <v>2100</v>
      </c>
      <c r="AL336" s="242">
        <v>0</v>
      </c>
      <c r="AM336" s="242">
        <v>9308.68</v>
      </c>
      <c r="AN336" s="242">
        <v>8928</v>
      </c>
      <c r="AO336" s="242">
        <v>0</v>
      </c>
      <c r="AP336" s="242">
        <v>0</v>
      </c>
      <c r="AQ336" s="242">
        <v>1938186.2</v>
      </c>
      <c r="AR336" s="242">
        <v>808341.69000000006</v>
      </c>
      <c r="AS336" s="242">
        <v>317433.8</v>
      </c>
      <c r="AT336" s="242">
        <v>197601.7</v>
      </c>
      <c r="AU336" s="242">
        <v>220258.76</v>
      </c>
      <c r="AV336" s="242">
        <v>26893.88</v>
      </c>
      <c r="AW336" s="242">
        <v>104542.57</v>
      </c>
      <c r="AX336" s="242">
        <v>670672.77</v>
      </c>
      <c r="AY336" s="242">
        <v>229844.89</v>
      </c>
      <c r="AZ336" s="242">
        <v>386924.19</v>
      </c>
      <c r="BA336" s="242">
        <v>1622400.4</v>
      </c>
      <c r="BB336" s="242">
        <v>68351.009999999995</v>
      </c>
      <c r="BC336" s="242">
        <v>81457</v>
      </c>
      <c r="BD336" s="242">
        <v>58495.15</v>
      </c>
      <c r="BE336" s="242">
        <v>58521.380000000005</v>
      </c>
      <c r="BF336" s="242">
        <v>710465.52</v>
      </c>
      <c r="BG336" s="242">
        <v>279844.24</v>
      </c>
      <c r="BH336" s="242">
        <v>938.7</v>
      </c>
      <c r="BI336" s="242">
        <v>0</v>
      </c>
      <c r="BJ336" s="242">
        <v>0</v>
      </c>
      <c r="BK336" s="242">
        <v>0</v>
      </c>
      <c r="BL336" s="242">
        <v>0</v>
      </c>
      <c r="BM336" s="242">
        <v>0</v>
      </c>
      <c r="BN336" s="242">
        <v>0</v>
      </c>
      <c r="BO336" s="242">
        <v>0</v>
      </c>
      <c r="BP336" s="242">
        <v>0</v>
      </c>
      <c r="BQ336" s="242">
        <v>3108009.28</v>
      </c>
      <c r="BR336" s="242">
        <v>3277918.83</v>
      </c>
      <c r="BS336" s="242">
        <v>3108009.28</v>
      </c>
      <c r="BT336" s="242">
        <v>3277918.83</v>
      </c>
      <c r="BU336" s="242">
        <v>9702.65</v>
      </c>
      <c r="BV336" s="242">
        <v>9735.7900000000009</v>
      </c>
      <c r="BW336" s="242">
        <v>1171436.68</v>
      </c>
      <c r="BX336" s="242">
        <v>924403.46</v>
      </c>
      <c r="BY336" s="242">
        <v>220523.59</v>
      </c>
      <c r="BZ336" s="242">
        <v>26476.49</v>
      </c>
      <c r="CA336" s="242">
        <v>0</v>
      </c>
      <c r="CB336" s="242">
        <v>0</v>
      </c>
      <c r="CC336" s="242">
        <v>0</v>
      </c>
      <c r="CD336" s="242">
        <v>0</v>
      </c>
      <c r="CE336" s="242">
        <v>0</v>
      </c>
      <c r="CF336" s="242">
        <v>0</v>
      </c>
      <c r="CG336" s="242">
        <v>0</v>
      </c>
      <c r="CH336" s="242">
        <v>0</v>
      </c>
      <c r="CI336" s="242">
        <v>0</v>
      </c>
      <c r="CJ336" s="242">
        <v>118120</v>
      </c>
      <c r="CK336" s="242">
        <v>240615.43</v>
      </c>
      <c r="CL336" s="242">
        <v>24525.52</v>
      </c>
      <c r="CM336" s="242">
        <v>30595.33</v>
      </c>
      <c r="CN336" s="242">
        <v>0</v>
      </c>
      <c r="CO336" s="242">
        <v>246685.24</v>
      </c>
      <c r="CP336" s="242">
        <v>0</v>
      </c>
      <c r="CQ336" s="242">
        <v>0</v>
      </c>
      <c r="CR336" s="242">
        <v>78778.460000000006</v>
      </c>
      <c r="CS336" s="242">
        <v>26212.59</v>
      </c>
      <c r="CT336" s="242">
        <v>361486.89</v>
      </c>
      <c r="CU336" s="242">
        <v>414052.76</v>
      </c>
      <c r="CV336" s="242">
        <v>0</v>
      </c>
      <c r="CW336" s="242">
        <v>-38462.629999999997</v>
      </c>
      <c r="CX336" s="242">
        <v>-32798.92</v>
      </c>
      <c r="CY336" s="242">
        <v>155058.73000000001</v>
      </c>
      <c r="CZ336" s="242">
        <v>0</v>
      </c>
      <c r="DA336" s="242">
        <v>149395.01999999999</v>
      </c>
      <c r="DB336" s="242">
        <v>0</v>
      </c>
      <c r="DC336" s="242">
        <v>0</v>
      </c>
      <c r="DD336" s="242">
        <v>0</v>
      </c>
      <c r="DE336" s="242">
        <v>0</v>
      </c>
      <c r="DF336" s="242">
        <v>0</v>
      </c>
      <c r="DG336" s="242">
        <v>0</v>
      </c>
      <c r="DH336" s="242">
        <v>0</v>
      </c>
    </row>
    <row r="337" spans="1:112" x14ac:dyDescent="0.2">
      <c r="A337" s="242">
        <v>5348</v>
      </c>
      <c r="B337" s="242" t="s">
        <v>619</v>
      </c>
      <c r="C337" s="242">
        <v>0</v>
      </c>
      <c r="D337" s="242">
        <v>2727650.93</v>
      </c>
      <c r="E337" s="242">
        <v>0</v>
      </c>
      <c r="F337" s="242">
        <v>52.25</v>
      </c>
      <c r="G337" s="242">
        <v>25729</v>
      </c>
      <c r="H337" s="242">
        <v>3236.14</v>
      </c>
      <c r="I337" s="242">
        <v>24560.59</v>
      </c>
      <c r="J337" s="242">
        <v>0</v>
      </c>
      <c r="K337" s="242">
        <v>314816.05</v>
      </c>
      <c r="L337" s="242">
        <v>0</v>
      </c>
      <c r="M337" s="242">
        <v>0</v>
      </c>
      <c r="N337" s="242">
        <v>0</v>
      </c>
      <c r="O337" s="242">
        <v>0</v>
      </c>
      <c r="P337" s="242">
        <v>10431.530000000001</v>
      </c>
      <c r="Q337" s="242">
        <v>0</v>
      </c>
      <c r="R337" s="242">
        <v>0</v>
      </c>
      <c r="S337" s="242">
        <v>0</v>
      </c>
      <c r="T337" s="242">
        <v>0</v>
      </c>
      <c r="U337" s="242">
        <v>120021.5</v>
      </c>
      <c r="V337" s="242">
        <v>5266654</v>
      </c>
      <c r="W337" s="242">
        <v>6000</v>
      </c>
      <c r="X337" s="242">
        <v>0</v>
      </c>
      <c r="Y337" s="242">
        <v>0</v>
      </c>
      <c r="Z337" s="242">
        <v>71689.45</v>
      </c>
      <c r="AA337" s="242">
        <v>458</v>
      </c>
      <c r="AB337" s="242">
        <v>0</v>
      </c>
      <c r="AC337" s="242">
        <v>0</v>
      </c>
      <c r="AD337" s="242">
        <v>14299.08</v>
      </c>
      <c r="AE337" s="242">
        <v>69863.78</v>
      </c>
      <c r="AF337" s="242">
        <v>0</v>
      </c>
      <c r="AG337" s="242">
        <v>0</v>
      </c>
      <c r="AH337" s="242">
        <v>26769</v>
      </c>
      <c r="AI337" s="242">
        <v>0</v>
      </c>
      <c r="AJ337" s="242">
        <v>0</v>
      </c>
      <c r="AK337" s="242">
        <v>1850</v>
      </c>
      <c r="AL337" s="242">
        <v>0</v>
      </c>
      <c r="AM337" s="242">
        <v>3097.09</v>
      </c>
      <c r="AN337" s="242">
        <v>12668.26</v>
      </c>
      <c r="AO337" s="242">
        <v>0</v>
      </c>
      <c r="AP337" s="242">
        <v>6630</v>
      </c>
      <c r="AQ337" s="242">
        <v>2636586.77</v>
      </c>
      <c r="AR337" s="242">
        <v>914266.34</v>
      </c>
      <c r="AS337" s="242">
        <v>239011.67</v>
      </c>
      <c r="AT337" s="242">
        <v>181300.14</v>
      </c>
      <c r="AU337" s="242">
        <v>195675.44</v>
      </c>
      <c r="AV337" s="242">
        <v>17279.98</v>
      </c>
      <c r="AW337" s="242">
        <v>304430.28999999998</v>
      </c>
      <c r="AX337" s="242">
        <v>155874.47</v>
      </c>
      <c r="AY337" s="242">
        <v>269284.28000000003</v>
      </c>
      <c r="AZ337" s="242">
        <v>356113.75</v>
      </c>
      <c r="BA337" s="242">
        <v>1688470.84</v>
      </c>
      <c r="BB337" s="242">
        <v>355136.69</v>
      </c>
      <c r="BC337" s="242">
        <v>79050.25</v>
      </c>
      <c r="BD337" s="242">
        <v>10527.78</v>
      </c>
      <c r="BE337" s="242">
        <v>1831.53</v>
      </c>
      <c r="BF337" s="242">
        <v>627142.69000000006</v>
      </c>
      <c r="BG337" s="242">
        <v>341760.3</v>
      </c>
      <c r="BH337" s="242">
        <v>0</v>
      </c>
      <c r="BI337" s="242">
        <v>0</v>
      </c>
      <c r="BJ337" s="242">
        <v>0</v>
      </c>
      <c r="BK337" s="242">
        <v>0</v>
      </c>
      <c r="BL337" s="242">
        <v>0</v>
      </c>
      <c r="BM337" s="242">
        <v>0</v>
      </c>
      <c r="BN337" s="242">
        <v>0</v>
      </c>
      <c r="BO337" s="242">
        <v>0</v>
      </c>
      <c r="BP337" s="242">
        <v>0</v>
      </c>
      <c r="BQ337" s="242">
        <v>1791816.84</v>
      </c>
      <c r="BR337" s="242">
        <v>2124550.2799999998</v>
      </c>
      <c r="BS337" s="242">
        <v>1791816.84</v>
      </c>
      <c r="BT337" s="242">
        <v>2124550.2799999998</v>
      </c>
      <c r="BU337" s="242">
        <v>278827.03000000003</v>
      </c>
      <c r="BV337" s="242">
        <v>270501.25</v>
      </c>
      <c r="BW337" s="242">
        <v>1104174.4000000001</v>
      </c>
      <c r="BX337" s="242">
        <v>789804.1</v>
      </c>
      <c r="BY337" s="242">
        <v>295115.81</v>
      </c>
      <c r="BZ337" s="242">
        <v>27580.27</v>
      </c>
      <c r="CA337" s="242">
        <v>71200.460000000006</v>
      </c>
      <c r="CB337" s="242">
        <v>59570.93</v>
      </c>
      <c r="CC337" s="242">
        <v>702805.31</v>
      </c>
      <c r="CD337" s="242">
        <v>632800</v>
      </c>
      <c r="CE337" s="242">
        <v>0</v>
      </c>
      <c r="CF337" s="242">
        <v>0</v>
      </c>
      <c r="CG337" s="242">
        <v>0</v>
      </c>
      <c r="CH337" s="242">
        <v>81634.84</v>
      </c>
      <c r="CI337" s="242">
        <v>0</v>
      </c>
      <c r="CJ337" s="242">
        <v>1159557.26</v>
      </c>
      <c r="CK337" s="242">
        <v>0</v>
      </c>
      <c r="CL337" s="242">
        <v>0</v>
      </c>
      <c r="CM337" s="242">
        <v>0</v>
      </c>
      <c r="CN337" s="242">
        <v>0</v>
      </c>
      <c r="CO337" s="242">
        <v>0</v>
      </c>
      <c r="CP337" s="242">
        <v>0</v>
      </c>
      <c r="CQ337" s="242">
        <v>0</v>
      </c>
      <c r="CR337" s="242">
        <v>71694.41</v>
      </c>
      <c r="CS337" s="242">
        <v>49341.599999999999</v>
      </c>
      <c r="CT337" s="242">
        <v>329978.76</v>
      </c>
      <c r="CU337" s="242">
        <v>352331.57</v>
      </c>
      <c r="CV337" s="242">
        <v>0</v>
      </c>
      <c r="CW337" s="242">
        <v>9475.75</v>
      </c>
      <c r="CX337" s="242">
        <v>11915.54</v>
      </c>
      <c r="CY337" s="242">
        <v>5000</v>
      </c>
      <c r="CZ337" s="242">
        <v>0</v>
      </c>
      <c r="DA337" s="242">
        <v>2560.21</v>
      </c>
      <c r="DB337" s="242">
        <v>0</v>
      </c>
      <c r="DC337" s="242">
        <v>0</v>
      </c>
      <c r="DD337" s="242">
        <v>0</v>
      </c>
      <c r="DE337" s="242">
        <v>0</v>
      </c>
      <c r="DF337" s="242">
        <v>0</v>
      </c>
      <c r="DG337" s="242">
        <v>0</v>
      </c>
      <c r="DH337" s="242">
        <v>0</v>
      </c>
    </row>
    <row r="338" spans="1:112" x14ac:dyDescent="0.2">
      <c r="A338" s="242">
        <v>5355</v>
      </c>
      <c r="B338" s="242" t="s">
        <v>620</v>
      </c>
      <c r="C338" s="242">
        <v>0</v>
      </c>
      <c r="D338" s="242">
        <v>14111717</v>
      </c>
      <c r="E338" s="242">
        <v>0</v>
      </c>
      <c r="F338" s="242">
        <v>2609</v>
      </c>
      <c r="G338" s="242">
        <v>59039.35</v>
      </c>
      <c r="H338" s="242">
        <v>2844.92</v>
      </c>
      <c r="I338" s="242">
        <v>634027.73</v>
      </c>
      <c r="J338" s="242">
        <v>0</v>
      </c>
      <c r="K338" s="242">
        <v>1335653.44</v>
      </c>
      <c r="L338" s="242">
        <v>0</v>
      </c>
      <c r="M338" s="242">
        <v>0</v>
      </c>
      <c r="N338" s="242">
        <v>0</v>
      </c>
      <c r="O338" s="242">
        <v>0</v>
      </c>
      <c r="P338" s="242">
        <v>0</v>
      </c>
      <c r="Q338" s="242">
        <v>0</v>
      </c>
      <c r="R338" s="242">
        <v>0</v>
      </c>
      <c r="S338" s="242">
        <v>0</v>
      </c>
      <c r="T338" s="242">
        <v>0</v>
      </c>
      <c r="U338" s="242">
        <v>1901355.01</v>
      </c>
      <c r="V338" s="242">
        <v>3421947</v>
      </c>
      <c r="W338" s="242">
        <v>0</v>
      </c>
      <c r="X338" s="242">
        <v>0</v>
      </c>
      <c r="Y338" s="242">
        <v>0</v>
      </c>
      <c r="Z338" s="242">
        <v>0</v>
      </c>
      <c r="AA338" s="242">
        <v>1862</v>
      </c>
      <c r="AB338" s="242">
        <v>0</v>
      </c>
      <c r="AC338" s="242">
        <v>0</v>
      </c>
      <c r="AD338" s="242">
        <v>74263.63</v>
      </c>
      <c r="AE338" s="242">
        <v>149722.16</v>
      </c>
      <c r="AF338" s="242">
        <v>0</v>
      </c>
      <c r="AG338" s="242">
        <v>0</v>
      </c>
      <c r="AH338" s="242">
        <v>0</v>
      </c>
      <c r="AI338" s="242">
        <v>0</v>
      </c>
      <c r="AJ338" s="242">
        <v>0</v>
      </c>
      <c r="AK338" s="242">
        <v>167433.33000000002</v>
      </c>
      <c r="AL338" s="242">
        <v>0</v>
      </c>
      <c r="AM338" s="242">
        <v>0</v>
      </c>
      <c r="AN338" s="242">
        <v>11344.33</v>
      </c>
      <c r="AO338" s="242">
        <v>0</v>
      </c>
      <c r="AP338" s="242">
        <v>4779.51</v>
      </c>
      <c r="AQ338" s="242">
        <v>4734696.05</v>
      </c>
      <c r="AR338" s="242">
        <v>6138392.79</v>
      </c>
      <c r="AS338" s="242">
        <v>0</v>
      </c>
      <c r="AT338" s="242">
        <v>695179.55</v>
      </c>
      <c r="AU338" s="242">
        <v>280279.09999999998</v>
      </c>
      <c r="AV338" s="242">
        <v>63704.3</v>
      </c>
      <c r="AW338" s="242">
        <v>642326.27</v>
      </c>
      <c r="AX338" s="242">
        <v>963032.48</v>
      </c>
      <c r="AY338" s="242">
        <v>677978.4</v>
      </c>
      <c r="AZ338" s="242">
        <v>1077125.3700000001</v>
      </c>
      <c r="BA338" s="242">
        <v>3408386.46</v>
      </c>
      <c r="BB338" s="242">
        <v>631140.32000000007</v>
      </c>
      <c r="BC338" s="242">
        <v>219291.83000000002</v>
      </c>
      <c r="BD338" s="242">
        <v>23626.02</v>
      </c>
      <c r="BE338" s="242">
        <v>29436.639999999999</v>
      </c>
      <c r="BF338" s="242">
        <v>2305196.7999999998</v>
      </c>
      <c r="BG338" s="242">
        <v>268241.68</v>
      </c>
      <c r="BH338" s="242">
        <v>3777.69</v>
      </c>
      <c r="BI338" s="242">
        <v>0</v>
      </c>
      <c r="BJ338" s="242">
        <v>0</v>
      </c>
      <c r="BK338" s="242">
        <v>0</v>
      </c>
      <c r="BL338" s="242">
        <v>0</v>
      </c>
      <c r="BM338" s="242">
        <v>0</v>
      </c>
      <c r="BN338" s="242">
        <v>0</v>
      </c>
      <c r="BO338" s="242">
        <v>0</v>
      </c>
      <c r="BP338" s="242">
        <v>0</v>
      </c>
      <c r="BQ338" s="242">
        <v>3914193.45</v>
      </c>
      <c r="BR338" s="242">
        <v>3630980.11</v>
      </c>
      <c r="BS338" s="242">
        <v>3914193.45</v>
      </c>
      <c r="BT338" s="242">
        <v>3630980.11</v>
      </c>
      <c r="BU338" s="242">
        <v>481799.04000000004</v>
      </c>
      <c r="BV338" s="242">
        <v>469835.81</v>
      </c>
      <c r="BW338" s="242">
        <v>3743955.42</v>
      </c>
      <c r="BX338" s="242">
        <v>2895531.1</v>
      </c>
      <c r="BY338" s="242">
        <v>695709.73</v>
      </c>
      <c r="BZ338" s="242">
        <v>164677.82</v>
      </c>
      <c r="CA338" s="242">
        <v>479029.13</v>
      </c>
      <c r="CB338" s="242">
        <v>1207458.29</v>
      </c>
      <c r="CC338" s="242">
        <v>3141197.3</v>
      </c>
      <c r="CD338" s="242">
        <v>1774088.1400000001</v>
      </c>
      <c r="CE338" s="242">
        <v>0</v>
      </c>
      <c r="CF338" s="242">
        <v>0</v>
      </c>
      <c r="CG338" s="242">
        <v>350577.5</v>
      </c>
      <c r="CH338" s="242">
        <v>288102.5</v>
      </c>
      <c r="CI338" s="242">
        <v>0</v>
      </c>
      <c r="CJ338" s="242">
        <v>19860000</v>
      </c>
      <c r="CK338" s="242">
        <v>1240531.52</v>
      </c>
      <c r="CL338" s="242">
        <v>-324989.95</v>
      </c>
      <c r="CM338" s="242">
        <v>8877.98</v>
      </c>
      <c r="CN338" s="242">
        <v>0</v>
      </c>
      <c r="CO338" s="242">
        <v>1574399.45</v>
      </c>
      <c r="CP338" s="242">
        <v>0</v>
      </c>
      <c r="CQ338" s="242">
        <v>0</v>
      </c>
      <c r="CR338" s="242">
        <v>24338.58</v>
      </c>
      <c r="CS338" s="242">
        <v>1761.1100000000001</v>
      </c>
      <c r="CT338" s="242">
        <v>368800.14</v>
      </c>
      <c r="CU338" s="242">
        <v>391377.61</v>
      </c>
      <c r="CV338" s="242">
        <v>0</v>
      </c>
      <c r="CW338" s="242">
        <v>1013256.88</v>
      </c>
      <c r="CX338" s="242">
        <v>1369711.53</v>
      </c>
      <c r="CY338" s="242">
        <v>2107359.85</v>
      </c>
      <c r="CZ338" s="242">
        <v>701586.27</v>
      </c>
      <c r="DA338" s="242">
        <v>1049318.93</v>
      </c>
      <c r="DB338" s="242">
        <v>0</v>
      </c>
      <c r="DC338" s="242">
        <v>0</v>
      </c>
      <c r="DD338" s="242">
        <v>0</v>
      </c>
      <c r="DE338" s="242">
        <v>0</v>
      </c>
      <c r="DF338" s="242">
        <v>0</v>
      </c>
      <c r="DG338" s="242">
        <v>0</v>
      </c>
      <c r="DH338" s="242">
        <v>0</v>
      </c>
    </row>
    <row r="339" spans="1:112" x14ac:dyDescent="0.2">
      <c r="A339" s="242">
        <v>5362</v>
      </c>
      <c r="B339" s="242" t="s">
        <v>621</v>
      </c>
      <c r="C339" s="242">
        <v>0</v>
      </c>
      <c r="D339" s="242">
        <v>994833.38</v>
      </c>
      <c r="E339" s="242">
        <v>0</v>
      </c>
      <c r="F339" s="242">
        <v>451.35</v>
      </c>
      <c r="G339" s="242">
        <v>29629.47</v>
      </c>
      <c r="H339" s="242">
        <v>6227.52</v>
      </c>
      <c r="I339" s="242">
        <v>111100.06</v>
      </c>
      <c r="J339" s="242">
        <v>0</v>
      </c>
      <c r="K339" s="242">
        <v>138027.13</v>
      </c>
      <c r="L339" s="242">
        <v>0</v>
      </c>
      <c r="M339" s="242">
        <v>100</v>
      </c>
      <c r="N339" s="242">
        <v>0</v>
      </c>
      <c r="O339" s="242">
        <v>0</v>
      </c>
      <c r="P339" s="242">
        <v>2598.09</v>
      </c>
      <c r="Q339" s="242">
        <v>0</v>
      </c>
      <c r="R339" s="242">
        <v>0</v>
      </c>
      <c r="S339" s="242">
        <v>0</v>
      </c>
      <c r="T339" s="242">
        <v>0</v>
      </c>
      <c r="U339" s="242">
        <v>48093</v>
      </c>
      <c r="V339" s="242">
        <v>2336242</v>
      </c>
      <c r="W339" s="242">
        <v>16200</v>
      </c>
      <c r="X339" s="242">
        <v>0</v>
      </c>
      <c r="Y339" s="242">
        <v>139880.53</v>
      </c>
      <c r="Z339" s="242">
        <v>0</v>
      </c>
      <c r="AA339" s="242">
        <v>85304</v>
      </c>
      <c r="AB339" s="242">
        <v>0</v>
      </c>
      <c r="AC339" s="242">
        <v>0</v>
      </c>
      <c r="AD339" s="242">
        <v>22721</v>
      </c>
      <c r="AE339" s="242">
        <v>67705</v>
      </c>
      <c r="AF339" s="242">
        <v>0</v>
      </c>
      <c r="AG339" s="242">
        <v>0</v>
      </c>
      <c r="AH339" s="242">
        <v>6964</v>
      </c>
      <c r="AI339" s="242">
        <v>23001</v>
      </c>
      <c r="AJ339" s="242">
        <v>0</v>
      </c>
      <c r="AK339" s="242">
        <v>0</v>
      </c>
      <c r="AL339" s="242">
        <v>0</v>
      </c>
      <c r="AM339" s="242">
        <v>1241</v>
      </c>
      <c r="AN339" s="242">
        <v>3966</v>
      </c>
      <c r="AO339" s="242">
        <v>5703.37</v>
      </c>
      <c r="AP339" s="242">
        <v>8836.74</v>
      </c>
      <c r="AQ339" s="242">
        <v>934836.39</v>
      </c>
      <c r="AR339" s="242">
        <v>792195.73</v>
      </c>
      <c r="AS339" s="242">
        <v>193292.87</v>
      </c>
      <c r="AT339" s="242">
        <v>91060.02</v>
      </c>
      <c r="AU339" s="242">
        <v>92720.42</v>
      </c>
      <c r="AV339" s="242">
        <v>0</v>
      </c>
      <c r="AW339" s="242">
        <v>79841.69</v>
      </c>
      <c r="AX339" s="242">
        <v>95658.26</v>
      </c>
      <c r="AY339" s="242">
        <v>212796.86000000002</v>
      </c>
      <c r="AZ339" s="242">
        <v>175354.55000000002</v>
      </c>
      <c r="BA339" s="242">
        <v>730734.75</v>
      </c>
      <c r="BB339" s="242">
        <v>4628.41</v>
      </c>
      <c r="BC339" s="242">
        <v>45533.4</v>
      </c>
      <c r="BD339" s="242">
        <v>141.75</v>
      </c>
      <c r="BE339" s="242">
        <v>73856.990000000005</v>
      </c>
      <c r="BF339" s="242">
        <v>351760.44</v>
      </c>
      <c r="BG339" s="242">
        <v>209063.77000000002</v>
      </c>
      <c r="BH339" s="242">
        <v>489.63</v>
      </c>
      <c r="BI339" s="242">
        <v>0</v>
      </c>
      <c r="BJ339" s="242">
        <v>0</v>
      </c>
      <c r="BK339" s="242">
        <v>0</v>
      </c>
      <c r="BL339" s="242">
        <v>0</v>
      </c>
      <c r="BM339" s="242">
        <v>0</v>
      </c>
      <c r="BN339" s="242">
        <v>0</v>
      </c>
      <c r="BO339" s="242">
        <v>0</v>
      </c>
      <c r="BP339" s="242">
        <v>0</v>
      </c>
      <c r="BQ339" s="242">
        <v>855727.06</v>
      </c>
      <c r="BR339" s="242">
        <v>820585.77</v>
      </c>
      <c r="BS339" s="242">
        <v>855727.06</v>
      </c>
      <c r="BT339" s="242">
        <v>820585.77</v>
      </c>
      <c r="BU339" s="242">
        <v>0</v>
      </c>
      <c r="BV339" s="242">
        <v>0</v>
      </c>
      <c r="BW339" s="242">
        <v>567843.65</v>
      </c>
      <c r="BX339" s="242">
        <v>407798.24</v>
      </c>
      <c r="BY339" s="242">
        <v>154295.41</v>
      </c>
      <c r="BZ339" s="242">
        <v>5750</v>
      </c>
      <c r="CA339" s="242">
        <v>160239.56</v>
      </c>
      <c r="CB339" s="242">
        <v>161240.76999999999</v>
      </c>
      <c r="CC339" s="242">
        <v>460951.21</v>
      </c>
      <c r="CD339" s="242">
        <v>459950</v>
      </c>
      <c r="CE339" s="242">
        <v>0</v>
      </c>
      <c r="CF339" s="242">
        <v>0</v>
      </c>
      <c r="CG339" s="242">
        <v>0</v>
      </c>
      <c r="CH339" s="242">
        <v>0</v>
      </c>
      <c r="CI339" s="242">
        <v>0</v>
      </c>
      <c r="CJ339" s="242">
        <v>1569000</v>
      </c>
      <c r="CK339" s="242">
        <v>6501.7</v>
      </c>
      <c r="CL339" s="242">
        <v>0</v>
      </c>
      <c r="CM339" s="242">
        <v>19000</v>
      </c>
      <c r="CN339" s="242">
        <v>0</v>
      </c>
      <c r="CO339" s="242">
        <v>25501.7</v>
      </c>
      <c r="CP339" s="242">
        <v>0</v>
      </c>
      <c r="CQ339" s="242">
        <v>0</v>
      </c>
      <c r="CR339" s="242">
        <v>49091.85</v>
      </c>
      <c r="CS339" s="242">
        <v>78266.95</v>
      </c>
      <c r="CT339" s="242">
        <v>225854.46</v>
      </c>
      <c r="CU339" s="242">
        <v>196679.36000000002</v>
      </c>
      <c r="CV339" s="242">
        <v>0</v>
      </c>
      <c r="CW339" s="242">
        <v>0</v>
      </c>
      <c r="CX339" s="242">
        <v>0</v>
      </c>
      <c r="CY339" s="242">
        <v>0</v>
      </c>
      <c r="CZ339" s="242">
        <v>0</v>
      </c>
      <c r="DA339" s="242">
        <v>0</v>
      </c>
      <c r="DB339" s="242">
        <v>0</v>
      </c>
      <c r="DC339" s="242">
        <v>0</v>
      </c>
      <c r="DD339" s="242">
        <v>0</v>
      </c>
      <c r="DE339" s="242">
        <v>0</v>
      </c>
      <c r="DF339" s="242">
        <v>0</v>
      </c>
      <c r="DG339" s="242">
        <v>0</v>
      </c>
      <c r="DH339" s="242">
        <v>0</v>
      </c>
    </row>
    <row r="340" spans="1:112" x14ac:dyDescent="0.2">
      <c r="A340" s="242">
        <v>5369</v>
      </c>
      <c r="B340" s="242" t="s">
        <v>622</v>
      </c>
      <c r="C340" s="242">
        <v>0</v>
      </c>
      <c r="D340" s="242">
        <v>2029848.8</v>
      </c>
      <c r="E340" s="242">
        <v>0</v>
      </c>
      <c r="F340" s="242">
        <v>0</v>
      </c>
      <c r="G340" s="242">
        <v>0</v>
      </c>
      <c r="H340" s="242">
        <v>1001.88</v>
      </c>
      <c r="I340" s="242">
        <v>17139.53</v>
      </c>
      <c r="J340" s="242">
        <v>5000</v>
      </c>
      <c r="K340" s="242">
        <v>547013.49</v>
      </c>
      <c r="L340" s="242">
        <v>0</v>
      </c>
      <c r="M340" s="242">
        <v>0</v>
      </c>
      <c r="N340" s="242">
        <v>0</v>
      </c>
      <c r="O340" s="242">
        <v>0</v>
      </c>
      <c r="P340" s="242">
        <v>0</v>
      </c>
      <c r="Q340" s="242">
        <v>0</v>
      </c>
      <c r="R340" s="242">
        <v>0</v>
      </c>
      <c r="S340" s="242">
        <v>0</v>
      </c>
      <c r="T340" s="242">
        <v>0</v>
      </c>
      <c r="U340" s="242">
        <v>59367</v>
      </c>
      <c r="V340" s="242">
        <v>2741731</v>
      </c>
      <c r="W340" s="242">
        <v>3200</v>
      </c>
      <c r="X340" s="242">
        <v>0</v>
      </c>
      <c r="Y340" s="242">
        <v>0</v>
      </c>
      <c r="Z340" s="242">
        <v>0</v>
      </c>
      <c r="AA340" s="242">
        <v>501</v>
      </c>
      <c r="AB340" s="242">
        <v>0</v>
      </c>
      <c r="AC340" s="242">
        <v>0</v>
      </c>
      <c r="AD340" s="242">
        <v>31186.959999999999</v>
      </c>
      <c r="AE340" s="242">
        <v>129928</v>
      </c>
      <c r="AF340" s="242">
        <v>0</v>
      </c>
      <c r="AG340" s="242">
        <v>0</v>
      </c>
      <c r="AH340" s="242">
        <v>48689</v>
      </c>
      <c r="AI340" s="242">
        <v>40731</v>
      </c>
      <c r="AJ340" s="242">
        <v>0</v>
      </c>
      <c r="AK340" s="242">
        <v>0</v>
      </c>
      <c r="AL340" s="242">
        <v>0</v>
      </c>
      <c r="AM340" s="242">
        <v>5630</v>
      </c>
      <c r="AN340" s="242">
        <v>121.56</v>
      </c>
      <c r="AO340" s="242">
        <v>0</v>
      </c>
      <c r="AP340" s="242">
        <v>595.11</v>
      </c>
      <c r="AQ340" s="242">
        <v>2472899.6800000002</v>
      </c>
      <c r="AR340" s="242">
        <v>355631.43</v>
      </c>
      <c r="AS340" s="242">
        <v>0</v>
      </c>
      <c r="AT340" s="242">
        <v>147017.26</v>
      </c>
      <c r="AU340" s="242">
        <v>60379.950000000004</v>
      </c>
      <c r="AV340" s="242">
        <v>84614.51</v>
      </c>
      <c r="AW340" s="242">
        <v>121279.59</v>
      </c>
      <c r="AX340" s="242">
        <v>367098.03</v>
      </c>
      <c r="AY340" s="242">
        <v>230382.44</v>
      </c>
      <c r="AZ340" s="242">
        <v>153680.20000000001</v>
      </c>
      <c r="BA340" s="242">
        <v>776721.31</v>
      </c>
      <c r="BB340" s="242">
        <v>31002.57</v>
      </c>
      <c r="BC340" s="242">
        <v>59028</v>
      </c>
      <c r="BD340" s="242">
        <v>12872.52</v>
      </c>
      <c r="BE340" s="242">
        <v>163971.43</v>
      </c>
      <c r="BF340" s="242">
        <v>406890.69</v>
      </c>
      <c r="BG340" s="242">
        <v>271542</v>
      </c>
      <c r="BH340" s="242">
        <v>0</v>
      </c>
      <c r="BI340" s="242">
        <v>42745.9</v>
      </c>
      <c r="BJ340" s="242">
        <v>0</v>
      </c>
      <c r="BK340" s="242">
        <v>12872.52</v>
      </c>
      <c r="BL340" s="242">
        <v>10457.08</v>
      </c>
      <c r="BM340" s="242">
        <v>0</v>
      </c>
      <c r="BN340" s="242">
        <v>279693</v>
      </c>
      <c r="BO340" s="242">
        <v>0</v>
      </c>
      <c r="BP340" s="242">
        <v>0</v>
      </c>
      <c r="BQ340" s="242">
        <v>1978952.03</v>
      </c>
      <c r="BR340" s="242">
        <v>1691093.09</v>
      </c>
      <c r="BS340" s="242">
        <v>2034570.45</v>
      </c>
      <c r="BT340" s="242">
        <v>1981243.17</v>
      </c>
      <c r="BU340" s="242">
        <v>0</v>
      </c>
      <c r="BV340" s="242">
        <v>0</v>
      </c>
      <c r="BW340" s="242">
        <v>722199.8</v>
      </c>
      <c r="BX340" s="242">
        <v>494939.37</v>
      </c>
      <c r="BY340" s="242">
        <v>185218.96</v>
      </c>
      <c r="BZ340" s="242">
        <v>42041.47</v>
      </c>
      <c r="CA340" s="242">
        <v>27690.260000000002</v>
      </c>
      <c r="CB340" s="242">
        <v>7237660.4900000002</v>
      </c>
      <c r="CC340" s="242">
        <v>7658997.7300000004</v>
      </c>
      <c r="CD340" s="242">
        <v>398902.5</v>
      </c>
      <c r="CE340" s="242">
        <v>50125</v>
      </c>
      <c r="CF340" s="242">
        <v>0</v>
      </c>
      <c r="CG340" s="242">
        <v>0</v>
      </c>
      <c r="CH340" s="242">
        <v>0</v>
      </c>
      <c r="CI340" s="242">
        <v>0</v>
      </c>
      <c r="CJ340" s="242">
        <v>15225457.08</v>
      </c>
      <c r="CK340" s="242">
        <v>0</v>
      </c>
      <c r="CL340" s="242">
        <v>6525677.9100000001</v>
      </c>
      <c r="CM340" s="242">
        <v>7137891.9100000001</v>
      </c>
      <c r="CN340" s="242">
        <v>0</v>
      </c>
      <c r="CO340" s="242">
        <v>612214</v>
      </c>
      <c r="CP340" s="242">
        <v>0</v>
      </c>
      <c r="CQ340" s="242">
        <v>0</v>
      </c>
      <c r="CR340" s="242">
        <v>39365.71</v>
      </c>
      <c r="CS340" s="242">
        <v>36287.599999999999</v>
      </c>
      <c r="CT340" s="242">
        <v>265949.8</v>
      </c>
      <c r="CU340" s="242">
        <v>269027.91000000003</v>
      </c>
      <c r="CV340" s="242">
        <v>0</v>
      </c>
      <c r="CW340" s="242">
        <v>0</v>
      </c>
      <c r="CX340" s="242">
        <v>0</v>
      </c>
      <c r="CY340" s="242">
        <v>12500</v>
      </c>
      <c r="CZ340" s="242">
        <v>12500</v>
      </c>
      <c r="DA340" s="242">
        <v>0</v>
      </c>
      <c r="DB340" s="242">
        <v>0</v>
      </c>
      <c r="DC340" s="242">
        <v>0</v>
      </c>
      <c r="DD340" s="242">
        <v>0</v>
      </c>
      <c r="DE340" s="242">
        <v>0</v>
      </c>
      <c r="DF340" s="242">
        <v>0</v>
      </c>
      <c r="DG340" s="242">
        <v>0</v>
      </c>
      <c r="DH340" s="242">
        <v>0</v>
      </c>
    </row>
    <row r="341" spans="1:112" x14ac:dyDescent="0.2">
      <c r="A341" s="242">
        <v>5376</v>
      </c>
      <c r="B341" s="242" t="s">
        <v>623</v>
      </c>
      <c r="C341" s="242">
        <v>0</v>
      </c>
      <c r="D341" s="242">
        <v>3917107.75</v>
      </c>
      <c r="E341" s="242">
        <v>0</v>
      </c>
      <c r="F341" s="242">
        <v>443.95</v>
      </c>
      <c r="G341" s="242">
        <v>35557.08</v>
      </c>
      <c r="H341" s="242">
        <v>1126.22</v>
      </c>
      <c r="I341" s="242">
        <v>427.6</v>
      </c>
      <c r="J341" s="242">
        <v>553.5</v>
      </c>
      <c r="K341" s="242">
        <v>362298.94</v>
      </c>
      <c r="L341" s="242">
        <v>0</v>
      </c>
      <c r="M341" s="242">
        <v>1750</v>
      </c>
      <c r="N341" s="242">
        <v>0</v>
      </c>
      <c r="O341" s="242">
        <v>0</v>
      </c>
      <c r="P341" s="242">
        <v>4506</v>
      </c>
      <c r="Q341" s="242">
        <v>0</v>
      </c>
      <c r="R341" s="242">
        <v>0</v>
      </c>
      <c r="S341" s="242">
        <v>0</v>
      </c>
      <c r="T341" s="242">
        <v>0</v>
      </c>
      <c r="U341" s="242">
        <v>110976</v>
      </c>
      <c r="V341" s="242">
        <v>731376</v>
      </c>
      <c r="W341" s="242">
        <v>0</v>
      </c>
      <c r="X341" s="242">
        <v>0</v>
      </c>
      <c r="Y341" s="242">
        <v>196643.65</v>
      </c>
      <c r="Z341" s="242">
        <v>8072.12</v>
      </c>
      <c r="AA341" s="242">
        <v>113551.5</v>
      </c>
      <c r="AB341" s="242">
        <v>0</v>
      </c>
      <c r="AC341" s="242">
        <v>156728.55000000002</v>
      </c>
      <c r="AD341" s="242">
        <v>34965.47</v>
      </c>
      <c r="AE341" s="242">
        <v>175469.03</v>
      </c>
      <c r="AF341" s="242">
        <v>0</v>
      </c>
      <c r="AG341" s="242">
        <v>0</v>
      </c>
      <c r="AH341" s="242">
        <v>36435</v>
      </c>
      <c r="AI341" s="242">
        <v>12553</v>
      </c>
      <c r="AJ341" s="242">
        <v>0</v>
      </c>
      <c r="AK341" s="242">
        <v>290786.22000000003</v>
      </c>
      <c r="AL341" s="242">
        <v>0</v>
      </c>
      <c r="AM341" s="242">
        <v>8662.15</v>
      </c>
      <c r="AN341" s="242">
        <v>38473.629999999997</v>
      </c>
      <c r="AO341" s="242">
        <v>0</v>
      </c>
      <c r="AP341" s="242">
        <v>1709.45</v>
      </c>
      <c r="AQ341" s="242">
        <v>1165842.8799999999</v>
      </c>
      <c r="AR341" s="242">
        <v>966481.07000000007</v>
      </c>
      <c r="AS341" s="242">
        <v>211466.82</v>
      </c>
      <c r="AT341" s="242">
        <v>163460.39000000001</v>
      </c>
      <c r="AU341" s="242">
        <v>149056.6</v>
      </c>
      <c r="AV341" s="242">
        <v>0</v>
      </c>
      <c r="AW341" s="242">
        <v>219721.79</v>
      </c>
      <c r="AX341" s="242">
        <v>159798.85</v>
      </c>
      <c r="AY341" s="242">
        <v>285884.12</v>
      </c>
      <c r="AZ341" s="242">
        <v>314518.03000000003</v>
      </c>
      <c r="BA341" s="242">
        <v>1211987.97</v>
      </c>
      <c r="BB341" s="242">
        <v>185588.26</v>
      </c>
      <c r="BC341" s="242">
        <v>65364.22</v>
      </c>
      <c r="BD341" s="242">
        <v>1629.43</v>
      </c>
      <c r="BE341" s="242">
        <v>94420.77</v>
      </c>
      <c r="BF341" s="242">
        <v>624875.09</v>
      </c>
      <c r="BG341" s="242">
        <v>482137.18</v>
      </c>
      <c r="BH341" s="242">
        <v>1624.81</v>
      </c>
      <c r="BI341" s="242">
        <v>0</v>
      </c>
      <c r="BJ341" s="242">
        <v>0</v>
      </c>
      <c r="BK341" s="242">
        <v>0</v>
      </c>
      <c r="BL341" s="242">
        <v>0</v>
      </c>
      <c r="BM341" s="242">
        <v>0</v>
      </c>
      <c r="BN341" s="242">
        <v>0</v>
      </c>
      <c r="BO341" s="242">
        <v>0</v>
      </c>
      <c r="BP341" s="242">
        <v>0</v>
      </c>
      <c r="BQ341" s="242">
        <v>1485250.93</v>
      </c>
      <c r="BR341" s="242">
        <v>1421565.46</v>
      </c>
      <c r="BS341" s="242">
        <v>1485250.93</v>
      </c>
      <c r="BT341" s="242">
        <v>1421565.46</v>
      </c>
      <c r="BU341" s="242">
        <v>0</v>
      </c>
      <c r="BV341" s="242">
        <v>0</v>
      </c>
      <c r="BW341" s="242">
        <v>1061643.03</v>
      </c>
      <c r="BX341" s="242">
        <v>805380.06</v>
      </c>
      <c r="BY341" s="242">
        <v>225129.97</v>
      </c>
      <c r="BZ341" s="242">
        <v>31133</v>
      </c>
      <c r="CA341" s="242">
        <v>103512.49</v>
      </c>
      <c r="CB341" s="242">
        <v>92234.8</v>
      </c>
      <c r="CC341" s="242">
        <v>832752.8</v>
      </c>
      <c r="CD341" s="242">
        <v>791590</v>
      </c>
      <c r="CE341" s="242">
        <v>0</v>
      </c>
      <c r="CF341" s="242">
        <v>0</v>
      </c>
      <c r="CG341" s="242">
        <v>0</v>
      </c>
      <c r="CH341" s="242">
        <v>52440.49</v>
      </c>
      <c r="CI341" s="242">
        <v>0</v>
      </c>
      <c r="CJ341" s="242">
        <v>4283486.97</v>
      </c>
      <c r="CK341" s="242">
        <v>0</v>
      </c>
      <c r="CL341" s="242">
        <v>0</v>
      </c>
      <c r="CM341" s="242">
        <v>0</v>
      </c>
      <c r="CN341" s="242">
        <v>0</v>
      </c>
      <c r="CO341" s="242">
        <v>0</v>
      </c>
      <c r="CP341" s="242">
        <v>0</v>
      </c>
      <c r="CQ341" s="242">
        <v>0</v>
      </c>
      <c r="CR341" s="242">
        <v>105742.91</v>
      </c>
      <c r="CS341" s="242">
        <v>83787.210000000006</v>
      </c>
      <c r="CT341" s="242">
        <v>278263.2</v>
      </c>
      <c r="CU341" s="242">
        <v>300218.90000000002</v>
      </c>
      <c r="CV341" s="242">
        <v>0</v>
      </c>
      <c r="CW341" s="242">
        <v>13554.11</v>
      </c>
      <c r="CX341" s="242">
        <v>19452.41</v>
      </c>
      <c r="CY341" s="242">
        <v>46575</v>
      </c>
      <c r="CZ341" s="242">
        <v>2594.69</v>
      </c>
      <c r="DA341" s="242">
        <v>38082.01</v>
      </c>
      <c r="DB341" s="242">
        <v>0</v>
      </c>
      <c r="DC341" s="242">
        <v>0</v>
      </c>
      <c r="DD341" s="242">
        <v>0</v>
      </c>
      <c r="DE341" s="242">
        <v>0</v>
      </c>
      <c r="DF341" s="242">
        <v>0</v>
      </c>
      <c r="DG341" s="242">
        <v>0</v>
      </c>
      <c r="DH341" s="242">
        <v>0</v>
      </c>
    </row>
    <row r="342" spans="1:112" x14ac:dyDescent="0.2">
      <c r="A342" s="242">
        <v>5390</v>
      </c>
      <c r="B342" s="242" t="s">
        <v>624</v>
      </c>
      <c r="C342" s="242">
        <v>0</v>
      </c>
      <c r="D342" s="242">
        <v>12708205.189999999</v>
      </c>
      <c r="E342" s="242">
        <v>0</v>
      </c>
      <c r="F342" s="242">
        <v>45.82</v>
      </c>
      <c r="G342" s="242">
        <v>66981.430000000008</v>
      </c>
      <c r="H342" s="242">
        <v>3636.48</v>
      </c>
      <c r="I342" s="242">
        <v>344328.02</v>
      </c>
      <c r="J342" s="242">
        <v>0</v>
      </c>
      <c r="K342" s="242">
        <v>2547240.15</v>
      </c>
      <c r="L342" s="242">
        <v>0</v>
      </c>
      <c r="M342" s="242">
        <v>0</v>
      </c>
      <c r="N342" s="242">
        <v>0</v>
      </c>
      <c r="O342" s="242">
        <v>0</v>
      </c>
      <c r="P342" s="242">
        <v>0</v>
      </c>
      <c r="Q342" s="242">
        <v>0</v>
      </c>
      <c r="R342" s="242">
        <v>0</v>
      </c>
      <c r="S342" s="242">
        <v>0</v>
      </c>
      <c r="T342" s="242">
        <v>0</v>
      </c>
      <c r="U342" s="242">
        <v>401058</v>
      </c>
      <c r="V342" s="242">
        <v>11668027</v>
      </c>
      <c r="W342" s="242">
        <v>17720</v>
      </c>
      <c r="X342" s="242">
        <v>0</v>
      </c>
      <c r="Y342" s="242">
        <v>0</v>
      </c>
      <c r="Z342" s="242">
        <v>67144.41</v>
      </c>
      <c r="AA342" s="242">
        <v>25031</v>
      </c>
      <c r="AB342" s="242">
        <v>0</v>
      </c>
      <c r="AC342" s="242">
        <v>0</v>
      </c>
      <c r="AD342" s="242">
        <v>41564</v>
      </c>
      <c r="AE342" s="242">
        <v>80053.400000000009</v>
      </c>
      <c r="AF342" s="242">
        <v>0</v>
      </c>
      <c r="AG342" s="242">
        <v>0</v>
      </c>
      <c r="AH342" s="242">
        <v>81783.91</v>
      </c>
      <c r="AI342" s="242">
        <v>0</v>
      </c>
      <c r="AJ342" s="242">
        <v>0</v>
      </c>
      <c r="AK342" s="242">
        <v>217</v>
      </c>
      <c r="AL342" s="242">
        <v>0</v>
      </c>
      <c r="AM342" s="242">
        <v>10160</v>
      </c>
      <c r="AN342" s="242">
        <v>78149.66</v>
      </c>
      <c r="AO342" s="242">
        <v>0</v>
      </c>
      <c r="AP342" s="242">
        <v>34764.51</v>
      </c>
      <c r="AQ342" s="242">
        <v>6361341.9100000001</v>
      </c>
      <c r="AR342" s="242">
        <v>7297095.9199999999</v>
      </c>
      <c r="AS342" s="242">
        <v>972313.81</v>
      </c>
      <c r="AT342" s="242">
        <v>780263.70000000007</v>
      </c>
      <c r="AU342" s="242">
        <v>420876.49</v>
      </c>
      <c r="AV342" s="242">
        <v>0</v>
      </c>
      <c r="AW342" s="242">
        <v>846695.18</v>
      </c>
      <c r="AX342" s="242">
        <v>1550312.61</v>
      </c>
      <c r="AY342" s="242">
        <v>290356.95</v>
      </c>
      <c r="AZ342" s="242">
        <v>1308907.3700000001</v>
      </c>
      <c r="BA342" s="242">
        <v>4573174.1399999997</v>
      </c>
      <c r="BB342" s="242">
        <v>131905</v>
      </c>
      <c r="BC342" s="242">
        <v>168149.91</v>
      </c>
      <c r="BD342" s="242">
        <v>0</v>
      </c>
      <c r="BE342" s="242">
        <v>84199.7</v>
      </c>
      <c r="BF342" s="242">
        <v>2387810.77</v>
      </c>
      <c r="BG342" s="242">
        <v>373322</v>
      </c>
      <c r="BH342" s="242">
        <v>1964.3600000000001</v>
      </c>
      <c r="BI342" s="242">
        <v>0</v>
      </c>
      <c r="BJ342" s="242">
        <v>0</v>
      </c>
      <c r="BK342" s="242">
        <v>0</v>
      </c>
      <c r="BL342" s="242">
        <v>0</v>
      </c>
      <c r="BM342" s="242">
        <v>0</v>
      </c>
      <c r="BN342" s="242">
        <v>0</v>
      </c>
      <c r="BO342" s="242">
        <v>4000000</v>
      </c>
      <c r="BP342" s="242">
        <v>4000000</v>
      </c>
      <c r="BQ342" s="242">
        <v>2929607.41</v>
      </c>
      <c r="BR342" s="242">
        <v>3557027.57</v>
      </c>
      <c r="BS342" s="242">
        <v>6929607.4100000001</v>
      </c>
      <c r="BT342" s="242">
        <v>7557027.5700000003</v>
      </c>
      <c r="BU342" s="242">
        <v>282785.62</v>
      </c>
      <c r="BV342" s="242">
        <v>307814.41000000003</v>
      </c>
      <c r="BW342" s="242">
        <v>4539592.3</v>
      </c>
      <c r="BX342" s="242">
        <v>3319132.58</v>
      </c>
      <c r="BY342" s="242">
        <v>1063914.78</v>
      </c>
      <c r="BZ342" s="242">
        <v>131516.15</v>
      </c>
      <c r="CA342" s="242">
        <v>131197.1</v>
      </c>
      <c r="CB342" s="242">
        <v>88677.65</v>
      </c>
      <c r="CC342" s="242">
        <v>2229341.4899999998</v>
      </c>
      <c r="CD342" s="242">
        <v>2271860.94</v>
      </c>
      <c r="CE342" s="242">
        <v>0</v>
      </c>
      <c r="CF342" s="242">
        <v>0</v>
      </c>
      <c r="CG342" s="242">
        <v>0</v>
      </c>
      <c r="CH342" s="242">
        <v>0</v>
      </c>
      <c r="CI342" s="242">
        <v>0</v>
      </c>
      <c r="CJ342" s="242">
        <v>4398750</v>
      </c>
      <c r="CK342" s="242">
        <v>518866.27</v>
      </c>
      <c r="CL342" s="242">
        <v>414833.14</v>
      </c>
      <c r="CM342" s="242">
        <v>200287.87</v>
      </c>
      <c r="CN342" s="242">
        <v>0</v>
      </c>
      <c r="CO342" s="242">
        <v>304321</v>
      </c>
      <c r="CP342" s="242">
        <v>0</v>
      </c>
      <c r="CQ342" s="242">
        <v>0</v>
      </c>
      <c r="CR342" s="242">
        <v>399523.44</v>
      </c>
      <c r="CS342" s="242">
        <v>495058.92</v>
      </c>
      <c r="CT342" s="242">
        <v>1192846.32</v>
      </c>
      <c r="CU342" s="242">
        <v>1097310.8400000001</v>
      </c>
      <c r="CV342" s="242">
        <v>0</v>
      </c>
      <c r="CW342" s="242">
        <v>0</v>
      </c>
      <c r="CX342" s="242">
        <v>0</v>
      </c>
      <c r="CY342" s="242">
        <v>0</v>
      </c>
      <c r="CZ342" s="242">
        <v>0</v>
      </c>
      <c r="DA342" s="242">
        <v>0</v>
      </c>
      <c r="DB342" s="242">
        <v>0</v>
      </c>
      <c r="DC342" s="242">
        <v>0</v>
      </c>
      <c r="DD342" s="242">
        <v>0</v>
      </c>
      <c r="DE342" s="242">
        <v>0</v>
      </c>
      <c r="DF342" s="242">
        <v>0</v>
      </c>
      <c r="DG342" s="242">
        <v>0</v>
      </c>
      <c r="DH342" s="242">
        <v>0</v>
      </c>
    </row>
    <row r="343" spans="1:112" x14ac:dyDescent="0.2">
      <c r="A343" s="242">
        <v>5397</v>
      </c>
      <c r="B343" s="242" t="s">
        <v>625</v>
      </c>
      <c r="C343" s="242">
        <v>51212.56</v>
      </c>
      <c r="D343" s="242">
        <v>2358280.08</v>
      </c>
      <c r="E343" s="242">
        <v>0</v>
      </c>
      <c r="F343" s="242">
        <v>447.3</v>
      </c>
      <c r="G343" s="242">
        <v>9518.17</v>
      </c>
      <c r="H343" s="242">
        <v>264.52</v>
      </c>
      <c r="I343" s="242">
        <v>1861.48</v>
      </c>
      <c r="J343" s="242">
        <v>0</v>
      </c>
      <c r="K343" s="242">
        <v>40221</v>
      </c>
      <c r="L343" s="242">
        <v>0</v>
      </c>
      <c r="M343" s="242">
        <v>0</v>
      </c>
      <c r="N343" s="242">
        <v>0</v>
      </c>
      <c r="O343" s="242">
        <v>0</v>
      </c>
      <c r="P343" s="242">
        <v>2500</v>
      </c>
      <c r="Q343" s="242">
        <v>0</v>
      </c>
      <c r="R343" s="242">
        <v>0</v>
      </c>
      <c r="S343" s="242">
        <v>35179</v>
      </c>
      <c r="T343" s="242">
        <v>1581.75</v>
      </c>
      <c r="U343" s="242">
        <v>45356.5</v>
      </c>
      <c r="V343" s="242">
        <v>772285</v>
      </c>
      <c r="W343" s="242">
        <v>4235.92</v>
      </c>
      <c r="X343" s="242">
        <v>0</v>
      </c>
      <c r="Y343" s="242">
        <v>77035.66</v>
      </c>
      <c r="Z343" s="242">
        <v>7204.84</v>
      </c>
      <c r="AA343" s="242">
        <v>67861</v>
      </c>
      <c r="AB343" s="242">
        <v>0</v>
      </c>
      <c r="AC343" s="242">
        <v>0</v>
      </c>
      <c r="AD343" s="242">
        <v>87186.5</v>
      </c>
      <c r="AE343" s="242">
        <v>67918</v>
      </c>
      <c r="AF343" s="242">
        <v>0</v>
      </c>
      <c r="AG343" s="242">
        <v>0</v>
      </c>
      <c r="AH343" s="242">
        <v>0</v>
      </c>
      <c r="AI343" s="242">
        <v>19084.830000000002</v>
      </c>
      <c r="AJ343" s="242">
        <v>0</v>
      </c>
      <c r="AK343" s="242">
        <v>0</v>
      </c>
      <c r="AL343" s="242">
        <v>0</v>
      </c>
      <c r="AM343" s="242">
        <v>3788.86</v>
      </c>
      <c r="AN343" s="242">
        <v>16074.92</v>
      </c>
      <c r="AO343" s="242">
        <v>0</v>
      </c>
      <c r="AP343" s="242">
        <v>202.65</v>
      </c>
      <c r="AQ343" s="242">
        <v>745775.46</v>
      </c>
      <c r="AR343" s="242">
        <v>697968.81</v>
      </c>
      <c r="AS343" s="242">
        <v>126813.22</v>
      </c>
      <c r="AT343" s="242">
        <v>103702.04000000001</v>
      </c>
      <c r="AU343" s="242">
        <v>75133.88</v>
      </c>
      <c r="AV343" s="242">
        <v>0</v>
      </c>
      <c r="AW343" s="242">
        <v>96148.38</v>
      </c>
      <c r="AX343" s="242">
        <v>110019.06</v>
      </c>
      <c r="AY343" s="242">
        <v>145850.08000000002</v>
      </c>
      <c r="AZ343" s="242">
        <v>210620.85</v>
      </c>
      <c r="BA343" s="242">
        <v>487389.19</v>
      </c>
      <c r="BB343" s="242">
        <v>26449.8</v>
      </c>
      <c r="BC343" s="242">
        <v>41142.81</v>
      </c>
      <c r="BD343" s="242">
        <v>91.88</v>
      </c>
      <c r="BE343" s="242">
        <v>22605.66</v>
      </c>
      <c r="BF343" s="242">
        <v>415903.64</v>
      </c>
      <c r="BG343" s="242">
        <v>257667.72</v>
      </c>
      <c r="BH343" s="242">
        <v>0</v>
      </c>
      <c r="BI343" s="242">
        <v>0</v>
      </c>
      <c r="BJ343" s="242">
        <v>0</v>
      </c>
      <c r="BK343" s="242">
        <v>0</v>
      </c>
      <c r="BL343" s="242">
        <v>0</v>
      </c>
      <c r="BM343" s="242">
        <v>0</v>
      </c>
      <c r="BN343" s="242">
        <v>0</v>
      </c>
      <c r="BO343" s="242">
        <v>0</v>
      </c>
      <c r="BP343" s="242">
        <v>0</v>
      </c>
      <c r="BQ343" s="242">
        <v>970965.05</v>
      </c>
      <c r="BR343" s="242">
        <v>1076983.1100000001</v>
      </c>
      <c r="BS343" s="242">
        <v>970965.05</v>
      </c>
      <c r="BT343" s="242">
        <v>1076983.1100000001</v>
      </c>
      <c r="BU343" s="242">
        <v>9614.8000000000011</v>
      </c>
      <c r="BV343" s="242">
        <v>10593.31</v>
      </c>
      <c r="BW343" s="242">
        <v>550561.96</v>
      </c>
      <c r="BX343" s="242">
        <v>358765.69</v>
      </c>
      <c r="BY343" s="242">
        <v>45177.56</v>
      </c>
      <c r="BZ343" s="242">
        <v>145640.20000000001</v>
      </c>
      <c r="CA343" s="242">
        <v>51212.56</v>
      </c>
      <c r="CB343" s="242">
        <v>0</v>
      </c>
      <c r="CC343" s="242">
        <v>31674.799999999999</v>
      </c>
      <c r="CD343" s="242">
        <v>8246.58</v>
      </c>
      <c r="CE343" s="242">
        <v>0</v>
      </c>
      <c r="CF343" s="242">
        <v>0</v>
      </c>
      <c r="CG343" s="242">
        <v>0</v>
      </c>
      <c r="CH343" s="242">
        <v>23428.22</v>
      </c>
      <c r="CI343" s="242">
        <v>51212.56</v>
      </c>
      <c r="CJ343" s="242">
        <v>249500.19</v>
      </c>
      <c r="CK343" s="242">
        <v>-58347.98</v>
      </c>
      <c r="CL343" s="242">
        <v>0</v>
      </c>
      <c r="CM343" s="242">
        <v>72000</v>
      </c>
      <c r="CN343" s="242">
        <v>0</v>
      </c>
      <c r="CO343" s="242">
        <v>13652.02</v>
      </c>
      <c r="CP343" s="242">
        <v>0</v>
      </c>
      <c r="CQ343" s="242">
        <v>0</v>
      </c>
      <c r="CR343" s="242">
        <v>0</v>
      </c>
      <c r="CS343" s="242">
        <v>0</v>
      </c>
      <c r="CT343" s="242">
        <v>175771.68</v>
      </c>
      <c r="CU343" s="242">
        <v>175000.03</v>
      </c>
      <c r="CV343" s="242">
        <v>771.65</v>
      </c>
      <c r="CW343" s="242">
        <v>0</v>
      </c>
      <c r="CX343" s="242">
        <v>0</v>
      </c>
      <c r="CY343" s="242">
        <v>0</v>
      </c>
      <c r="CZ343" s="242">
        <v>0</v>
      </c>
      <c r="DA343" s="242">
        <v>0</v>
      </c>
      <c r="DB343" s="242">
        <v>0</v>
      </c>
      <c r="DC343" s="242">
        <v>0</v>
      </c>
      <c r="DD343" s="242">
        <v>0</v>
      </c>
      <c r="DE343" s="242">
        <v>0</v>
      </c>
      <c r="DF343" s="242">
        <v>0</v>
      </c>
      <c r="DG343" s="242">
        <v>0</v>
      </c>
      <c r="DH343" s="242">
        <v>0</v>
      </c>
    </row>
    <row r="344" spans="1:112" x14ac:dyDescent="0.2">
      <c r="A344" s="242">
        <v>5432</v>
      </c>
      <c r="B344" s="242" t="s">
        <v>626</v>
      </c>
      <c r="C344" s="242">
        <v>0</v>
      </c>
      <c r="D344" s="242">
        <v>4541967.68</v>
      </c>
      <c r="E344" s="242">
        <v>67603.680000000008</v>
      </c>
      <c r="F344" s="242">
        <v>2646.06</v>
      </c>
      <c r="G344" s="242">
        <v>37880</v>
      </c>
      <c r="H344" s="242">
        <v>6061.92</v>
      </c>
      <c r="I344" s="242">
        <v>77784.540000000008</v>
      </c>
      <c r="J344" s="242">
        <v>0</v>
      </c>
      <c r="K344" s="242">
        <v>497114.79000000004</v>
      </c>
      <c r="L344" s="242">
        <v>0</v>
      </c>
      <c r="M344" s="242">
        <v>0</v>
      </c>
      <c r="N344" s="242">
        <v>0</v>
      </c>
      <c r="O344" s="242">
        <v>0</v>
      </c>
      <c r="P344" s="242">
        <v>5752.1500000000005</v>
      </c>
      <c r="Q344" s="242">
        <v>0</v>
      </c>
      <c r="R344" s="242">
        <v>0</v>
      </c>
      <c r="S344" s="242">
        <v>0</v>
      </c>
      <c r="T344" s="242">
        <v>0</v>
      </c>
      <c r="U344" s="242">
        <v>215791</v>
      </c>
      <c r="V344" s="242">
        <v>11038542</v>
      </c>
      <c r="W344" s="242">
        <v>22183.63</v>
      </c>
      <c r="X344" s="242">
        <v>0</v>
      </c>
      <c r="Y344" s="242">
        <v>0</v>
      </c>
      <c r="Z344" s="242">
        <v>7335.21</v>
      </c>
      <c r="AA344" s="242">
        <v>9598</v>
      </c>
      <c r="AB344" s="242">
        <v>0</v>
      </c>
      <c r="AC344" s="242">
        <v>0</v>
      </c>
      <c r="AD344" s="242">
        <v>44144.71</v>
      </c>
      <c r="AE344" s="242">
        <v>125097</v>
      </c>
      <c r="AF344" s="242">
        <v>0</v>
      </c>
      <c r="AG344" s="242">
        <v>0</v>
      </c>
      <c r="AH344" s="242">
        <v>95488</v>
      </c>
      <c r="AI344" s="242">
        <v>0</v>
      </c>
      <c r="AJ344" s="242">
        <v>0</v>
      </c>
      <c r="AK344" s="242">
        <v>0</v>
      </c>
      <c r="AL344" s="242">
        <v>0</v>
      </c>
      <c r="AM344" s="242">
        <v>24513.22</v>
      </c>
      <c r="AN344" s="242">
        <v>10942.86</v>
      </c>
      <c r="AO344" s="242">
        <v>0</v>
      </c>
      <c r="AP344" s="242">
        <v>2283.61</v>
      </c>
      <c r="AQ344" s="242">
        <v>2860962.7600000002</v>
      </c>
      <c r="AR344" s="242">
        <v>3984727.88</v>
      </c>
      <c r="AS344" s="242">
        <v>537792</v>
      </c>
      <c r="AT344" s="242">
        <v>390114.44</v>
      </c>
      <c r="AU344" s="242">
        <v>330840.24</v>
      </c>
      <c r="AV344" s="242">
        <v>163107.51</v>
      </c>
      <c r="AW344" s="242">
        <v>549264.46</v>
      </c>
      <c r="AX344" s="242">
        <v>769248.68</v>
      </c>
      <c r="AY344" s="242">
        <v>395532.02</v>
      </c>
      <c r="AZ344" s="242">
        <v>760385.06</v>
      </c>
      <c r="BA344" s="242">
        <v>2614219.77</v>
      </c>
      <c r="BB344" s="242">
        <v>552188.48</v>
      </c>
      <c r="BC344" s="242">
        <v>127219.69</v>
      </c>
      <c r="BD344" s="242">
        <v>429926.07</v>
      </c>
      <c r="BE344" s="242">
        <v>53586.41</v>
      </c>
      <c r="BF344" s="242">
        <v>1944694.24</v>
      </c>
      <c r="BG344" s="242">
        <v>357884.85000000003</v>
      </c>
      <c r="BH344" s="242">
        <v>2833.76</v>
      </c>
      <c r="BI344" s="242">
        <v>0</v>
      </c>
      <c r="BJ344" s="242">
        <v>0</v>
      </c>
      <c r="BK344" s="242">
        <v>0</v>
      </c>
      <c r="BL344" s="242">
        <v>0</v>
      </c>
      <c r="BM344" s="242">
        <v>0</v>
      </c>
      <c r="BN344" s="242">
        <v>0</v>
      </c>
      <c r="BO344" s="242">
        <v>0</v>
      </c>
      <c r="BP344" s="242">
        <v>0</v>
      </c>
      <c r="BQ344" s="242">
        <v>2847507.53</v>
      </c>
      <c r="BR344" s="242">
        <v>2855709.27</v>
      </c>
      <c r="BS344" s="242">
        <v>2847507.53</v>
      </c>
      <c r="BT344" s="242">
        <v>2855709.27</v>
      </c>
      <c r="BU344" s="242">
        <v>352342.39</v>
      </c>
      <c r="BV344" s="242">
        <v>355417.44</v>
      </c>
      <c r="BW344" s="242">
        <v>3100804.7399999998</v>
      </c>
      <c r="BX344" s="242">
        <v>2270508.41</v>
      </c>
      <c r="BY344" s="242">
        <v>692428.48</v>
      </c>
      <c r="BZ344" s="242">
        <v>134792.79999999999</v>
      </c>
      <c r="CA344" s="242">
        <v>1982992.87</v>
      </c>
      <c r="CB344" s="242">
        <v>1808573.07</v>
      </c>
      <c r="CC344" s="242">
        <v>2170208.17</v>
      </c>
      <c r="CD344" s="242">
        <v>2344627.9700000002</v>
      </c>
      <c r="CE344" s="242">
        <v>0</v>
      </c>
      <c r="CF344" s="242">
        <v>0</v>
      </c>
      <c r="CG344" s="242">
        <v>0</v>
      </c>
      <c r="CH344" s="242">
        <v>0</v>
      </c>
      <c r="CI344" s="242">
        <v>0</v>
      </c>
      <c r="CJ344" s="242">
        <v>15280965.18</v>
      </c>
      <c r="CK344" s="242">
        <v>7862677.04</v>
      </c>
      <c r="CL344" s="242">
        <v>64527.51</v>
      </c>
      <c r="CM344" s="242">
        <v>364420.46</v>
      </c>
      <c r="CN344" s="242">
        <v>0</v>
      </c>
      <c r="CO344" s="242">
        <v>8162569.9900000002</v>
      </c>
      <c r="CP344" s="242">
        <v>0</v>
      </c>
      <c r="CQ344" s="242">
        <v>0</v>
      </c>
      <c r="CR344" s="242">
        <v>0</v>
      </c>
      <c r="CS344" s="242">
        <v>0</v>
      </c>
      <c r="CT344" s="242">
        <v>575020.05000000005</v>
      </c>
      <c r="CU344" s="242">
        <v>575020.05000000005</v>
      </c>
      <c r="CV344" s="242">
        <v>0</v>
      </c>
      <c r="CW344" s="242">
        <v>46667.28</v>
      </c>
      <c r="CX344" s="242">
        <v>69833.8</v>
      </c>
      <c r="CY344" s="242">
        <v>207015.53</v>
      </c>
      <c r="CZ344" s="242">
        <v>29202.350000000002</v>
      </c>
      <c r="DA344" s="242">
        <v>154646.66</v>
      </c>
      <c r="DB344" s="242">
        <v>0</v>
      </c>
      <c r="DC344" s="242">
        <v>0</v>
      </c>
      <c r="DD344" s="242">
        <v>0</v>
      </c>
      <c r="DE344" s="242">
        <v>0</v>
      </c>
      <c r="DF344" s="242">
        <v>0</v>
      </c>
      <c r="DG344" s="242">
        <v>0</v>
      </c>
      <c r="DH344" s="242">
        <v>0</v>
      </c>
    </row>
    <row r="345" spans="1:112" x14ac:dyDescent="0.2">
      <c r="A345" s="242">
        <v>5439</v>
      </c>
      <c r="B345" s="242" t="s">
        <v>627</v>
      </c>
      <c r="C345" s="242">
        <v>0</v>
      </c>
      <c r="D345" s="242">
        <v>9190922</v>
      </c>
      <c r="E345" s="242">
        <v>0</v>
      </c>
      <c r="F345" s="242">
        <v>27623.71</v>
      </c>
      <c r="G345" s="242">
        <v>36255.050000000003</v>
      </c>
      <c r="H345" s="242">
        <v>6789.27</v>
      </c>
      <c r="I345" s="242">
        <v>295579.13</v>
      </c>
      <c r="J345" s="242">
        <v>1051.1400000000001</v>
      </c>
      <c r="K345" s="242">
        <v>1988558.65</v>
      </c>
      <c r="L345" s="242">
        <v>0</v>
      </c>
      <c r="M345" s="242">
        <v>0</v>
      </c>
      <c r="N345" s="242">
        <v>0</v>
      </c>
      <c r="O345" s="242">
        <v>0</v>
      </c>
      <c r="P345" s="242">
        <v>0</v>
      </c>
      <c r="Q345" s="242">
        <v>0</v>
      </c>
      <c r="R345" s="242">
        <v>0</v>
      </c>
      <c r="S345" s="242">
        <v>0</v>
      </c>
      <c r="T345" s="242">
        <v>0</v>
      </c>
      <c r="U345" s="242">
        <v>725015.22</v>
      </c>
      <c r="V345" s="242">
        <v>20169745</v>
      </c>
      <c r="W345" s="242">
        <v>19920</v>
      </c>
      <c r="X345" s="242">
        <v>0</v>
      </c>
      <c r="Y345" s="242">
        <v>279761.07</v>
      </c>
      <c r="Z345" s="242">
        <v>0</v>
      </c>
      <c r="AA345" s="242">
        <v>241688</v>
      </c>
      <c r="AB345" s="242">
        <v>0</v>
      </c>
      <c r="AC345" s="242">
        <v>0</v>
      </c>
      <c r="AD345" s="242">
        <v>97157.400000000009</v>
      </c>
      <c r="AE345" s="242">
        <v>635969.07000000007</v>
      </c>
      <c r="AF345" s="242">
        <v>0</v>
      </c>
      <c r="AG345" s="242">
        <v>0</v>
      </c>
      <c r="AH345" s="242">
        <v>35931.19</v>
      </c>
      <c r="AI345" s="242">
        <v>18.04</v>
      </c>
      <c r="AJ345" s="242">
        <v>0</v>
      </c>
      <c r="AK345" s="242">
        <v>5901.84</v>
      </c>
      <c r="AL345" s="242">
        <v>0</v>
      </c>
      <c r="AM345" s="242">
        <v>126161.29000000001</v>
      </c>
      <c r="AN345" s="242">
        <v>170707.05000000002</v>
      </c>
      <c r="AO345" s="242">
        <v>0</v>
      </c>
      <c r="AP345" s="242">
        <v>207934.07</v>
      </c>
      <c r="AQ345" s="242">
        <v>5613763.6699999999</v>
      </c>
      <c r="AR345" s="242">
        <v>8175465.4400000004</v>
      </c>
      <c r="AS345" s="242">
        <v>1210841.54</v>
      </c>
      <c r="AT345" s="242">
        <v>692659.68</v>
      </c>
      <c r="AU345" s="242">
        <v>384474.46</v>
      </c>
      <c r="AV345" s="242">
        <v>218875.54</v>
      </c>
      <c r="AW345" s="242">
        <v>877872.92</v>
      </c>
      <c r="AX345" s="242">
        <v>1986215.11</v>
      </c>
      <c r="AY345" s="242">
        <v>554092.53</v>
      </c>
      <c r="AZ345" s="242">
        <v>1857200.02</v>
      </c>
      <c r="BA345" s="242">
        <v>5044204.68</v>
      </c>
      <c r="BB345" s="242">
        <v>893530.02</v>
      </c>
      <c r="BC345" s="242">
        <v>205131.24</v>
      </c>
      <c r="BD345" s="242">
        <v>7066.96</v>
      </c>
      <c r="BE345" s="242">
        <v>841092.21</v>
      </c>
      <c r="BF345" s="242">
        <v>3187022.91</v>
      </c>
      <c r="BG345" s="242">
        <v>1078367.25</v>
      </c>
      <c r="BH345" s="242">
        <v>276.86</v>
      </c>
      <c r="BI345" s="242">
        <v>3380470.28</v>
      </c>
      <c r="BJ345" s="242">
        <v>3756922.46</v>
      </c>
      <c r="BK345" s="242">
        <v>0</v>
      </c>
      <c r="BL345" s="242">
        <v>276792</v>
      </c>
      <c r="BM345" s="242">
        <v>226850</v>
      </c>
      <c r="BN345" s="242">
        <v>967466</v>
      </c>
      <c r="BO345" s="242">
        <v>0</v>
      </c>
      <c r="BP345" s="242">
        <v>17025</v>
      </c>
      <c r="BQ345" s="242">
        <v>3952092.88</v>
      </c>
      <c r="BR345" s="242">
        <v>3975742.85</v>
      </c>
      <c r="BS345" s="242">
        <v>7559413.1600000001</v>
      </c>
      <c r="BT345" s="242">
        <v>8993948.3100000005</v>
      </c>
      <c r="BU345" s="242">
        <v>123681.63</v>
      </c>
      <c r="BV345" s="242">
        <v>115401.8</v>
      </c>
      <c r="BW345" s="242">
        <v>5010717.3</v>
      </c>
      <c r="BX345" s="242">
        <v>3799377.35</v>
      </c>
      <c r="BY345" s="242">
        <v>976890.71</v>
      </c>
      <c r="BZ345" s="242">
        <v>242729.07</v>
      </c>
      <c r="CA345" s="242">
        <v>1071168.48</v>
      </c>
      <c r="CB345" s="242">
        <v>1040620.6100000001</v>
      </c>
      <c r="CC345" s="242">
        <v>4662801.7300000004</v>
      </c>
      <c r="CD345" s="242">
        <v>4288959.0999999996</v>
      </c>
      <c r="CE345" s="242">
        <v>0</v>
      </c>
      <c r="CF345" s="242">
        <v>0</v>
      </c>
      <c r="CG345" s="242">
        <v>0</v>
      </c>
      <c r="CH345" s="242">
        <v>404390.5</v>
      </c>
      <c r="CI345" s="242">
        <v>0</v>
      </c>
      <c r="CJ345" s="242">
        <v>41215000</v>
      </c>
      <c r="CK345" s="242">
        <v>0</v>
      </c>
      <c r="CL345" s="242">
        <v>6307518.1200000001</v>
      </c>
      <c r="CM345" s="242">
        <v>7106592.1200000001</v>
      </c>
      <c r="CN345" s="242">
        <v>0</v>
      </c>
      <c r="CO345" s="242">
        <v>799074</v>
      </c>
      <c r="CP345" s="242">
        <v>0</v>
      </c>
      <c r="CQ345" s="242">
        <v>0</v>
      </c>
      <c r="CR345" s="242">
        <v>647998.5</v>
      </c>
      <c r="CS345" s="242">
        <v>765479.76</v>
      </c>
      <c r="CT345" s="242">
        <v>1558913.16</v>
      </c>
      <c r="CU345" s="242">
        <v>1441431.9</v>
      </c>
      <c r="CV345" s="242">
        <v>0</v>
      </c>
      <c r="CW345" s="242">
        <v>470058.93</v>
      </c>
      <c r="CX345" s="242">
        <v>464176.38</v>
      </c>
      <c r="CY345" s="242">
        <v>1295357.08</v>
      </c>
      <c r="CZ345" s="242">
        <v>134770.17000000001</v>
      </c>
      <c r="DA345" s="242">
        <v>1166469.46</v>
      </c>
      <c r="DB345" s="242">
        <v>0</v>
      </c>
      <c r="DC345" s="242">
        <v>0</v>
      </c>
      <c r="DD345" s="242">
        <v>0</v>
      </c>
      <c r="DE345" s="242">
        <v>204252.74</v>
      </c>
      <c r="DF345" s="242">
        <v>54690.380000000005</v>
      </c>
      <c r="DG345" s="242">
        <v>149562.36000000002</v>
      </c>
      <c r="DH345" s="242">
        <v>0</v>
      </c>
    </row>
    <row r="346" spans="1:112" x14ac:dyDescent="0.2">
      <c r="A346" s="242">
        <v>4522</v>
      </c>
      <c r="B346" s="242" t="s">
        <v>628</v>
      </c>
      <c r="C346" s="242">
        <v>3.6</v>
      </c>
      <c r="D346" s="242">
        <v>2762842</v>
      </c>
      <c r="E346" s="242">
        <v>0</v>
      </c>
      <c r="F346" s="242">
        <v>204.75</v>
      </c>
      <c r="G346" s="242">
        <v>10305.300000000001</v>
      </c>
      <c r="H346" s="242">
        <v>1148.28</v>
      </c>
      <c r="I346" s="242">
        <v>1990.8</v>
      </c>
      <c r="J346" s="242">
        <v>0</v>
      </c>
      <c r="K346" s="242">
        <v>33063</v>
      </c>
      <c r="L346" s="242">
        <v>0</v>
      </c>
      <c r="M346" s="242">
        <v>0</v>
      </c>
      <c r="N346" s="242">
        <v>0</v>
      </c>
      <c r="O346" s="242">
        <v>0</v>
      </c>
      <c r="P346" s="242">
        <v>2846.89</v>
      </c>
      <c r="Q346" s="242">
        <v>0</v>
      </c>
      <c r="R346" s="242">
        <v>0</v>
      </c>
      <c r="S346" s="242">
        <v>57822.12</v>
      </c>
      <c r="T346" s="242">
        <v>0</v>
      </c>
      <c r="U346" s="242">
        <v>125622.5</v>
      </c>
      <c r="V346" s="242">
        <v>136038</v>
      </c>
      <c r="W346" s="242">
        <v>1680</v>
      </c>
      <c r="X346" s="242">
        <v>0</v>
      </c>
      <c r="Y346" s="242">
        <v>48654.1</v>
      </c>
      <c r="Z346" s="242">
        <v>23613.38</v>
      </c>
      <c r="AA346" s="242">
        <v>47040</v>
      </c>
      <c r="AB346" s="242">
        <v>0</v>
      </c>
      <c r="AC346" s="242">
        <v>0</v>
      </c>
      <c r="AD346" s="242">
        <v>27557.77</v>
      </c>
      <c r="AE346" s="242">
        <v>97599.99</v>
      </c>
      <c r="AF346" s="242">
        <v>0</v>
      </c>
      <c r="AG346" s="242">
        <v>0</v>
      </c>
      <c r="AH346" s="242">
        <v>30526.18</v>
      </c>
      <c r="AI346" s="242">
        <v>0</v>
      </c>
      <c r="AJ346" s="242">
        <v>0</v>
      </c>
      <c r="AK346" s="242">
        <v>468</v>
      </c>
      <c r="AL346" s="242">
        <v>0</v>
      </c>
      <c r="AM346" s="242">
        <v>4459.4000000000005</v>
      </c>
      <c r="AN346" s="242">
        <v>0</v>
      </c>
      <c r="AO346" s="242">
        <v>0</v>
      </c>
      <c r="AP346" s="242">
        <v>529.07000000000005</v>
      </c>
      <c r="AQ346" s="242">
        <v>463636.89</v>
      </c>
      <c r="AR346" s="242">
        <v>443998.13</v>
      </c>
      <c r="AS346" s="242">
        <v>74536.73</v>
      </c>
      <c r="AT346" s="242">
        <v>86732.7</v>
      </c>
      <c r="AU346" s="242">
        <v>53706.66</v>
      </c>
      <c r="AV346" s="242">
        <v>0</v>
      </c>
      <c r="AW346" s="242">
        <v>45745.14</v>
      </c>
      <c r="AX346" s="242">
        <v>102538.51000000001</v>
      </c>
      <c r="AY346" s="242">
        <v>182435.4</v>
      </c>
      <c r="AZ346" s="242">
        <v>123258.48</v>
      </c>
      <c r="BA346" s="242">
        <v>618527.29</v>
      </c>
      <c r="BB346" s="242">
        <v>2340</v>
      </c>
      <c r="BC346" s="242">
        <v>32864.5</v>
      </c>
      <c r="BD346" s="242">
        <v>0</v>
      </c>
      <c r="BE346" s="242">
        <v>25990.58</v>
      </c>
      <c r="BF346" s="242">
        <v>421131.67</v>
      </c>
      <c r="BG346" s="242">
        <v>291503.75</v>
      </c>
      <c r="BH346" s="242">
        <v>0</v>
      </c>
      <c r="BI346" s="242">
        <v>0</v>
      </c>
      <c r="BJ346" s="242">
        <v>0</v>
      </c>
      <c r="BK346" s="242">
        <v>0</v>
      </c>
      <c r="BL346" s="242">
        <v>0</v>
      </c>
      <c r="BM346" s="242">
        <v>0</v>
      </c>
      <c r="BN346" s="242">
        <v>0</v>
      </c>
      <c r="BO346" s="242">
        <v>0</v>
      </c>
      <c r="BP346" s="242">
        <v>0</v>
      </c>
      <c r="BQ346" s="242">
        <v>1411260.28</v>
      </c>
      <c r="BR346" s="242">
        <v>1856328.98</v>
      </c>
      <c r="BS346" s="242">
        <v>1411260.28</v>
      </c>
      <c r="BT346" s="242">
        <v>1856328.98</v>
      </c>
      <c r="BU346" s="242">
        <v>0</v>
      </c>
      <c r="BV346" s="242">
        <v>0</v>
      </c>
      <c r="BW346" s="242">
        <v>567424.09</v>
      </c>
      <c r="BX346" s="242">
        <v>393646.51</v>
      </c>
      <c r="BY346" s="242">
        <v>82702.38</v>
      </c>
      <c r="BZ346" s="242">
        <v>91075.199999999997</v>
      </c>
      <c r="CA346" s="242">
        <v>694.68000000000006</v>
      </c>
      <c r="CB346" s="242">
        <v>0</v>
      </c>
      <c r="CC346" s="242">
        <v>34787.160000000003</v>
      </c>
      <c r="CD346" s="242">
        <v>0</v>
      </c>
      <c r="CE346" s="242">
        <v>0</v>
      </c>
      <c r="CF346" s="242">
        <v>0</v>
      </c>
      <c r="CG346" s="242">
        <v>0</v>
      </c>
      <c r="CH346" s="242">
        <v>35478.239999999998</v>
      </c>
      <c r="CI346" s="242">
        <v>3.6</v>
      </c>
      <c r="CJ346" s="242">
        <v>0</v>
      </c>
      <c r="CK346" s="242">
        <v>0</v>
      </c>
      <c r="CL346" s="242">
        <v>0</v>
      </c>
      <c r="CM346" s="242">
        <v>0</v>
      </c>
      <c r="CN346" s="242">
        <v>0</v>
      </c>
      <c r="CO346" s="242">
        <v>0</v>
      </c>
      <c r="CP346" s="242">
        <v>0</v>
      </c>
      <c r="CQ346" s="242">
        <v>0</v>
      </c>
      <c r="CR346" s="242">
        <v>0</v>
      </c>
      <c r="CS346" s="242">
        <v>0</v>
      </c>
      <c r="CT346" s="242">
        <v>115335.04000000001</v>
      </c>
      <c r="CU346" s="242">
        <v>115335.04000000001</v>
      </c>
      <c r="CV346" s="242">
        <v>0</v>
      </c>
      <c r="CW346" s="242">
        <v>29729.760000000002</v>
      </c>
      <c r="CX346" s="242">
        <v>39230.74</v>
      </c>
      <c r="CY346" s="242">
        <v>34411</v>
      </c>
      <c r="CZ346" s="242">
        <v>0</v>
      </c>
      <c r="DA346" s="242">
        <v>24910.02</v>
      </c>
      <c r="DB346" s="242">
        <v>0</v>
      </c>
      <c r="DC346" s="242">
        <v>0</v>
      </c>
      <c r="DD346" s="242">
        <v>0</v>
      </c>
      <c r="DE346" s="242">
        <v>73975.040000000008</v>
      </c>
      <c r="DF346" s="242">
        <v>73975.040000000008</v>
      </c>
      <c r="DG346" s="242">
        <v>0</v>
      </c>
      <c r="DH346" s="242">
        <v>0</v>
      </c>
    </row>
    <row r="347" spans="1:112" x14ac:dyDescent="0.2">
      <c r="A347" s="242">
        <v>5457</v>
      </c>
      <c r="B347" s="242" t="s">
        <v>629</v>
      </c>
      <c r="C347" s="242">
        <v>0</v>
      </c>
      <c r="D347" s="242">
        <v>8624041.0500000007</v>
      </c>
      <c r="E347" s="242">
        <v>1703.1000000000001</v>
      </c>
      <c r="F347" s="242">
        <v>3133.9500000000003</v>
      </c>
      <c r="G347" s="242">
        <v>59956</v>
      </c>
      <c r="H347" s="242">
        <v>2508.7600000000002</v>
      </c>
      <c r="I347" s="242">
        <v>40524.03</v>
      </c>
      <c r="J347" s="242">
        <v>1327</v>
      </c>
      <c r="K347" s="242">
        <v>458844</v>
      </c>
      <c r="L347" s="242">
        <v>0</v>
      </c>
      <c r="M347" s="242">
        <v>0</v>
      </c>
      <c r="N347" s="242">
        <v>0</v>
      </c>
      <c r="O347" s="242">
        <v>0</v>
      </c>
      <c r="P347" s="242">
        <v>7566.3</v>
      </c>
      <c r="Q347" s="242">
        <v>0</v>
      </c>
      <c r="R347" s="242">
        <v>0</v>
      </c>
      <c r="S347" s="242">
        <v>0</v>
      </c>
      <c r="T347" s="242">
        <v>0</v>
      </c>
      <c r="U347" s="242">
        <v>240042</v>
      </c>
      <c r="V347" s="242">
        <v>1768814</v>
      </c>
      <c r="W347" s="242">
        <v>8640</v>
      </c>
      <c r="X347" s="242">
        <v>0</v>
      </c>
      <c r="Y347" s="242">
        <v>248673.30000000002</v>
      </c>
      <c r="Z347" s="242">
        <v>11890.32</v>
      </c>
      <c r="AA347" s="242">
        <v>5363</v>
      </c>
      <c r="AB347" s="242">
        <v>0</v>
      </c>
      <c r="AC347" s="242">
        <v>0</v>
      </c>
      <c r="AD347" s="242">
        <v>51712.67</v>
      </c>
      <c r="AE347" s="242">
        <v>190504.84</v>
      </c>
      <c r="AF347" s="242">
        <v>0</v>
      </c>
      <c r="AG347" s="242">
        <v>0</v>
      </c>
      <c r="AH347" s="242">
        <v>39838.9</v>
      </c>
      <c r="AI347" s="242">
        <v>225672.16</v>
      </c>
      <c r="AJ347" s="242">
        <v>0</v>
      </c>
      <c r="AK347" s="242">
        <v>0</v>
      </c>
      <c r="AL347" s="242">
        <v>0</v>
      </c>
      <c r="AM347" s="242">
        <v>17228.900000000001</v>
      </c>
      <c r="AN347" s="242">
        <v>31373.21</v>
      </c>
      <c r="AO347" s="242">
        <v>0</v>
      </c>
      <c r="AP347" s="242">
        <v>11083.29</v>
      </c>
      <c r="AQ347" s="242">
        <v>2783097.35</v>
      </c>
      <c r="AR347" s="242">
        <v>1966680.3</v>
      </c>
      <c r="AS347" s="242">
        <v>400109.97000000003</v>
      </c>
      <c r="AT347" s="242">
        <v>491660.98</v>
      </c>
      <c r="AU347" s="242">
        <v>134250.74</v>
      </c>
      <c r="AV347" s="242">
        <v>1084.5999999999999</v>
      </c>
      <c r="AW347" s="242">
        <v>228147.06</v>
      </c>
      <c r="AX347" s="242">
        <v>347331.31</v>
      </c>
      <c r="AY347" s="242">
        <v>351817.27</v>
      </c>
      <c r="AZ347" s="242">
        <v>604406.91</v>
      </c>
      <c r="BA347" s="242">
        <v>1724524.5</v>
      </c>
      <c r="BB347" s="242">
        <v>188699.23</v>
      </c>
      <c r="BC347" s="242">
        <v>133370.71</v>
      </c>
      <c r="BD347" s="242">
        <v>166084</v>
      </c>
      <c r="BE347" s="242">
        <v>174579.14</v>
      </c>
      <c r="BF347" s="242">
        <v>1309080.6599999999</v>
      </c>
      <c r="BG347" s="242">
        <v>832222.87</v>
      </c>
      <c r="BH347" s="242">
        <v>14931.36</v>
      </c>
      <c r="BI347" s="242">
        <v>0</v>
      </c>
      <c r="BJ347" s="242">
        <v>0</v>
      </c>
      <c r="BK347" s="242">
        <v>0</v>
      </c>
      <c r="BL347" s="242">
        <v>0</v>
      </c>
      <c r="BM347" s="242">
        <v>0</v>
      </c>
      <c r="BN347" s="242">
        <v>0</v>
      </c>
      <c r="BO347" s="242">
        <v>2895487.45</v>
      </c>
      <c r="BP347" s="242">
        <v>3093849.27</v>
      </c>
      <c r="BQ347" s="242">
        <v>0</v>
      </c>
      <c r="BR347" s="242">
        <v>0</v>
      </c>
      <c r="BS347" s="242">
        <v>2895487.45</v>
      </c>
      <c r="BT347" s="242">
        <v>3093849.27</v>
      </c>
      <c r="BU347" s="242">
        <v>20145.13</v>
      </c>
      <c r="BV347" s="242">
        <v>14594.18</v>
      </c>
      <c r="BW347" s="242">
        <v>2093146.97</v>
      </c>
      <c r="BX347" s="242">
        <v>1506356.76</v>
      </c>
      <c r="BY347" s="242">
        <v>559401.57999999996</v>
      </c>
      <c r="BZ347" s="242">
        <v>32939.58</v>
      </c>
      <c r="CA347" s="242">
        <v>139392.53</v>
      </c>
      <c r="CB347" s="242">
        <v>105985.22</v>
      </c>
      <c r="CC347" s="242">
        <v>903146.78</v>
      </c>
      <c r="CD347" s="242">
        <v>811849.26</v>
      </c>
      <c r="CE347" s="242">
        <v>0</v>
      </c>
      <c r="CF347" s="242">
        <v>0</v>
      </c>
      <c r="CG347" s="242">
        <v>0</v>
      </c>
      <c r="CH347" s="242">
        <v>124704.83</v>
      </c>
      <c r="CI347" s="242">
        <v>0</v>
      </c>
      <c r="CJ347" s="242">
        <v>6311595.9000000004</v>
      </c>
      <c r="CK347" s="242">
        <v>1125023.1499999999</v>
      </c>
      <c r="CL347" s="242">
        <v>465645.4</v>
      </c>
      <c r="CM347" s="242">
        <v>1675.25</v>
      </c>
      <c r="CN347" s="242">
        <v>0</v>
      </c>
      <c r="CO347" s="242">
        <v>661053</v>
      </c>
      <c r="CP347" s="242">
        <v>0</v>
      </c>
      <c r="CQ347" s="242">
        <v>0</v>
      </c>
      <c r="CR347" s="242">
        <v>4485.6500000000005</v>
      </c>
      <c r="CS347" s="242">
        <v>4430.45</v>
      </c>
      <c r="CT347" s="242">
        <v>448278.55</v>
      </c>
      <c r="CU347" s="242">
        <v>448333.75</v>
      </c>
      <c r="CV347" s="242">
        <v>0</v>
      </c>
      <c r="CW347" s="242">
        <v>49928.54</v>
      </c>
      <c r="CX347" s="242">
        <v>67073.180000000008</v>
      </c>
      <c r="CY347" s="242">
        <v>181096.9</v>
      </c>
      <c r="CZ347" s="242">
        <v>90413</v>
      </c>
      <c r="DA347" s="242">
        <v>73539.259999999995</v>
      </c>
      <c r="DB347" s="242">
        <v>0</v>
      </c>
      <c r="DC347" s="242">
        <v>0</v>
      </c>
      <c r="DD347" s="242">
        <v>0</v>
      </c>
      <c r="DE347" s="242">
        <v>0</v>
      </c>
      <c r="DF347" s="242">
        <v>0</v>
      </c>
      <c r="DG347" s="242">
        <v>0</v>
      </c>
      <c r="DH347" s="242">
        <v>0</v>
      </c>
    </row>
    <row r="348" spans="1:112" x14ac:dyDescent="0.2">
      <c r="A348" s="242">
        <v>2485</v>
      </c>
      <c r="B348" s="242" t="s">
        <v>630</v>
      </c>
      <c r="C348" s="242">
        <v>3010.06</v>
      </c>
      <c r="D348" s="242">
        <v>1974570.2</v>
      </c>
      <c r="E348" s="242">
        <v>0</v>
      </c>
      <c r="F348" s="242">
        <v>4266.03</v>
      </c>
      <c r="G348" s="242">
        <v>16119</v>
      </c>
      <c r="H348" s="242">
        <v>4085.14</v>
      </c>
      <c r="I348" s="242">
        <v>61346.42</v>
      </c>
      <c r="J348" s="242">
        <v>0</v>
      </c>
      <c r="K348" s="242">
        <v>141433.01</v>
      </c>
      <c r="L348" s="242">
        <v>0</v>
      </c>
      <c r="M348" s="242">
        <v>0</v>
      </c>
      <c r="N348" s="242">
        <v>0</v>
      </c>
      <c r="O348" s="242">
        <v>0</v>
      </c>
      <c r="P348" s="242">
        <v>3649.66</v>
      </c>
      <c r="Q348" s="242">
        <v>0</v>
      </c>
      <c r="R348" s="242">
        <v>0</v>
      </c>
      <c r="S348" s="242">
        <v>0</v>
      </c>
      <c r="T348" s="242">
        <v>0</v>
      </c>
      <c r="U348" s="242">
        <v>113624.5</v>
      </c>
      <c r="V348" s="242">
        <v>3395848</v>
      </c>
      <c r="W348" s="242">
        <v>4400</v>
      </c>
      <c r="X348" s="242">
        <v>0</v>
      </c>
      <c r="Y348" s="242">
        <v>141907.79</v>
      </c>
      <c r="Z348" s="242">
        <v>0</v>
      </c>
      <c r="AA348" s="242">
        <v>137999</v>
      </c>
      <c r="AB348" s="242">
        <v>0</v>
      </c>
      <c r="AC348" s="242">
        <v>0</v>
      </c>
      <c r="AD348" s="242">
        <v>22778</v>
      </c>
      <c r="AE348" s="242">
        <v>85511.69</v>
      </c>
      <c r="AF348" s="242">
        <v>0</v>
      </c>
      <c r="AG348" s="242">
        <v>0</v>
      </c>
      <c r="AH348" s="242">
        <v>18861</v>
      </c>
      <c r="AI348" s="242">
        <v>36811</v>
      </c>
      <c r="AJ348" s="242">
        <v>0</v>
      </c>
      <c r="AK348" s="242">
        <v>900</v>
      </c>
      <c r="AL348" s="242">
        <v>0</v>
      </c>
      <c r="AM348" s="242">
        <v>24163.58</v>
      </c>
      <c r="AN348" s="242">
        <v>11395.77</v>
      </c>
      <c r="AO348" s="242">
        <v>0</v>
      </c>
      <c r="AP348" s="242">
        <v>342.69</v>
      </c>
      <c r="AQ348" s="242">
        <v>1258151.49</v>
      </c>
      <c r="AR348" s="242">
        <v>1208040.95</v>
      </c>
      <c r="AS348" s="242">
        <v>139952.33000000002</v>
      </c>
      <c r="AT348" s="242">
        <v>175919.52</v>
      </c>
      <c r="AU348" s="242">
        <v>151544.56</v>
      </c>
      <c r="AV348" s="242">
        <v>0</v>
      </c>
      <c r="AW348" s="242">
        <v>139600.65</v>
      </c>
      <c r="AX348" s="242">
        <v>214717.63</v>
      </c>
      <c r="AY348" s="242">
        <v>222956.74</v>
      </c>
      <c r="AZ348" s="242">
        <v>250864.13</v>
      </c>
      <c r="BA348" s="242">
        <v>1186090.44</v>
      </c>
      <c r="BB348" s="242">
        <v>27403.23</v>
      </c>
      <c r="BC348" s="242">
        <v>62515.340000000004</v>
      </c>
      <c r="BD348" s="242">
        <v>0</v>
      </c>
      <c r="BE348" s="242">
        <v>181498.92</v>
      </c>
      <c r="BF348" s="242">
        <v>566433.93000000005</v>
      </c>
      <c r="BG348" s="242">
        <v>311629.36</v>
      </c>
      <c r="BH348" s="242">
        <v>0</v>
      </c>
      <c r="BI348" s="242">
        <v>0</v>
      </c>
      <c r="BJ348" s="242">
        <v>0</v>
      </c>
      <c r="BK348" s="242">
        <v>0</v>
      </c>
      <c r="BL348" s="242">
        <v>0</v>
      </c>
      <c r="BM348" s="242">
        <v>0</v>
      </c>
      <c r="BN348" s="242">
        <v>0</v>
      </c>
      <c r="BO348" s="242">
        <v>200000</v>
      </c>
      <c r="BP348" s="242">
        <v>200000</v>
      </c>
      <c r="BQ348" s="242">
        <v>1509095.3</v>
      </c>
      <c r="BR348" s="242">
        <v>1614798.62</v>
      </c>
      <c r="BS348" s="242">
        <v>1709095.3</v>
      </c>
      <c r="BT348" s="242">
        <v>1814798.62</v>
      </c>
      <c r="BU348" s="242">
        <v>4420.3599999999997</v>
      </c>
      <c r="BV348" s="242">
        <v>2879.78</v>
      </c>
      <c r="BW348" s="242">
        <v>853696.68</v>
      </c>
      <c r="BX348" s="242">
        <v>682330.87</v>
      </c>
      <c r="BY348" s="242">
        <v>127410.46</v>
      </c>
      <c r="BZ348" s="242">
        <v>45495.93</v>
      </c>
      <c r="CA348" s="242">
        <v>55410.37</v>
      </c>
      <c r="CB348" s="242">
        <v>48699.65</v>
      </c>
      <c r="CC348" s="242">
        <v>98998.11</v>
      </c>
      <c r="CD348" s="242">
        <v>0</v>
      </c>
      <c r="CE348" s="242">
        <v>0</v>
      </c>
      <c r="CF348" s="242">
        <v>0</v>
      </c>
      <c r="CG348" s="242">
        <v>0</v>
      </c>
      <c r="CH348" s="242">
        <v>105708.83</v>
      </c>
      <c r="CI348" s="242">
        <v>0</v>
      </c>
      <c r="CJ348" s="242">
        <v>326500.85000000003</v>
      </c>
      <c r="CK348" s="242">
        <v>0</v>
      </c>
      <c r="CL348" s="242">
        <v>0</v>
      </c>
      <c r="CM348" s="242">
        <v>0</v>
      </c>
      <c r="CN348" s="242">
        <v>0</v>
      </c>
      <c r="CO348" s="242">
        <v>0</v>
      </c>
      <c r="CP348" s="242">
        <v>0</v>
      </c>
      <c r="CQ348" s="242">
        <v>0</v>
      </c>
      <c r="CR348" s="242">
        <v>11579.65</v>
      </c>
      <c r="CS348" s="242">
        <v>50927.17</v>
      </c>
      <c r="CT348" s="242">
        <v>266692.99</v>
      </c>
      <c r="CU348" s="242">
        <v>227345.47</v>
      </c>
      <c r="CV348" s="242">
        <v>0</v>
      </c>
      <c r="CW348" s="242">
        <v>0</v>
      </c>
      <c r="CX348" s="242">
        <v>0</v>
      </c>
      <c r="CY348" s="242">
        <v>0</v>
      </c>
      <c r="CZ348" s="242">
        <v>0</v>
      </c>
      <c r="DA348" s="242">
        <v>0</v>
      </c>
      <c r="DB348" s="242">
        <v>0</v>
      </c>
      <c r="DC348" s="242">
        <v>0</v>
      </c>
      <c r="DD348" s="242">
        <v>0</v>
      </c>
      <c r="DE348" s="242">
        <v>0</v>
      </c>
      <c r="DF348" s="242">
        <v>0</v>
      </c>
      <c r="DG348" s="242">
        <v>0</v>
      </c>
      <c r="DH348" s="242">
        <v>0</v>
      </c>
    </row>
    <row r="349" spans="1:112" x14ac:dyDescent="0.2">
      <c r="A349" s="242">
        <v>5460</v>
      </c>
      <c r="B349" s="242" t="s">
        <v>631</v>
      </c>
      <c r="C349" s="242">
        <v>0</v>
      </c>
      <c r="D349" s="242">
        <v>7665648.4800000004</v>
      </c>
      <c r="E349" s="242">
        <v>862.5</v>
      </c>
      <c r="F349" s="242">
        <v>8769.630000000001</v>
      </c>
      <c r="G349" s="242">
        <v>45813.05</v>
      </c>
      <c r="H349" s="242">
        <v>5524.52</v>
      </c>
      <c r="I349" s="242">
        <v>29495.57</v>
      </c>
      <c r="J349" s="242">
        <v>0</v>
      </c>
      <c r="K349" s="242">
        <v>209669.58000000002</v>
      </c>
      <c r="L349" s="242">
        <v>0</v>
      </c>
      <c r="M349" s="242">
        <v>0</v>
      </c>
      <c r="N349" s="242">
        <v>0</v>
      </c>
      <c r="O349" s="242">
        <v>0</v>
      </c>
      <c r="P349" s="242">
        <v>0</v>
      </c>
      <c r="Q349" s="242">
        <v>0</v>
      </c>
      <c r="R349" s="242">
        <v>0</v>
      </c>
      <c r="S349" s="242">
        <v>0</v>
      </c>
      <c r="T349" s="242">
        <v>0</v>
      </c>
      <c r="U349" s="242">
        <v>380244</v>
      </c>
      <c r="V349" s="242">
        <v>17749519</v>
      </c>
      <c r="W349" s="242">
        <v>0</v>
      </c>
      <c r="X349" s="242">
        <v>206110</v>
      </c>
      <c r="Y349" s="242">
        <v>920373.37</v>
      </c>
      <c r="Z349" s="242">
        <v>1682.32</v>
      </c>
      <c r="AA349" s="242">
        <v>41681.83</v>
      </c>
      <c r="AB349" s="242">
        <v>25085.21</v>
      </c>
      <c r="AC349" s="242">
        <v>17287.52</v>
      </c>
      <c r="AD349" s="242">
        <v>408932.24</v>
      </c>
      <c r="AE349" s="242">
        <v>705341.3</v>
      </c>
      <c r="AF349" s="242">
        <v>0</v>
      </c>
      <c r="AG349" s="242">
        <v>0</v>
      </c>
      <c r="AH349" s="242">
        <v>169492</v>
      </c>
      <c r="AI349" s="242">
        <v>86255.28</v>
      </c>
      <c r="AJ349" s="242">
        <v>0</v>
      </c>
      <c r="AK349" s="242">
        <v>650</v>
      </c>
      <c r="AL349" s="242">
        <v>0</v>
      </c>
      <c r="AM349" s="242">
        <v>34855</v>
      </c>
      <c r="AN349" s="242">
        <v>107733.21</v>
      </c>
      <c r="AO349" s="242">
        <v>0</v>
      </c>
      <c r="AP349" s="242">
        <v>21921.11</v>
      </c>
      <c r="AQ349" s="242">
        <v>6277027.3399999999</v>
      </c>
      <c r="AR349" s="242">
        <v>5900133.0999999996</v>
      </c>
      <c r="AS349" s="242">
        <v>643234.11</v>
      </c>
      <c r="AT349" s="242">
        <v>681509.8</v>
      </c>
      <c r="AU349" s="242">
        <v>339196.54</v>
      </c>
      <c r="AV349" s="242">
        <v>15032.24</v>
      </c>
      <c r="AW349" s="242">
        <v>698135.65</v>
      </c>
      <c r="AX349" s="242">
        <v>1530738.82</v>
      </c>
      <c r="AY349" s="242">
        <v>537714.23</v>
      </c>
      <c r="AZ349" s="242">
        <v>1453201.02</v>
      </c>
      <c r="BA349" s="242">
        <v>4686648.74</v>
      </c>
      <c r="BB349" s="242">
        <v>674126.02</v>
      </c>
      <c r="BC349" s="242">
        <v>235987.39</v>
      </c>
      <c r="BD349" s="242">
        <v>3847.2200000000003</v>
      </c>
      <c r="BE349" s="242">
        <v>498727</v>
      </c>
      <c r="BF349" s="242">
        <v>3075340.57</v>
      </c>
      <c r="BG349" s="242">
        <v>682661.92</v>
      </c>
      <c r="BH349" s="242">
        <v>6361.52</v>
      </c>
      <c r="BI349" s="242">
        <v>1670.2</v>
      </c>
      <c r="BJ349" s="242">
        <v>59330.96</v>
      </c>
      <c r="BK349" s="242">
        <v>0</v>
      </c>
      <c r="BL349" s="242">
        <v>0</v>
      </c>
      <c r="BM349" s="242">
        <v>250000</v>
      </c>
      <c r="BN349" s="242">
        <v>658237.4</v>
      </c>
      <c r="BO349" s="242">
        <v>0</v>
      </c>
      <c r="BP349" s="242">
        <v>0</v>
      </c>
      <c r="BQ349" s="242">
        <v>4992617.9000000004</v>
      </c>
      <c r="BR349" s="242">
        <v>5430043.2300000004</v>
      </c>
      <c r="BS349" s="242">
        <v>5244288.0999999996</v>
      </c>
      <c r="BT349" s="242">
        <v>6147611.5899999999</v>
      </c>
      <c r="BU349" s="242">
        <v>64126.99</v>
      </c>
      <c r="BV349" s="242">
        <v>62907.35</v>
      </c>
      <c r="BW349" s="242">
        <v>4553119.87</v>
      </c>
      <c r="BX349" s="242">
        <v>3397139.03</v>
      </c>
      <c r="BY349" s="242">
        <v>992377.01</v>
      </c>
      <c r="BZ349" s="242">
        <v>164823.47</v>
      </c>
      <c r="CA349" s="242">
        <v>66207.48000000001</v>
      </c>
      <c r="CB349" s="242">
        <v>54018.03</v>
      </c>
      <c r="CC349" s="242">
        <v>1925810.3</v>
      </c>
      <c r="CD349" s="242">
        <v>1933309.52</v>
      </c>
      <c r="CE349" s="242">
        <v>4690.2300000000005</v>
      </c>
      <c r="CF349" s="242">
        <v>0</v>
      </c>
      <c r="CG349" s="242">
        <v>0</v>
      </c>
      <c r="CH349" s="242">
        <v>0</v>
      </c>
      <c r="CI349" s="242">
        <v>0</v>
      </c>
      <c r="CJ349" s="242">
        <v>8260343.0300000003</v>
      </c>
      <c r="CK349" s="242">
        <v>0</v>
      </c>
      <c r="CL349" s="242">
        <v>0</v>
      </c>
      <c r="CM349" s="242">
        <v>0</v>
      </c>
      <c r="CN349" s="242">
        <v>0</v>
      </c>
      <c r="CO349" s="242">
        <v>0</v>
      </c>
      <c r="CP349" s="242">
        <v>0</v>
      </c>
      <c r="CQ349" s="242">
        <v>0</v>
      </c>
      <c r="CR349" s="242">
        <v>0</v>
      </c>
      <c r="CS349" s="242">
        <v>41736.590000000004</v>
      </c>
      <c r="CT349" s="242">
        <v>1680173.23</v>
      </c>
      <c r="CU349" s="242">
        <v>1638436.64</v>
      </c>
      <c r="CV349" s="242">
        <v>0</v>
      </c>
      <c r="CW349" s="242">
        <v>30432.89</v>
      </c>
      <c r="CX349" s="242">
        <v>28847.96</v>
      </c>
      <c r="CY349" s="242">
        <v>31701.5</v>
      </c>
      <c r="CZ349" s="242">
        <v>0</v>
      </c>
      <c r="DA349" s="242">
        <v>33286.43</v>
      </c>
      <c r="DB349" s="242">
        <v>0</v>
      </c>
      <c r="DC349" s="242">
        <v>0</v>
      </c>
      <c r="DD349" s="242">
        <v>0</v>
      </c>
      <c r="DE349" s="242">
        <v>56358.9</v>
      </c>
      <c r="DF349" s="242">
        <v>0</v>
      </c>
      <c r="DG349" s="242">
        <v>56358.9</v>
      </c>
      <c r="DH349" s="242">
        <v>0</v>
      </c>
    </row>
    <row r="350" spans="1:112" x14ac:dyDescent="0.2">
      <c r="A350" s="242">
        <v>5467</v>
      </c>
      <c r="B350" s="242" t="s">
        <v>632</v>
      </c>
      <c r="C350" s="242">
        <v>0</v>
      </c>
      <c r="D350" s="242">
        <v>2480656.52</v>
      </c>
      <c r="E350" s="242">
        <v>0</v>
      </c>
      <c r="F350" s="242">
        <v>8441.76</v>
      </c>
      <c r="G350" s="242">
        <v>24913.7</v>
      </c>
      <c r="H350" s="242">
        <v>5105.67</v>
      </c>
      <c r="I350" s="242">
        <v>28302.34</v>
      </c>
      <c r="J350" s="242">
        <v>0</v>
      </c>
      <c r="K350" s="242">
        <v>344993.37</v>
      </c>
      <c r="L350" s="242">
        <v>0</v>
      </c>
      <c r="M350" s="242">
        <v>0</v>
      </c>
      <c r="N350" s="242">
        <v>0</v>
      </c>
      <c r="O350" s="242">
        <v>0</v>
      </c>
      <c r="P350" s="242">
        <v>31730.25</v>
      </c>
      <c r="Q350" s="242">
        <v>0</v>
      </c>
      <c r="R350" s="242">
        <v>3664.9</v>
      </c>
      <c r="S350" s="242">
        <v>0</v>
      </c>
      <c r="T350" s="242">
        <v>0</v>
      </c>
      <c r="U350" s="242">
        <v>104741.5</v>
      </c>
      <c r="V350" s="242">
        <v>5880872</v>
      </c>
      <c r="W350" s="242">
        <v>1000</v>
      </c>
      <c r="X350" s="242">
        <v>0</v>
      </c>
      <c r="Y350" s="242">
        <v>0</v>
      </c>
      <c r="Z350" s="242">
        <v>0</v>
      </c>
      <c r="AA350" s="242">
        <v>16802</v>
      </c>
      <c r="AB350" s="242">
        <v>0</v>
      </c>
      <c r="AC350" s="242">
        <v>0</v>
      </c>
      <c r="AD350" s="242">
        <v>0</v>
      </c>
      <c r="AE350" s="242">
        <v>101903.77</v>
      </c>
      <c r="AF350" s="242">
        <v>0</v>
      </c>
      <c r="AG350" s="242">
        <v>0</v>
      </c>
      <c r="AH350" s="242">
        <v>22115.7</v>
      </c>
      <c r="AI350" s="242">
        <v>0</v>
      </c>
      <c r="AJ350" s="242">
        <v>0</v>
      </c>
      <c r="AK350" s="242">
        <v>3401</v>
      </c>
      <c r="AL350" s="242">
        <v>0</v>
      </c>
      <c r="AM350" s="242">
        <v>13029.33</v>
      </c>
      <c r="AN350" s="242">
        <v>10347.4</v>
      </c>
      <c r="AO350" s="242">
        <v>0</v>
      </c>
      <c r="AP350" s="242">
        <v>925</v>
      </c>
      <c r="AQ350" s="242">
        <v>1531632.58</v>
      </c>
      <c r="AR350" s="242">
        <v>2052386.52</v>
      </c>
      <c r="AS350" s="242">
        <v>368630.35000000003</v>
      </c>
      <c r="AT350" s="242">
        <v>273749.58</v>
      </c>
      <c r="AU350" s="242">
        <v>113702.24</v>
      </c>
      <c r="AV350" s="242">
        <v>228.65</v>
      </c>
      <c r="AW350" s="242">
        <v>180319.51</v>
      </c>
      <c r="AX350" s="242">
        <v>375433.39</v>
      </c>
      <c r="AY350" s="242">
        <v>257938.08000000002</v>
      </c>
      <c r="AZ350" s="242">
        <v>452772.95</v>
      </c>
      <c r="BA350" s="242">
        <v>1443372.78</v>
      </c>
      <c r="BB350" s="242">
        <v>271019.93</v>
      </c>
      <c r="BC350" s="242">
        <v>105151.35</v>
      </c>
      <c r="BD350" s="242">
        <v>4259.3100000000004</v>
      </c>
      <c r="BE350" s="242">
        <v>66838.64</v>
      </c>
      <c r="BF350" s="242">
        <v>645142.82000000007</v>
      </c>
      <c r="BG350" s="242">
        <v>785481.34</v>
      </c>
      <c r="BH350" s="242">
        <v>1215</v>
      </c>
      <c r="BI350" s="242">
        <v>0</v>
      </c>
      <c r="BJ350" s="242">
        <v>0</v>
      </c>
      <c r="BK350" s="242">
        <v>0</v>
      </c>
      <c r="BL350" s="242">
        <v>0</v>
      </c>
      <c r="BM350" s="242">
        <v>0</v>
      </c>
      <c r="BN350" s="242">
        <v>0</v>
      </c>
      <c r="BO350" s="242">
        <v>100000</v>
      </c>
      <c r="BP350" s="242">
        <v>0</v>
      </c>
      <c r="BQ350" s="242">
        <v>1966953.52</v>
      </c>
      <c r="BR350" s="242">
        <v>2220624.71</v>
      </c>
      <c r="BS350" s="242">
        <v>2066953.52</v>
      </c>
      <c r="BT350" s="242">
        <v>2220624.71</v>
      </c>
      <c r="BU350" s="242">
        <v>45830.5</v>
      </c>
      <c r="BV350" s="242">
        <v>45830.5</v>
      </c>
      <c r="BW350" s="242">
        <v>878579.08000000007</v>
      </c>
      <c r="BX350" s="242">
        <v>39355.21</v>
      </c>
      <c r="BY350" s="242">
        <v>203246.6</v>
      </c>
      <c r="BZ350" s="242">
        <v>635977.27</v>
      </c>
      <c r="CA350" s="242">
        <v>1162.6500000000001</v>
      </c>
      <c r="CB350" s="242">
        <v>13218.75</v>
      </c>
      <c r="CC350" s="242">
        <v>135393.60000000001</v>
      </c>
      <c r="CD350" s="242">
        <v>17737.5</v>
      </c>
      <c r="CE350" s="242">
        <v>0</v>
      </c>
      <c r="CF350" s="242">
        <v>0</v>
      </c>
      <c r="CG350" s="242">
        <v>0</v>
      </c>
      <c r="CH350" s="242">
        <v>105600</v>
      </c>
      <c r="CI350" s="242">
        <v>0</v>
      </c>
      <c r="CJ350" s="242">
        <v>1080000</v>
      </c>
      <c r="CK350" s="242">
        <v>0</v>
      </c>
      <c r="CL350" s="242">
        <v>0</v>
      </c>
      <c r="CM350" s="242">
        <v>0</v>
      </c>
      <c r="CN350" s="242">
        <v>0</v>
      </c>
      <c r="CO350" s="242">
        <v>0</v>
      </c>
      <c r="CP350" s="242">
        <v>0</v>
      </c>
      <c r="CQ350" s="242">
        <v>0</v>
      </c>
      <c r="CR350" s="242">
        <v>86155.520000000004</v>
      </c>
      <c r="CS350" s="242">
        <v>54000.090000000004</v>
      </c>
      <c r="CT350" s="242">
        <v>386290.52</v>
      </c>
      <c r="CU350" s="242">
        <v>418445.95</v>
      </c>
      <c r="CV350" s="242">
        <v>0</v>
      </c>
      <c r="CW350" s="242">
        <v>76847.39</v>
      </c>
      <c r="CX350" s="242">
        <v>56961.62</v>
      </c>
      <c r="CY350" s="242">
        <v>82649.91</v>
      </c>
      <c r="CZ350" s="242">
        <v>0</v>
      </c>
      <c r="DA350" s="242">
        <v>102535.68000000001</v>
      </c>
      <c r="DB350" s="242">
        <v>0</v>
      </c>
      <c r="DC350" s="242">
        <v>0</v>
      </c>
      <c r="DD350" s="242">
        <v>0</v>
      </c>
      <c r="DE350" s="242">
        <v>0</v>
      </c>
      <c r="DF350" s="242">
        <v>0</v>
      </c>
      <c r="DG350" s="242">
        <v>0</v>
      </c>
      <c r="DH350" s="242">
        <v>0</v>
      </c>
    </row>
    <row r="351" spans="1:112" x14ac:dyDescent="0.2">
      <c r="A351" s="242">
        <v>5474</v>
      </c>
      <c r="B351" s="242" t="s">
        <v>633</v>
      </c>
      <c r="C351" s="242">
        <v>0</v>
      </c>
      <c r="D351" s="242">
        <v>11775211.960000001</v>
      </c>
      <c r="E351" s="242">
        <v>0</v>
      </c>
      <c r="F351" s="242">
        <v>0</v>
      </c>
      <c r="G351" s="242">
        <v>20168.310000000001</v>
      </c>
      <c r="H351" s="242">
        <v>10641.28</v>
      </c>
      <c r="I351" s="242">
        <v>23733.79</v>
      </c>
      <c r="J351" s="242">
        <v>0</v>
      </c>
      <c r="K351" s="242">
        <v>350909.67</v>
      </c>
      <c r="L351" s="242">
        <v>0</v>
      </c>
      <c r="M351" s="242">
        <v>0</v>
      </c>
      <c r="N351" s="242">
        <v>0</v>
      </c>
      <c r="O351" s="242">
        <v>0</v>
      </c>
      <c r="P351" s="242">
        <v>9151.77</v>
      </c>
      <c r="Q351" s="242">
        <v>0</v>
      </c>
      <c r="R351" s="242">
        <v>0</v>
      </c>
      <c r="S351" s="242">
        <v>0</v>
      </c>
      <c r="T351" s="242">
        <v>0</v>
      </c>
      <c r="U351" s="242">
        <v>350080.5</v>
      </c>
      <c r="V351" s="242">
        <v>1040643</v>
      </c>
      <c r="W351" s="242">
        <v>18297.96</v>
      </c>
      <c r="X351" s="242">
        <v>0</v>
      </c>
      <c r="Y351" s="242">
        <v>464241.19</v>
      </c>
      <c r="Z351" s="242">
        <v>9201.56</v>
      </c>
      <c r="AA351" s="242">
        <v>85009.75</v>
      </c>
      <c r="AB351" s="242">
        <v>0</v>
      </c>
      <c r="AC351" s="242">
        <v>0</v>
      </c>
      <c r="AD351" s="242">
        <v>473884.93</v>
      </c>
      <c r="AE351" s="242">
        <v>407208.7</v>
      </c>
      <c r="AF351" s="242">
        <v>0</v>
      </c>
      <c r="AG351" s="242">
        <v>0</v>
      </c>
      <c r="AH351" s="242">
        <v>143921</v>
      </c>
      <c r="AI351" s="242">
        <v>28503</v>
      </c>
      <c r="AJ351" s="242">
        <v>0</v>
      </c>
      <c r="AK351" s="242">
        <v>100</v>
      </c>
      <c r="AL351" s="242">
        <v>0</v>
      </c>
      <c r="AM351" s="242">
        <v>0</v>
      </c>
      <c r="AN351" s="242">
        <v>9970.75</v>
      </c>
      <c r="AO351" s="242">
        <v>0</v>
      </c>
      <c r="AP351" s="242">
        <v>0</v>
      </c>
      <c r="AQ351" s="242">
        <v>2363066.04</v>
      </c>
      <c r="AR351" s="242">
        <v>3329367.78</v>
      </c>
      <c r="AS351" s="242">
        <v>568046.37</v>
      </c>
      <c r="AT351" s="242">
        <v>436913.5</v>
      </c>
      <c r="AU351" s="242">
        <v>262441.82</v>
      </c>
      <c r="AV351" s="242">
        <v>127.5</v>
      </c>
      <c r="AW351" s="242">
        <v>862366.49</v>
      </c>
      <c r="AX351" s="242">
        <v>267562.63</v>
      </c>
      <c r="AY351" s="242">
        <v>413865.59</v>
      </c>
      <c r="AZ351" s="242">
        <v>621109.96</v>
      </c>
      <c r="BA351" s="242">
        <v>2916522.05</v>
      </c>
      <c r="BB351" s="242">
        <v>1010149.98</v>
      </c>
      <c r="BC351" s="242">
        <v>106418.11</v>
      </c>
      <c r="BD351" s="242">
        <v>0</v>
      </c>
      <c r="BE351" s="242">
        <v>101809.46</v>
      </c>
      <c r="BF351" s="242">
        <v>1379341.7</v>
      </c>
      <c r="BG351" s="242">
        <v>1001145.05</v>
      </c>
      <c r="BH351" s="242">
        <v>264424.68</v>
      </c>
      <c r="BI351" s="242">
        <v>0</v>
      </c>
      <c r="BJ351" s="242">
        <v>0</v>
      </c>
      <c r="BK351" s="242">
        <v>0</v>
      </c>
      <c r="BL351" s="242">
        <v>0</v>
      </c>
      <c r="BM351" s="242">
        <v>0</v>
      </c>
      <c r="BN351" s="242">
        <v>0</v>
      </c>
      <c r="BO351" s="242">
        <v>0</v>
      </c>
      <c r="BP351" s="242">
        <v>0</v>
      </c>
      <c r="BQ351" s="242">
        <v>5981855.8300000001</v>
      </c>
      <c r="BR351" s="242">
        <v>5298056.24</v>
      </c>
      <c r="BS351" s="242">
        <v>5981855.8300000001</v>
      </c>
      <c r="BT351" s="242">
        <v>5298056.24</v>
      </c>
      <c r="BU351" s="242">
        <v>10302.77</v>
      </c>
      <c r="BV351" s="242">
        <v>10552.550000000001</v>
      </c>
      <c r="BW351" s="242">
        <v>2172966.37</v>
      </c>
      <c r="BX351" s="242">
        <v>1591751.15</v>
      </c>
      <c r="BY351" s="242">
        <v>541191.19000000006</v>
      </c>
      <c r="BZ351" s="242">
        <v>39774.25</v>
      </c>
      <c r="CA351" s="242">
        <v>2181818.2200000002</v>
      </c>
      <c r="CB351" s="242">
        <v>2254586.6999999997</v>
      </c>
      <c r="CC351" s="242">
        <v>2504602.2400000002</v>
      </c>
      <c r="CD351" s="242">
        <v>2291718.7599999998</v>
      </c>
      <c r="CE351" s="242">
        <v>7514.63</v>
      </c>
      <c r="CF351" s="242">
        <v>0</v>
      </c>
      <c r="CG351" s="242">
        <v>0</v>
      </c>
      <c r="CH351" s="242">
        <v>132600.37</v>
      </c>
      <c r="CI351" s="242">
        <v>0</v>
      </c>
      <c r="CJ351" s="242">
        <v>32020000</v>
      </c>
      <c r="CK351" s="242">
        <v>6334.49</v>
      </c>
      <c r="CL351" s="242">
        <v>0</v>
      </c>
      <c r="CM351" s="242">
        <v>18.5</v>
      </c>
      <c r="CN351" s="242">
        <v>0</v>
      </c>
      <c r="CO351" s="242">
        <v>6352.99</v>
      </c>
      <c r="CP351" s="242">
        <v>0</v>
      </c>
      <c r="CQ351" s="242">
        <v>0</v>
      </c>
      <c r="CR351" s="242">
        <v>110567.82</v>
      </c>
      <c r="CS351" s="242">
        <v>91463.09</v>
      </c>
      <c r="CT351" s="242">
        <v>589187.49</v>
      </c>
      <c r="CU351" s="242">
        <v>608292.22</v>
      </c>
      <c r="CV351" s="242">
        <v>0</v>
      </c>
      <c r="CW351" s="242">
        <v>162269.64000000001</v>
      </c>
      <c r="CX351" s="242">
        <v>93746.240000000005</v>
      </c>
      <c r="CY351" s="242">
        <v>239274.05000000002</v>
      </c>
      <c r="CZ351" s="242">
        <v>80605.53</v>
      </c>
      <c r="DA351" s="242">
        <v>227191.92</v>
      </c>
      <c r="DB351" s="242">
        <v>0</v>
      </c>
      <c r="DC351" s="242">
        <v>0</v>
      </c>
      <c r="DD351" s="242">
        <v>0</v>
      </c>
      <c r="DE351" s="242">
        <v>0</v>
      </c>
      <c r="DF351" s="242">
        <v>0</v>
      </c>
      <c r="DG351" s="242">
        <v>0</v>
      </c>
      <c r="DH351" s="242">
        <v>0</v>
      </c>
    </row>
    <row r="352" spans="1:112" x14ac:dyDescent="0.2">
      <c r="A352" s="242">
        <v>5586</v>
      </c>
      <c r="B352" s="242" t="s">
        <v>634</v>
      </c>
      <c r="C352" s="242">
        <v>0</v>
      </c>
      <c r="D352" s="242">
        <v>2038375.68</v>
      </c>
      <c r="E352" s="242">
        <v>2409.11</v>
      </c>
      <c r="F352" s="242">
        <v>0</v>
      </c>
      <c r="G352" s="242">
        <v>23522.639999999999</v>
      </c>
      <c r="H352" s="242">
        <v>5461.42</v>
      </c>
      <c r="I352" s="242">
        <v>55551.67</v>
      </c>
      <c r="J352" s="242">
        <v>0</v>
      </c>
      <c r="K352" s="242">
        <v>384818.32</v>
      </c>
      <c r="L352" s="242">
        <v>0</v>
      </c>
      <c r="M352" s="242">
        <v>0</v>
      </c>
      <c r="N352" s="242">
        <v>0</v>
      </c>
      <c r="O352" s="242">
        <v>0</v>
      </c>
      <c r="P352" s="242">
        <v>0</v>
      </c>
      <c r="Q352" s="242">
        <v>0</v>
      </c>
      <c r="R352" s="242">
        <v>3696</v>
      </c>
      <c r="S352" s="242">
        <v>0</v>
      </c>
      <c r="T352" s="242">
        <v>0</v>
      </c>
      <c r="U352" s="242">
        <v>112067.5</v>
      </c>
      <c r="V352" s="242">
        <v>4882190</v>
      </c>
      <c r="W352" s="242">
        <v>5200</v>
      </c>
      <c r="X352" s="242">
        <v>0</v>
      </c>
      <c r="Y352" s="242">
        <v>137853.28</v>
      </c>
      <c r="Z352" s="242">
        <v>0</v>
      </c>
      <c r="AA352" s="242">
        <v>1394</v>
      </c>
      <c r="AB352" s="242">
        <v>0</v>
      </c>
      <c r="AC352" s="242">
        <v>0</v>
      </c>
      <c r="AD352" s="242">
        <v>21474</v>
      </c>
      <c r="AE352" s="242">
        <v>65983</v>
      </c>
      <c r="AF352" s="242">
        <v>0</v>
      </c>
      <c r="AG352" s="242">
        <v>0</v>
      </c>
      <c r="AH352" s="242">
        <v>20174</v>
      </c>
      <c r="AI352" s="242">
        <v>0</v>
      </c>
      <c r="AJ352" s="242">
        <v>0</v>
      </c>
      <c r="AK352" s="242">
        <v>6541.6</v>
      </c>
      <c r="AL352" s="242">
        <v>0</v>
      </c>
      <c r="AM352" s="242">
        <v>0</v>
      </c>
      <c r="AN352" s="242">
        <v>9447.42</v>
      </c>
      <c r="AO352" s="242">
        <v>0</v>
      </c>
      <c r="AP352" s="242">
        <v>4352.59</v>
      </c>
      <c r="AQ352" s="242">
        <v>1986235.44</v>
      </c>
      <c r="AR352" s="242">
        <v>1300858.21</v>
      </c>
      <c r="AS352" s="242">
        <v>261709.15</v>
      </c>
      <c r="AT352" s="242">
        <v>194899.4</v>
      </c>
      <c r="AU352" s="242">
        <v>213619.91</v>
      </c>
      <c r="AV352" s="242">
        <v>0</v>
      </c>
      <c r="AW352" s="242">
        <v>194446.04</v>
      </c>
      <c r="AX352" s="242">
        <v>192550.6</v>
      </c>
      <c r="AY352" s="242">
        <v>315324.71000000002</v>
      </c>
      <c r="AZ352" s="242">
        <v>480519.27</v>
      </c>
      <c r="BA352" s="242">
        <v>1461868.87</v>
      </c>
      <c r="BB352" s="242">
        <v>347675.75</v>
      </c>
      <c r="BC352" s="242">
        <v>97402.290000000008</v>
      </c>
      <c r="BD352" s="242">
        <v>0</v>
      </c>
      <c r="BE352" s="242">
        <v>12529.48</v>
      </c>
      <c r="BF352" s="242">
        <v>555187.91</v>
      </c>
      <c r="BG352" s="242">
        <v>464395.73</v>
      </c>
      <c r="BH352" s="242">
        <v>1413.57</v>
      </c>
      <c r="BI352" s="242">
        <v>0</v>
      </c>
      <c r="BJ352" s="242">
        <v>0</v>
      </c>
      <c r="BK352" s="242">
        <v>0</v>
      </c>
      <c r="BL352" s="242">
        <v>0</v>
      </c>
      <c r="BM352" s="242">
        <v>0</v>
      </c>
      <c r="BN352" s="242">
        <v>0</v>
      </c>
      <c r="BO352" s="242">
        <v>0</v>
      </c>
      <c r="BP352" s="242">
        <v>0</v>
      </c>
      <c r="BQ352" s="242">
        <v>2295468.7400000002</v>
      </c>
      <c r="BR352" s="242">
        <v>1995344.6400000001</v>
      </c>
      <c r="BS352" s="242">
        <v>2295468.7400000002</v>
      </c>
      <c r="BT352" s="242">
        <v>1995344.6400000001</v>
      </c>
      <c r="BU352" s="242">
        <v>0</v>
      </c>
      <c r="BV352" s="242">
        <v>0</v>
      </c>
      <c r="BW352" s="242">
        <v>905403.20000000007</v>
      </c>
      <c r="BX352" s="242">
        <v>631325.24</v>
      </c>
      <c r="BY352" s="242">
        <v>224258.18</v>
      </c>
      <c r="BZ352" s="242">
        <v>49819.78</v>
      </c>
      <c r="CA352" s="242">
        <v>58980.89</v>
      </c>
      <c r="CB352" s="242">
        <v>51041.17</v>
      </c>
      <c r="CC352" s="242">
        <v>683138</v>
      </c>
      <c r="CD352" s="242">
        <v>691077.72</v>
      </c>
      <c r="CE352" s="242">
        <v>0</v>
      </c>
      <c r="CF352" s="242">
        <v>0</v>
      </c>
      <c r="CG352" s="242">
        <v>0</v>
      </c>
      <c r="CH352" s="242">
        <v>0</v>
      </c>
      <c r="CI352" s="242">
        <v>0</v>
      </c>
      <c r="CJ352" s="242">
        <v>1340000</v>
      </c>
      <c r="CK352" s="242">
        <v>0</v>
      </c>
      <c r="CL352" s="242">
        <v>0</v>
      </c>
      <c r="CM352" s="242">
        <v>0</v>
      </c>
      <c r="CN352" s="242">
        <v>0</v>
      </c>
      <c r="CO352" s="242">
        <v>0</v>
      </c>
      <c r="CP352" s="242">
        <v>0</v>
      </c>
      <c r="CQ352" s="242">
        <v>0</v>
      </c>
      <c r="CR352" s="242">
        <v>46711.08</v>
      </c>
      <c r="CS352" s="242">
        <v>20015.2</v>
      </c>
      <c r="CT352" s="242">
        <v>320763.63</v>
      </c>
      <c r="CU352" s="242">
        <v>347459.51</v>
      </c>
      <c r="CV352" s="242">
        <v>0</v>
      </c>
      <c r="CW352" s="242">
        <v>93491.01</v>
      </c>
      <c r="CX352" s="242">
        <v>145943.74</v>
      </c>
      <c r="CY352" s="242">
        <v>227005.45</v>
      </c>
      <c r="CZ352" s="242">
        <v>18254.04</v>
      </c>
      <c r="DA352" s="242">
        <v>156298.68</v>
      </c>
      <c r="DB352" s="242">
        <v>0</v>
      </c>
      <c r="DC352" s="242">
        <v>0</v>
      </c>
      <c r="DD352" s="242">
        <v>0</v>
      </c>
      <c r="DE352" s="242">
        <v>0</v>
      </c>
      <c r="DF352" s="242">
        <v>0</v>
      </c>
      <c r="DG352" s="242">
        <v>0</v>
      </c>
      <c r="DH352" s="242">
        <v>0</v>
      </c>
    </row>
    <row r="353" spans="1:112" x14ac:dyDescent="0.2">
      <c r="A353" s="242">
        <v>5593</v>
      </c>
      <c r="B353" s="242" t="s">
        <v>635</v>
      </c>
      <c r="C353" s="242">
        <v>6406.89</v>
      </c>
      <c r="D353" s="242">
        <v>2679438.2799999998</v>
      </c>
      <c r="E353" s="242">
        <v>15898.57</v>
      </c>
      <c r="F353" s="242">
        <v>2774</v>
      </c>
      <c r="G353" s="242">
        <v>32958.22</v>
      </c>
      <c r="H353" s="242">
        <v>19608.310000000001</v>
      </c>
      <c r="I353" s="242">
        <v>40377.99</v>
      </c>
      <c r="J353" s="242">
        <v>0</v>
      </c>
      <c r="K353" s="242">
        <v>299853</v>
      </c>
      <c r="L353" s="242">
        <v>0</v>
      </c>
      <c r="M353" s="242">
        <v>0</v>
      </c>
      <c r="N353" s="242">
        <v>0</v>
      </c>
      <c r="O353" s="242">
        <v>0</v>
      </c>
      <c r="P353" s="242">
        <v>73549</v>
      </c>
      <c r="Q353" s="242">
        <v>0</v>
      </c>
      <c r="R353" s="242">
        <v>0</v>
      </c>
      <c r="S353" s="242">
        <v>17282.32</v>
      </c>
      <c r="T353" s="242">
        <v>0</v>
      </c>
      <c r="U353" s="242">
        <v>186224.5</v>
      </c>
      <c r="V353" s="242">
        <v>6571374</v>
      </c>
      <c r="W353" s="242">
        <v>6560</v>
      </c>
      <c r="X353" s="242">
        <v>0</v>
      </c>
      <c r="Y353" s="242">
        <v>342605.95</v>
      </c>
      <c r="Z353" s="242">
        <v>1038.48</v>
      </c>
      <c r="AA353" s="242">
        <v>3251</v>
      </c>
      <c r="AB353" s="242">
        <v>0</v>
      </c>
      <c r="AC353" s="242">
        <v>0</v>
      </c>
      <c r="AD353" s="242">
        <v>0</v>
      </c>
      <c r="AE353" s="242">
        <v>329992.28999999998</v>
      </c>
      <c r="AF353" s="242">
        <v>0</v>
      </c>
      <c r="AG353" s="242">
        <v>0</v>
      </c>
      <c r="AH353" s="242">
        <v>0</v>
      </c>
      <c r="AI353" s="242">
        <v>0</v>
      </c>
      <c r="AJ353" s="242">
        <v>0</v>
      </c>
      <c r="AK353" s="242">
        <v>17683.350000000002</v>
      </c>
      <c r="AL353" s="242">
        <v>0</v>
      </c>
      <c r="AM353" s="242">
        <v>0</v>
      </c>
      <c r="AN353" s="242">
        <v>37619.85</v>
      </c>
      <c r="AO353" s="242">
        <v>0</v>
      </c>
      <c r="AP353" s="242">
        <v>1136.45</v>
      </c>
      <c r="AQ353" s="242">
        <v>2387385.2000000002</v>
      </c>
      <c r="AR353" s="242">
        <v>1934099.1300000001</v>
      </c>
      <c r="AS353" s="242">
        <v>463626.10000000003</v>
      </c>
      <c r="AT353" s="242">
        <v>198842.88</v>
      </c>
      <c r="AU353" s="242">
        <v>203863.63</v>
      </c>
      <c r="AV353" s="242">
        <v>0</v>
      </c>
      <c r="AW353" s="242">
        <v>124272.19</v>
      </c>
      <c r="AX353" s="242">
        <v>413428.78</v>
      </c>
      <c r="AY353" s="242">
        <v>328191.82</v>
      </c>
      <c r="AZ353" s="242">
        <v>406154.57</v>
      </c>
      <c r="BA353" s="242">
        <v>2911529.72</v>
      </c>
      <c r="BB353" s="242">
        <v>307759.51</v>
      </c>
      <c r="BC353" s="242">
        <v>93611.11</v>
      </c>
      <c r="BD353" s="242">
        <v>0</v>
      </c>
      <c r="BE353" s="242">
        <v>2220</v>
      </c>
      <c r="BF353" s="242">
        <v>675094.72</v>
      </c>
      <c r="BG353" s="242">
        <v>259187</v>
      </c>
      <c r="BH353" s="242">
        <v>0</v>
      </c>
      <c r="BI353" s="242">
        <v>16649.73</v>
      </c>
      <c r="BJ353" s="242">
        <v>24972.86</v>
      </c>
      <c r="BK353" s="242">
        <v>0</v>
      </c>
      <c r="BL353" s="242">
        <v>0</v>
      </c>
      <c r="BM353" s="242">
        <v>0</v>
      </c>
      <c r="BN353" s="242">
        <v>0</v>
      </c>
      <c r="BO353" s="242">
        <v>2418265.2200000002</v>
      </c>
      <c r="BP353" s="242">
        <v>2386308.1800000002</v>
      </c>
      <c r="BQ353" s="242">
        <v>0</v>
      </c>
      <c r="BR353" s="242">
        <v>0</v>
      </c>
      <c r="BS353" s="242">
        <v>2434914.9500000002</v>
      </c>
      <c r="BT353" s="242">
        <v>2411281.04</v>
      </c>
      <c r="BU353" s="242">
        <v>648.75</v>
      </c>
      <c r="BV353" s="242">
        <v>798.75</v>
      </c>
      <c r="BW353" s="242">
        <v>1803321.43</v>
      </c>
      <c r="BX353" s="242">
        <v>752006.36</v>
      </c>
      <c r="BY353" s="242">
        <v>312733.78999999998</v>
      </c>
      <c r="BZ353" s="242">
        <v>738431.28</v>
      </c>
      <c r="CA353" s="242">
        <v>0</v>
      </c>
      <c r="CB353" s="242">
        <v>0</v>
      </c>
      <c r="CC353" s="242">
        <v>60000</v>
      </c>
      <c r="CD353" s="242">
        <v>60000</v>
      </c>
      <c r="CE353" s="242">
        <v>0</v>
      </c>
      <c r="CF353" s="242">
        <v>0</v>
      </c>
      <c r="CG353" s="242">
        <v>0</v>
      </c>
      <c r="CH353" s="242">
        <v>0</v>
      </c>
      <c r="CI353" s="242">
        <v>0</v>
      </c>
      <c r="CJ353" s="242">
        <v>60000</v>
      </c>
      <c r="CK353" s="242">
        <v>0</v>
      </c>
      <c r="CL353" s="242">
        <v>0</v>
      </c>
      <c r="CM353" s="242">
        <v>0</v>
      </c>
      <c r="CN353" s="242">
        <v>0</v>
      </c>
      <c r="CO353" s="242">
        <v>0</v>
      </c>
      <c r="CP353" s="242">
        <v>0</v>
      </c>
      <c r="CQ353" s="242">
        <v>0</v>
      </c>
      <c r="CR353" s="242">
        <v>227465.48</v>
      </c>
      <c r="CS353" s="242">
        <v>184292.72</v>
      </c>
      <c r="CT353" s="242">
        <v>591193.62</v>
      </c>
      <c r="CU353" s="242">
        <v>634366.38</v>
      </c>
      <c r="CV353" s="242">
        <v>0</v>
      </c>
      <c r="CW353" s="242">
        <v>42920.55</v>
      </c>
      <c r="CX353" s="242">
        <v>35467.01</v>
      </c>
      <c r="CY353" s="242">
        <v>113052.6</v>
      </c>
      <c r="CZ353" s="242">
        <v>35624.93</v>
      </c>
      <c r="DA353" s="242">
        <v>84881.21</v>
      </c>
      <c r="DB353" s="242">
        <v>0</v>
      </c>
      <c r="DC353" s="242">
        <v>0</v>
      </c>
      <c r="DD353" s="242">
        <v>0</v>
      </c>
      <c r="DE353" s="242">
        <v>0</v>
      </c>
      <c r="DF353" s="242">
        <v>0</v>
      </c>
      <c r="DG353" s="242">
        <v>0</v>
      </c>
      <c r="DH353" s="242">
        <v>0</v>
      </c>
    </row>
    <row r="354" spans="1:112" x14ac:dyDescent="0.2">
      <c r="A354" s="242">
        <v>5607</v>
      </c>
      <c r="B354" s="242" t="s">
        <v>636</v>
      </c>
      <c r="C354" s="242">
        <v>0</v>
      </c>
      <c r="D354" s="242">
        <v>31497625.350000001</v>
      </c>
      <c r="E354" s="242">
        <v>0</v>
      </c>
      <c r="F354" s="242">
        <v>0</v>
      </c>
      <c r="G354" s="242">
        <v>73283</v>
      </c>
      <c r="H354" s="242">
        <v>34341.480000000003</v>
      </c>
      <c r="I354" s="242">
        <v>1135996.53</v>
      </c>
      <c r="J354" s="242">
        <v>1873.54</v>
      </c>
      <c r="K354" s="242">
        <v>568893.28</v>
      </c>
      <c r="L354" s="242">
        <v>0</v>
      </c>
      <c r="M354" s="242">
        <v>0</v>
      </c>
      <c r="N354" s="242">
        <v>0</v>
      </c>
      <c r="O354" s="242">
        <v>0</v>
      </c>
      <c r="P354" s="242">
        <v>6400</v>
      </c>
      <c r="Q354" s="242">
        <v>0</v>
      </c>
      <c r="R354" s="242">
        <v>0</v>
      </c>
      <c r="S354" s="242">
        <v>0</v>
      </c>
      <c r="T354" s="242">
        <v>0</v>
      </c>
      <c r="U354" s="242">
        <v>1230908.04</v>
      </c>
      <c r="V354" s="242">
        <v>35369757</v>
      </c>
      <c r="W354" s="242">
        <v>40640</v>
      </c>
      <c r="X354" s="242">
        <v>100535</v>
      </c>
      <c r="Y354" s="242">
        <v>0</v>
      </c>
      <c r="Z354" s="242">
        <v>45876.93</v>
      </c>
      <c r="AA354" s="242">
        <v>893114</v>
      </c>
      <c r="AB354" s="242">
        <v>52846.91</v>
      </c>
      <c r="AC354" s="242">
        <v>0</v>
      </c>
      <c r="AD354" s="242">
        <v>561923.65</v>
      </c>
      <c r="AE354" s="242">
        <v>1048669.6399999999</v>
      </c>
      <c r="AF354" s="242">
        <v>0</v>
      </c>
      <c r="AG354" s="242">
        <v>0</v>
      </c>
      <c r="AH354" s="242">
        <v>1181645</v>
      </c>
      <c r="AI354" s="242">
        <v>315297.93</v>
      </c>
      <c r="AJ354" s="242">
        <v>0</v>
      </c>
      <c r="AK354" s="242">
        <v>325012.17</v>
      </c>
      <c r="AL354" s="242">
        <v>941908</v>
      </c>
      <c r="AM354" s="242">
        <v>189344</v>
      </c>
      <c r="AN354" s="242">
        <v>455383.28</v>
      </c>
      <c r="AO354" s="242">
        <v>0</v>
      </c>
      <c r="AP354" s="242">
        <v>14728.82</v>
      </c>
      <c r="AQ354" s="242">
        <v>18637155.460000001</v>
      </c>
      <c r="AR354" s="242">
        <v>14490076.869999999</v>
      </c>
      <c r="AS354" s="242">
        <v>1939595.01</v>
      </c>
      <c r="AT354" s="242">
        <v>1947306.59</v>
      </c>
      <c r="AU354" s="242">
        <v>830987.1</v>
      </c>
      <c r="AV354" s="242">
        <v>411603.8</v>
      </c>
      <c r="AW354" s="242">
        <v>1465764.28</v>
      </c>
      <c r="AX354" s="242">
        <v>2530095.71</v>
      </c>
      <c r="AY354" s="242">
        <v>1949260.47</v>
      </c>
      <c r="AZ354" s="242">
        <v>3685442.48</v>
      </c>
      <c r="BA354" s="242">
        <v>13299534.27</v>
      </c>
      <c r="BB354" s="242">
        <v>1693093.52</v>
      </c>
      <c r="BC354" s="242">
        <v>826044.83000000007</v>
      </c>
      <c r="BD354" s="242">
        <v>315036.78000000003</v>
      </c>
      <c r="BE354" s="242">
        <v>51469.18</v>
      </c>
      <c r="BF354" s="242">
        <v>7677589.0499999998</v>
      </c>
      <c r="BG354" s="242">
        <v>1798489.51</v>
      </c>
      <c r="BH354" s="242">
        <v>1290.17</v>
      </c>
      <c r="BI354" s="242">
        <v>133489.26999999999</v>
      </c>
      <c r="BJ354" s="242">
        <v>43539.39</v>
      </c>
      <c r="BK354" s="242">
        <v>0</v>
      </c>
      <c r="BL354" s="242">
        <v>0</v>
      </c>
      <c r="BM354" s="242">
        <v>0</v>
      </c>
      <c r="BN354" s="242">
        <v>0</v>
      </c>
      <c r="BO354" s="242">
        <v>3438034</v>
      </c>
      <c r="BP354" s="242">
        <v>0</v>
      </c>
      <c r="BQ354" s="242">
        <v>19434308.66</v>
      </c>
      <c r="BR354" s="242">
        <v>25498461.010000002</v>
      </c>
      <c r="BS354" s="242">
        <v>23005831.93</v>
      </c>
      <c r="BT354" s="242">
        <v>25542000.399999999</v>
      </c>
      <c r="BU354" s="242">
        <v>139790.54</v>
      </c>
      <c r="BV354" s="242">
        <v>166809</v>
      </c>
      <c r="BW354" s="242">
        <v>14146092.73</v>
      </c>
      <c r="BX354" s="242">
        <v>10682684.720000001</v>
      </c>
      <c r="BY354" s="242">
        <v>2994614.95</v>
      </c>
      <c r="BZ354" s="242">
        <v>441774.60000000003</v>
      </c>
      <c r="CA354" s="242">
        <v>696040.73</v>
      </c>
      <c r="CB354" s="242">
        <v>837973.10000000009</v>
      </c>
      <c r="CC354" s="242">
        <v>1512716.1199999999</v>
      </c>
      <c r="CD354" s="242">
        <v>1370783.75</v>
      </c>
      <c r="CE354" s="242">
        <v>0</v>
      </c>
      <c r="CF354" s="242">
        <v>0</v>
      </c>
      <c r="CG354" s="242">
        <v>0</v>
      </c>
      <c r="CH354" s="242">
        <v>0</v>
      </c>
      <c r="CI354" s="242">
        <v>0</v>
      </c>
      <c r="CJ354" s="242">
        <v>9079271.25</v>
      </c>
      <c r="CK354" s="242">
        <v>0</v>
      </c>
      <c r="CL354" s="242">
        <v>3679511.33</v>
      </c>
      <c r="CM354" s="242">
        <v>5275414.43</v>
      </c>
      <c r="CN354" s="242">
        <v>0</v>
      </c>
      <c r="CO354" s="242">
        <v>1595903.1</v>
      </c>
      <c r="CP354" s="242">
        <v>0</v>
      </c>
      <c r="CQ354" s="242">
        <v>0</v>
      </c>
      <c r="CR354" s="242">
        <v>633411.49</v>
      </c>
      <c r="CS354" s="242">
        <v>889293.87</v>
      </c>
      <c r="CT354" s="242">
        <v>3171534.64</v>
      </c>
      <c r="CU354" s="242">
        <v>2915652.2600000002</v>
      </c>
      <c r="CV354" s="242">
        <v>0</v>
      </c>
      <c r="CW354" s="242">
        <v>37867.54</v>
      </c>
      <c r="CX354" s="242">
        <v>12696.66</v>
      </c>
      <c r="CY354" s="242">
        <v>902000</v>
      </c>
      <c r="CZ354" s="242">
        <v>894071</v>
      </c>
      <c r="DA354" s="242">
        <v>32078</v>
      </c>
      <c r="DB354" s="242">
        <v>1021.88</v>
      </c>
      <c r="DC354" s="242">
        <v>0</v>
      </c>
      <c r="DD354" s="242">
        <v>0</v>
      </c>
      <c r="DE354" s="242">
        <v>0</v>
      </c>
      <c r="DF354" s="242">
        <v>0</v>
      </c>
      <c r="DG354" s="242">
        <v>0</v>
      </c>
      <c r="DH354" s="242">
        <v>0</v>
      </c>
    </row>
    <row r="355" spans="1:112" x14ac:dyDescent="0.2">
      <c r="A355" s="242">
        <v>5614</v>
      </c>
      <c r="B355" s="242" t="s">
        <v>637</v>
      </c>
      <c r="C355" s="242">
        <v>48.620000000000005</v>
      </c>
      <c r="D355" s="242">
        <v>2069206</v>
      </c>
      <c r="E355" s="242">
        <v>0</v>
      </c>
      <c r="F355" s="242">
        <v>0</v>
      </c>
      <c r="G355" s="242">
        <v>4211.25</v>
      </c>
      <c r="H355" s="242">
        <v>1755.18</v>
      </c>
      <c r="I355" s="242">
        <v>12110.72</v>
      </c>
      <c r="J355" s="242">
        <v>0</v>
      </c>
      <c r="K355" s="242">
        <v>66199</v>
      </c>
      <c r="L355" s="242">
        <v>0</v>
      </c>
      <c r="M355" s="242">
        <v>0</v>
      </c>
      <c r="N355" s="242">
        <v>0</v>
      </c>
      <c r="O355" s="242">
        <v>0</v>
      </c>
      <c r="P355" s="242">
        <v>0</v>
      </c>
      <c r="Q355" s="242">
        <v>0</v>
      </c>
      <c r="R355" s="242">
        <v>0</v>
      </c>
      <c r="S355" s="242">
        <v>0</v>
      </c>
      <c r="T355" s="242">
        <v>0</v>
      </c>
      <c r="U355" s="242">
        <v>30387.5</v>
      </c>
      <c r="V355" s="242">
        <v>501140</v>
      </c>
      <c r="W355" s="242">
        <v>2160</v>
      </c>
      <c r="X355" s="242">
        <v>0</v>
      </c>
      <c r="Y355" s="242">
        <v>24327.05</v>
      </c>
      <c r="Z355" s="242">
        <v>9078.41</v>
      </c>
      <c r="AA355" s="242">
        <v>59931</v>
      </c>
      <c r="AB355" s="242">
        <v>0</v>
      </c>
      <c r="AC355" s="242">
        <v>0</v>
      </c>
      <c r="AD355" s="242">
        <v>9619</v>
      </c>
      <c r="AE355" s="242">
        <v>16114</v>
      </c>
      <c r="AF355" s="242">
        <v>0</v>
      </c>
      <c r="AG355" s="242">
        <v>0</v>
      </c>
      <c r="AH355" s="242">
        <v>0</v>
      </c>
      <c r="AI355" s="242">
        <v>16872</v>
      </c>
      <c r="AJ355" s="242">
        <v>0</v>
      </c>
      <c r="AK355" s="242">
        <v>0</v>
      </c>
      <c r="AL355" s="242">
        <v>0</v>
      </c>
      <c r="AM355" s="242">
        <v>0</v>
      </c>
      <c r="AN355" s="242">
        <v>0</v>
      </c>
      <c r="AO355" s="242">
        <v>0</v>
      </c>
      <c r="AP355" s="242">
        <v>2357.7800000000002</v>
      </c>
      <c r="AQ355" s="242">
        <v>703739.64</v>
      </c>
      <c r="AR355" s="242">
        <v>426973.19</v>
      </c>
      <c r="AS355" s="242">
        <v>64575.83</v>
      </c>
      <c r="AT355" s="242">
        <v>74857.61</v>
      </c>
      <c r="AU355" s="242">
        <v>51633.36</v>
      </c>
      <c r="AV355" s="242">
        <v>0</v>
      </c>
      <c r="AW355" s="242">
        <v>68074.990000000005</v>
      </c>
      <c r="AX355" s="242">
        <v>108077.15000000001</v>
      </c>
      <c r="AY355" s="242">
        <v>155413.01999999999</v>
      </c>
      <c r="AZ355" s="242">
        <v>92879.58</v>
      </c>
      <c r="BA355" s="242">
        <v>380162.34</v>
      </c>
      <c r="BB355" s="242">
        <v>10869.62</v>
      </c>
      <c r="BC355" s="242">
        <v>21027.279999999999</v>
      </c>
      <c r="BD355" s="242">
        <v>27149.77</v>
      </c>
      <c r="BE355" s="242">
        <v>20860.439999999999</v>
      </c>
      <c r="BF355" s="242">
        <v>137022.12</v>
      </c>
      <c r="BG355" s="242">
        <v>350655.57</v>
      </c>
      <c r="BH355" s="242">
        <v>0</v>
      </c>
      <c r="BI355" s="242">
        <v>0</v>
      </c>
      <c r="BJ355" s="242">
        <v>0</v>
      </c>
      <c r="BK355" s="242">
        <v>0</v>
      </c>
      <c r="BL355" s="242">
        <v>1354</v>
      </c>
      <c r="BM355" s="242">
        <v>0</v>
      </c>
      <c r="BN355" s="242">
        <v>0</v>
      </c>
      <c r="BO355" s="242">
        <v>0</v>
      </c>
      <c r="BP355" s="242">
        <v>0</v>
      </c>
      <c r="BQ355" s="242">
        <v>249482.86000000002</v>
      </c>
      <c r="BR355" s="242">
        <v>379674.86</v>
      </c>
      <c r="BS355" s="242">
        <v>249482.86000000002</v>
      </c>
      <c r="BT355" s="242">
        <v>381028.86</v>
      </c>
      <c r="BU355" s="242">
        <v>0</v>
      </c>
      <c r="BV355" s="242">
        <v>0</v>
      </c>
      <c r="BW355" s="242">
        <v>260146.85</v>
      </c>
      <c r="BX355" s="242">
        <v>101818.48</v>
      </c>
      <c r="BY355" s="242">
        <v>46426.37</v>
      </c>
      <c r="BZ355" s="242">
        <v>111902</v>
      </c>
      <c r="CA355" s="242">
        <v>76748.31</v>
      </c>
      <c r="CB355" s="242">
        <v>76917.240000000005</v>
      </c>
      <c r="CC355" s="242">
        <v>292497.36</v>
      </c>
      <c r="CD355" s="242">
        <v>269733.76000000001</v>
      </c>
      <c r="CE355" s="242">
        <v>0</v>
      </c>
      <c r="CF355" s="242">
        <v>0</v>
      </c>
      <c r="CG355" s="242">
        <v>0</v>
      </c>
      <c r="CH355" s="242">
        <v>22546.05</v>
      </c>
      <c r="CI355" s="242">
        <v>48.620000000000005</v>
      </c>
      <c r="CJ355" s="242">
        <v>946124.33</v>
      </c>
      <c r="CK355" s="242">
        <v>0</v>
      </c>
      <c r="CL355" s="242">
        <v>0</v>
      </c>
      <c r="CM355" s="242">
        <v>0</v>
      </c>
      <c r="CN355" s="242">
        <v>0</v>
      </c>
      <c r="CO355" s="242">
        <v>0</v>
      </c>
      <c r="CP355" s="242">
        <v>0</v>
      </c>
      <c r="CQ355" s="242">
        <v>0</v>
      </c>
      <c r="CR355" s="242">
        <v>5356.62</v>
      </c>
      <c r="CS355" s="242">
        <v>7239.67</v>
      </c>
      <c r="CT355" s="242">
        <v>83528.680000000008</v>
      </c>
      <c r="CU355" s="242">
        <v>81645.63</v>
      </c>
      <c r="CV355" s="242">
        <v>0</v>
      </c>
      <c r="CW355" s="242">
        <v>0</v>
      </c>
      <c r="CX355" s="242">
        <v>0</v>
      </c>
      <c r="CY355" s="242">
        <v>0</v>
      </c>
      <c r="CZ355" s="242">
        <v>0</v>
      </c>
      <c r="DA355" s="242">
        <v>0</v>
      </c>
      <c r="DB355" s="242">
        <v>0</v>
      </c>
      <c r="DC355" s="242">
        <v>0</v>
      </c>
      <c r="DD355" s="242">
        <v>0</v>
      </c>
      <c r="DE355" s="242">
        <v>0</v>
      </c>
      <c r="DF355" s="242">
        <v>0</v>
      </c>
      <c r="DG355" s="242">
        <v>0</v>
      </c>
      <c r="DH355" s="242">
        <v>0</v>
      </c>
    </row>
    <row r="356" spans="1:112" x14ac:dyDescent="0.2">
      <c r="A356" s="242">
        <v>3542</v>
      </c>
      <c r="B356" s="242" t="s">
        <v>638</v>
      </c>
      <c r="C356" s="242">
        <v>0</v>
      </c>
      <c r="D356" s="242">
        <v>3110493.99</v>
      </c>
      <c r="E356" s="242">
        <v>0</v>
      </c>
      <c r="F356" s="242">
        <v>0</v>
      </c>
      <c r="G356" s="242">
        <v>11060</v>
      </c>
      <c r="H356" s="242">
        <v>1739.41</v>
      </c>
      <c r="I356" s="242">
        <v>18990</v>
      </c>
      <c r="J356" s="242">
        <v>0</v>
      </c>
      <c r="K356" s="242">
        <v>657501.03</v>
      </c>
      <c r="L356" s="242">
        <v>0</v>
      </c>
      <c r="M356" s="242">
        <v>0</v>
      </c>
      <c r="N356" s="242">
        <v>0</v>
      </c>
      <c r="O356" s="242">
        <v>0</v>
      </c>
      <c r="P356" s="242">
        <v>0</v>
      </c>
      <c r="Q356" s="242">
        <v>0</v>
      </c>
      <c r="R356" s="242">
        <v>0</v>
      </c>
      <c r="S356" s="242">
        <v>0</v>
      </c>
      <c r="T356" s="242">
        <v>0</v>
      </c>
      <c r="U356" s="242">
        <v>35607</v>
      </c>
      <c r="V356" s="242">
        <v>82710</v>
      </c>
      <c r="W356" s="242">
        <v>2960</v>
      </c>
      <c r="X356" s="242">
        <v>0</v>
      </c>
      <c r="Y356" s="242">
        <v>0</v>
      </c>
      <c r="Z356" s="242">
        <v>9285.94</v>
      </c>
      <c r="AA356" s="242">
        <v>227</v>
      </c>
      <c r="AB356" s="242">
        <v>0</v>
      </c>
      <c r="AC356" s="242">
        <v>0</v>
      </c>
      <c r="AD356" s="242">
        <v>11112.59</v>
      </c>
      <c r="AE356" s="242">
        <v>57131.450000000004</v>
      </c>
      <c r="AF356" s="242">
        <v>0</v>
      </c>
      <c r="AG356" s="242">
        <v>0</v>
      </c>
      <c r="AH356" s="242">
        <v>0</v>
      </c>
      <c r="AI356" s="242">
        <v>32518</v>
      </c>
      <c r="AJ356" s="242">
        <v>0</v>
      </c>
      <c r="AK356" s="242">
        <v>0</v>
      </c>
      <c r="AL356" s="242">
        <v>0</v>
      </c>
      <c r="AM356" s="242">
        <v>0</v>
      </c>
      <c r="AN356" s="242">
        <v>0</v>
      </c>
      <c r="AO356" s="242">
        <v>0</v>
      </c>
      <c r="AP356" s="242">
        <v>5052.6900000000005</v>
      </c>
      <c r="AQ356" s="242">
        <v>1215645.46</v>
      </c>
      <c r="AR356" s="242">
        <v>758329.83</v>
      </c>
      <c r="AS356" s="242">
        <v>0</v>
      </c>
      <c r="AT356" s="242">
        <v>149432.81</v>
      </c>
      <c r="AU356" s="242">
        <v>36230.090000000004</v>
      </c>
      <c r="AV356" s="242">
        <v>76368.400000000009</v>
      </c>
      <c r="AW356" s="242">
        <v>61513.15</v>
      </c>
      <c r="AX356" s="242">
        <v>128641.78</v>
      </c>
      <c r="AY356" s="242">
        <v>302143.31</v>
      </c>
      <c r="AZ356" s="242">
        <v>54093.07</v>
      </c>
      <c r="BA356" s="242">
        <v>523596.41000000003</v>
      </c>
      <c r="BB356" s="242">
        <v>124751.85</v>
      </c>
      <c r="BC356" s="242">
        <v>34570.480000000003</v>
      </c>
      <c r="BD356" s="242">
        <v>5540.47</v>
      </c>
      <c r="BE356" s="242">
        <v>86231.76</v>
      </c>
      <c r="BF356" s="242">
        <v>201247.87</v>
      </c>
      <c r="BG356" s="242">
        <v>254651.87</v>
      </c>
      <c r="BH356" s="242">
        <v>480.41</v>
      </c>
      <c r="BI356" s="242">
        <v>0</v>
      </c>
      <c r="BJ356" s="242">
        <v>0</v>
      </c>
      <c r="BK356" s="242">
        <v>0</v>
      </c>
      <c r="BL356" s="242">
        <v>0</v>
      </c>
      <c r="BM356" s="242">
        <v>0</v>
      </c>
      <c r="BN356" s="242">
        <v>0</v>
      </c>
      <c r="BO356" s="242">
        <v>917615.35</v>
      </c>
      <c r="BP356" s="242">
        <v>0</v>
      </c>
      <c r="BQ356" s="242">
        <v>0</v>
      </c>
      <c r="BR356" s="242">
        <v>940535.43</v>
      </c>
      <c r="BS356" s="242">
        <v>917615.35</v>
      </c>
      <c r="BT356" s="242">
        <v>940535.43</v>
      </c>
      <c r="BU356" s="242">
        <v>1347</v>
      </c>
      <c r="BV356" s="242">
        <v>757.72</v>
      </c>
      <c r="BW356" s="242">
        <v>480357.9</v>
      </c>
      <c r="BX356" s="242">
        <v>267789.88</v>
      </c>
      <c r="BY356" s="242">
        <v>185906.24</v>
      </c>
      <c r="BZ356" s="242">
        <v>27251.06</v>
      </c>
      <c r="CA356" s="242">
        <v>91256.98</v>
      </c>
      <c r="CB356" s="242">
        <v>86398.44</v>
      </c>
      <c r="CC356" s="242">
        <v>371141.46</v>
      </c>
      <c r="CD356" s="242">
        <v>376000</v>
      </c>
      <c r="CE356" s="242">
        <v>0</v>
      </c>
      <c r="CF356" s="242">
        <v>0</v>
      </c>
      <c r="CG356" s="242">
        <v>0</v>
      </c>
      <c r="CH356" s="242">
        <v>0</v>
      </c>
      <c r="CI356" s="242">
        <v>0</v>
      </c>
      <c r="CJ356" s="242">
        <v>345000</v>
      </c>
      <c r="CK356" s="242">
        <v>0</v>
      </c>
      <c r="CL356" s="242">
        <v>0</v>
      </c>
      <c r="CM356" s="242">
        <v>0</v>
      </c>
      <c r="CN356" s="242">
        <v>0</v>
      </c>
      <c r="CO356" s="242">
        <v>0</v>
      </c>
      <c r="CP356" s="242">
        <v>0</v>
      </c>
      <c r="CQ356" s="242">
        <v>0</v>
      </c>
      <c r="CR356" s="242">
        <v>0</v>
      </c>
      <c r="CS356" s="242">
        <v>0</v>
      </c>
      <c r="CT356" s="242">
        <v>101327.72</v>
      </c>
      <c r="CU356" s="242">
        <v>101327.68000000001</v>
      </c>
      <c r="CV356" s="242">
        <v>0.04</v>
      </c>
      <c r="CW356" s="242">
        <v>6955.1500000000005</v>
      </c>
      <c r="CX356" s="242">
        <v>8443.25</v>
      </c>
      <c r="CY356" s="242">
        <v>73477.69</v>
      </c>
      <c r="CZ356" s="242">
        <v>37492.21</v>
      </c>
      <c r="DA356" s="242">
        <v>34497.360000000001</v>
      </c>
      <c r="DB356" s="242">
        <v>0.02</v>
      </c>
      <c r="DC356" s="242">
        <v>0</v>
      </c>
      <c r="DD356" s="242">
        <v>0</v>
      </c>
      <c r="DE356" s="242">
        <v>0</v>
      </c>
      <c r="DF356" s="242">
        <v>0</v>
      </c>
      <c r="DG356" s="242">
        <v>0</v>
      </c>
      <c r="DH356" s="242">
        <v>0</v>
      </c>
    </row>
    <row r="357" spans="1:112" x14ac:dyDescent="0.2">
      <c r="A357" s="242">
        <v>5621</v>
      </c>
      <c r="B357" s="242" t="s">
        <v>639</v>
      </c>
      <c r="C357" s="242">
        <v>0</v>
      </c>
      <c r="D357" s="242">
        <v>17954012.280000001</v>
      </c>
      <c r="E357" s="242">
        <v>0</v>
      </c>
      <c r="F357" s="242">
        <v>227918.53</v>
      </c>
      <c r="G357" s="242">
        <v>100534.33</v>
      </c>
      <c r="H357" s="242">
        <v>8841.74</v>
      </c>
      <c r="I357" s="242">
        <v>316877.03999999998</v>
      </c>
      <c r="J357" s="242">
        <v>4488.4400000000005</v>
      </c>
      <c r="K357" s="242">
        <v>346719.83</v>
      </c>
      <c r="L357" s="242">
        <v>0</v>
      </c>
      <c r="M357" s="242">
        <v>0</v>
      </c>
      <c r="N357" s="242">
        <v>0</v>
      </c>
      <c r="O357" s="242">
        <v>0</v>
      </c>
      <c r="P357" s="242">
        <v>14528.73</v>
      </c>
      <c r="Q357" s="242">
        <v>0</v>
      </c>
      <c r="R357" s="242">
        <v>28332.2</v>
      </c>
      <c r="S357" s="242">
        <v>0</v>
      </c>
      <c r="T357" s="242">
        <v>0</v>
      </c>
      <c r="U357" s="242">
        <v>405850</v>
      </c>
      <c r="V357" s="242">
        <v>15112938</v>
      </c>
      <c r="W357" s="242">
        <v>21600</v>
      </c>
      <c r="X357" s="242">
        <v>0</v>
      </c>
      <c r="Y357" s="242">
        <v>0</v>
      </c>
      <c r="Z357" s="242">
        <v>5281.88</v>
      </c>
      <c r="AA357" s="242">
        <v>82808</v>
      </c>
      <c r="AB357" s="242">
        <v>0</v>
      </c>
      <c r="AC357" s="242">
        <v>0</v>
      </c>
      <c r="AD357" s="242">
        <v>79101.17</v>
      </c>
      <c r="AE357" s="242">
        <v>324585.57</v>
      </c>
      <c r="AF357" s="242">
        <v>0</v>
      </c>
      <c r="AG357" s="242">
        <v>0</v>
      </c>
      <c r="AH357" s="242">
        <v>213932</v>
      </c>
      <c r="AI357" s="242">
        <v>0</v>
      </c>
      <c r="AJ357" s="242">
        <v>0</v>
      </c>
      <c r="AK357" s="242">
        <v>0</v>
      </c>
      <c r="AL357" s="242">
        <v>179349</v>
      </c>
      <c r="AM357" s="242">
        <v>72953.17</v>
      </c>
      <c r="AN357" s="242">
        <v>14196.050000000001</v>
      </c>
      <c r="AO357" s="242">
        <v>0</v>
      </c>
      <c r="AP357" s="242">
        <v>15305.77</v>
      </c>
      <c r="AQ357" s="242">
        <v>7047071.3300000001</v>
      </c>
      <c r="AR357" s="242">
        <v>7053681.29</v>
      </c>
      <c r="AS357" s="242">
        <v>992772.71</v>
      </c>
      <c r="AT357" s="242">
        <v>1096082.57</v>
      </c>
      <c r="AU357" s="242">
        <v>626296.74</v>
      </c>
      <c r="AV357" s="242">
        <v>195570.11000000002</v>
      </c>
      <c r="AW357" s="242">
        <v>994995.37</v>
      </c>
      <c r="AX357" s="242">
        <v>1783635.47</v>
      </c>
      <c r="AY357" s="242">
        <v>470990.05</v>
      </c>
      <c r="AZ357" s="242">
        <v>1561751.37</v>
      </c>
      <c r="BA357" s="242">
        <v>6054068.29</v>
      </c>
      <c r="BB357" s="242">
        <v>1677372.37</v>
      </c>
      <c r="BC357" s="242">
        <v>262496.37</v>
      </c>
      <c r="BD357" s="242">
        <v>193010.51</v>
      </c>
      <c r="BE357" s="242">
        <v>399314.59</v>
      </c>
      <c r="BF357" s="242">
        <v>3205209.66</v>
      </c>
      <c r="BG357" s="242">
        <v>1394011.19</v>
      </c>
      <c r="BH357" s="242">
        <v>177704.14</v>
      </c>
      <c r="BI357" s="242">
        <v>44953.75</v>
      </c>
      <c r="BJ357" s="242">
        <v>0</v>
      </c>
      <c r="BK357" s="242">
        <v>49581.590000000004</v>
      </c>
      <c r="BL357" s="242">
        <v>49581.590000000004</v>
      </c>
      <c r="BM357" s="242">
        <v>0</v>
      </c>
      <c r="BN357" s="242">
        <v>0</v>
      </c>
      <c r="BO357" s="242">
        <v>0</v>
      </c>
      <c r="BP357" s="242">
        <v>0</v>
      </c>
      <c r="BQ357" s="242">
        <v>9154476.7200000007</v>
      </c>
      <c r="BR357" s="242">
        <v>9543550.0700000003</v>
      </c>
      <c r="BS357" s="242">
        <v>9249012.0600000005</v>
      </c>
      <c r="BT357" s="242">
        <v>9593131.6600000001</v>
      </c>
      <c r="BU357" s="242">
        <v>210463.66</v>
      </c>
      <c r="BV357" s="242">
        <v>224407.74</v>
      </c>
      <c r="BW357" s="242">
        <v>5694413.5</v>
      </c>
      <c r="BX357" s="242">
        <v>4307605.16</v>
      </c>
      <c r="BY357" s="242">
        <v>1241588.3500000001</v>
      </c>
      <c r="BZ357" s="242">
        <v>131275.91</v>
      </c>
      <c r="CA357" s="242">
        <v>829684.53</v>
      </c>
      <c r="CB357" s="242">
        <v>793690.42</v>
      </c>
      <c r="CC357" s="242">
        <v>2773916.14</v>
      </c>
      <c r="CD357" s="242">
        <v>2733176.5</v>
      </c>
      <c r="CE357" s="242">
        <v>0</v>
      </c>
      <c r="CF357" s="242">
        <v>0</v>
      </c>
      <c r="CG357" s="242">
        <v>0</v>
      </c>
      <c r="CH357" s="242">
        <v>76733.75</v>
      </c>
      <c r="CI357" s="242">
        <v>0</v>
      </c>
      <c r="CJ357" s="242">
        <v>14246701.529999999</v>
      </c>
      <c r="CK357" s="242">
        <v>1008938.59</v>
      </c>
      <c r="CL357" s="242">
        <v>680828.07000000007</v>
      </c>
      <c r="CM357" s="242">
        <v>421712.71</v>
      </c>
      <c r="CN357" s="242">
        <v>0</v>
      </c>
      <c r="CO357" s="242">
        <v>749823.23</v>
      </c>
      <c r="CP357" s="242">
        <v>0</v>
      </c>
      <c r="CQ357" s="242">
        <v>0</v>
      </c>
      <c r="CR357" s="242">
        <v>282712.03999999998</v>
      </c>
      <c r="CS357" s="242">
        <v>276203.93</v>
      </c>
      <c r="CT357" s="242">
        <v>925055.24</v>
      </c>
      <c r="CU357" s="242">
        <v>931563.35</v>
      </c>
      <c r="CV357" s="242">
        <v>0</v>
      </c>
      <c r="CW357" s="242">
        <v>190552.23</v>
      </c>
      <c r="CX357" s="242">
        <v>253322.71</v>
      </c>
      <c r="CY357" s="242">
        <v>403958.3</v>
      </c>
      <c r="CZ357" s="242">
        <v>149526.69</v>
      </c>
      <c r="DA357" s="242">
        <v>191661.13</v>
      </c>
      <c r="DB357" s="242">
        <v>0</v>
      </c>
      <c r="DC357" s="242">
        <v>0</v>
      </c>
      <c r="DD357" s="242">
        <v>0</v>
      </c>
      <c r="DE357" s="242">
        <v>47186.93</v>
      </c>
      <c r="DF357" s="242">
        <v>42208.9</v>
      </c>
      <c r="DG357" s="242">
        <v>4978.03</v>
      </c>
      <c r="DH357" s="242">
        <v>0</v>
      </c>
    </row>
    <row r="358" spans="1:112" x14ac:dyDescent="0.2">
      <c r="A358" s="242">
        <v>5628</v>
      </c>
      <c r="B358" s="242" t="s">
        <v>640</v>
      </c>
      <c r="C358" s="242">
        <v>1511.74</v>
      </c>
      <c r="D358" s="242">
        <v>2519526.4900000002</v>
      </c>
      <c r="E358" s="242">
        <v>0</v>
      </c>
      <c r="F358" s="242">
        <v>11811.12</v>
      </c>
      <c r="G358" s="242">
        <v>37338.79</v>
      </c>
      <c r="H358" s="242">
        <v>1154.6100000000001</v>
      </c>
      <c r="I358" s="242">
        <v>13118.31</v>
      </c>
      <c r="J358" s="242">
        <v>0</v>
      </c>
      <c r="K358" s="242">
        <v>489878.76</v>
      </c>
      <c r="L358" s="242">
        <v>0</v>
      </c>
      <c r="M358" s="242">
        <v>0</v>
      </c>
      <c r="N358" s="242">
        <v>0</v>
      </c>
      <c r="O358" s="242">
        <v>0</v>
      </c>
      <c r="P358" s="242">
        <v>4118.34</v>
      </c>
      <c r="Q358" s="242">
        <v>0</v>
      </c>
      <c r="R358" s="242">
        <v>0</v>
      </c>
      <c r="S358" s="242">
        <v>0</v>
      </c>
      <c r="T358" s="242">
        <v>0</v>
      </c>
      <c r="U358" s="242">
        <v>180175.5</v>
      </c>
      <c r="V358" s="242">
        <v>5678677</v>
      </c>
      <c r="W358" s="242">
        <v>30065.95</v>
      </c>
      <c r="X358" s="242">
        <v>0</v>
      </c>
      <c r="Y358" s="242">
        <v>131771.51999999999</v>
      </c>
      <c r="Z358" s="242">
        <v>8522.2100000000009</v>
      </c>
      <c r="AA358" s="242">
        <v>3681</v>
      </c>
      <c r="AB358" s="242">
        <v>0</v>
      </c>
      <c r="AC358" s="242">
        <v>0</v>
      </c>
      <c r="AD358" s="242">
        <v>26206</v>
      </c>
      <c r="AE358" s="242">
        <v>97521.42</v>
      </c>
      <c r="AF358" s="242">
        <v>0</v>
      </c>
      <c r="AG358" s="242">
        <v>0</v>
      </c>
      <c r="AH358" s="242">
        <v>2696</v>
      </c>
      <c r="AI358" s="242">
        <v>0</v>
      </c>
      <c r="AJ358" s="242">
        <v>0</v>
      </c>
      <c r="AK358" s="242">
        <v>0</v>
      </c>
      <c r="AL358" s="242">
        <v>0</v>
      </c>
      <c r="AM358" s="242">
        <v>0</v>
      </c>
      <c r="AN358" s="242">
        <v>0</v>
      </c>
      <c r="AO358" s="242">
        <v>0</v>
      </c>
      <c r="AP358" s="242">
        <v>0</v>
      </c>
      <c r="AQ358" s="242">
        <v>2045803.66</v>
      </c>
      <c r="AR358" s="242">
        <v>1987747.4</v>
      </c>
      <c r="AS358" s="242">
        <v>447127.57</v>
      </c>
      <c r="AT358" s="242">
        <v>241718.63</v>
      </c>
      <c r="AU358" s="242">
        <v>298736.78000000003</v>
      </c>
      <c r="AV358" s="242">
        <v>2973</v>
      </c>
      <c r="AW358" s="242">
        <v>177692.44</v>
      </c>
      <c r="AX358" s="242">
        <v>320407.34000000003</v>
      </c>
      <c r="AY358" s="242">
        <v>245299.28</v>
      </c>
      <c r="AZ358" s="242">
        <v>444586.37</v>
      </c>
      <c r="BA358" s="242">
        <v>1763932.4</v>
      </c>
      <c r="BB358" s="242">
        <v>44416.33</v>
      </c>
      <c r="BC358" s="242">
        <v>58897.51</v>
      </c>
      <c r="BD358" s="242">
        <v>507</v>
      </c>
      <c r="BE358" s="242">
        <v>93672.46</v>
      </c>
      <c r="BF358" s="242">
        <v>527604.31000000006</v>
      </c>
      <c r="BG358" s="242">
        <v>527746.73</v>
      </c>
      <c r="BH358" s="242">
        <v>4661.8100000000004</v>
      </c>
      <c r="BI358" s="242">
        <v>0</v>
      </c>
      <c r="BJ358" s="242">
        <v>0</v>
      </c>
      <c r="BK358" s="242">
        <v>0</v>
      </c>
      <c r="BL358" s="242">
        <v>0</v>
      </c>
      <c r="BM358" s="242">
        <v>0</v>
      </c>
      <c r="BN358" s="242">
        <v>0</v>
      </c>
      <c r="BO358" s="242">
        <v>0</v>
      </c>
      <c r="BP358" s="242">
        <v>0</v>
      </c>
      <c r="BQ358" s="242">
        <v>1691124.55</v>
      </c>
      <c r="BR358" s="242">
        <v>1695368.29</v>
      </c>
      <c r="BS358" s="242">
        <v>1691124.55</v>
      </c>
      <c r="BT358" s="242">
        <v>1695368.29</v>
      </c>
      <c r="BU358" s="242">
        <v>250777.68</v>
      </c>
      <c r="BV358" s="242">
        <v>61078.03</v>
      </c>
      <c r="BW358" s="242">
        <v>958233.82000000007</v>
      </c>
      <c r="BX358" s="242">
        <v>749878.6</v>
      </c>
      <c r="BY358" s="242">
        <v>378280.63</v>
      </c>
      <c r="BZ358" s="242">
        <v>19774.240000000002</v>
      </c>
      <c r="CA358" s="242">
        <v>517009.5</v>
      </c>
      <c r="CB358" s="242">
        <v>752123.2</v>
      </c>
      <c r="CC358" s="242">
        <v>648963.70000000007</v>
      </c>
      <c r="CD358" s="242">
        <v>413850</v>
      </c>
      <c r="CE358" s="242">
        <v>0</v>
      </c>
      <c r="CF358" s="242">
        <v>0</v>
      </c>
      <c r="CG358" s="242">
        <v>0</v>
      </c>
      <c r="CH358" s="242">
        <v>0</v>
      </c>
      <c r="CI358" s="242">
        <v>0</v>
      </c>
      <c r="CJ358" s="242">
        <v>3566000</v>
      </c>
      <c r="CK358" s="242">
        <v>0</v>
      </c>
      <c r="CL358" s="242">
        <v>0</v>
      </c>
      <c r="CM358" s="242">
        <v>0</v>
      </c>
      <c r="CN358" s="242">
        <v>0</v>
      </c>
      <c r="CO358" s="242">
        <v>0</v>
      </c>
      <c r="CP358" s="242">
        <v>0</v>
      </c>
      <c r="CQ358" s="242">
        <v>0</v>
      </c>
      <c r="CR358" s="242">
        <v>76806.080000000002</v>
      </c>
      <c r="CS358" s="242">
        <v>87012.86</v>
      </c>
      <c r="CT358" s="242">
        <v>350255.01</v>
      </c>
      <c r="CU358" s="242">
        <v>340048.23</v>
      </c>
      <c r="CV358" s="242">
        <v>0</v>
      </c>
      <c r="CW358" s="242">
        <v>0</v>
      </c>
      <c r="CX358" s="242">
        <v>1781.1200000000001</v>
      </c>
      <c r="CY358" s="242">
        <v>21455</v>
      </c>
      <c r="CZ358" s="242">
        <v>907.2</v>
      </c>
      <c r="DA358" s="242">
        <v>18766.68</v>
      </c>
      <c r="DB358" s="242">
        <v>0</v>
      </c>
      <c r="DC358" s="242">
        <v>0</v>
      </c>
      <c r="DD358" s="242">
        <v>0</v>
      </c>
      <c r="DE358" s="242">
        <v>0</v>
      </c>
      <c r="DF358" s="242">
        <v>0</v>
      </c>
      <c r="DG358" s="242">
        <v>0</v>
      </c>
      <c r="DH358" s="242">
        <v>0</v>
      </c>
    </row>
    <row r="359" spans="1:112" x14ac:dyDescent="0.2">
      <c r="A359" s="242">
        <v>5642</v>
      </c>
      <c r="B359" s="242" t="s">
        <v>641</v>
      </c>
      <c r="C359" s="242">
        <v>0</v>
      </c>
      <c r="D359" s="242">
        <v>8077889.9500000002</v>
      </c>
      <c r="E359" s="242">
        <v>0</v>
      </c>
      <c r="F359" s="242">
        <v>22156.36</v>
      </c>
      <c r="G359" s="242">
        <v>22642.75</v>
      </c>
      <c r="H359" s="242">
        <v>5601.32</v>
      </c>
      <c r="I359" s="242">
        <v>84249.09</v>
      </c>
      <c r="J359" s="242">
        <v>0</v>
      </c>
      <c r="K359" s="242">
        <v>1085268.2</v>
      </c>
      <c r="L359" s="242">
        <v>0</v>
      </c>
      <c r="M359" s="242">
        <v>0</v>
      </c>
      <c r="N359" s="242">
        <v>0</v>
      </c>
      <c r="O359" s="242">
        <v>0</v>
      </c>
      <c r="P359" s="242">
        <v>0</v>
      </c>
      <c r="Q359" s="242">
        <v>0</v>
      </c>
      <c r="R359" s="242">
        <v>0</v>
      </c>
      <c r="S359" s="242">
        <v>0</v>
      </c>
      <c r="T359" s="242">
        <v>0</v>
      </c>
      <c r="U359" s="242">
        <v>134629</v>
      </c>
      <c r="V359" s="242">
        <v>3381522</v>
      </c>
      <c r="W359" s="242">
        <v>9040</v>
      </c>
      <c r="X359" s="242">
        <v>0</v>
      </c>
      <c r="Y359" s="242">
        <v>352742.22000000003</v>
      </c>
      <c r="Z359" s="242">
        <v>2095.52</v>
      </c>
      <c r="AA359" s="242">
        <v>21998</v>
      </c>
      <c r="AB359" s="242">
        <v>0</v>
      </c>
      <c r="AC359" s="242">
        <v>0</v>
      </c>
      <c r="AD359" s="242">
        <v>198031.61000000002</v>
      </c>
      <c r="AE359" s="242">
        <v>221002</v>
      </c>
      <c r="AF359" s="242">
        <v>0</v>
      </c>
      <c r="AG359" s="242">
        <v>0</v>
      </c>
      <c r="AH359" s="242">
        <v>86265.84</v>
      </c>
      <c r="AI359" s="242">
        <v>0</v>
      </c>
      <c r="AJ359" s="242">
        <v>0</v>
      </c>
      <c r="AK359" s="242">
        <v>325000</v>
      </c>
      <c r="AL359" s="242">
        <v>0</v>
      </c>
      <c r="AM359" s="242">
        <v>46395.9</v>
      </c>
      <c r="AN359" s="242">
        <v>26472</v>
      </c>
      <c r="AO359" s="242">
        <v>0</v>
      </c>
      <c r="AP359" s="242">
        <v>0</v>
      </c>
      <c r="AQ359" s="242">
        <v>2507317.73</v>
      </c>
      <c r="AR359" s="242">
        <v>3195846.09</v>
      </c>
      <c r="AS359" s="242">
        <v>22169.77</v>
      </c>
      <c r="AT359" s="242">
        <v>305243.66000000003</v>
      </c>
      <c r="AU359" s="242">
        <v>197100.07</v>
      </c>
      <c r="AV359" s="242">
        <v>10018.290000000001</v>
      </c>
      <c r="AW359" s="242">
        <v>342478.83</v>
      </c>
      <c r="AX359" s="242">
        <v>449027.36</v>
      </c>
      <c r="AY359" s="242">
        <v>313658.40000000002</v>
      </c>
      <c r="AZ359" s="242">
        <v>763805.74</v>
      </c>
      <c r="BA359" s="242">
        <v>2627467.2799999998</v>
      </c>
      <c r="BB359" s="242">
        <v>386846.18</v>
      </c>
      <c r="BC359" s="242">
        <v>137660.04999999999</v>
      </c>
      <c r="BD359" s="242">
        <v>3112.5</v>
      </c>
      <c r="BE359" s="242">
        <v>383140.83</v>
      </c>
      <c r="BF359" s="242">
        <v>1656013.56</v>
      </c>
      <c r="BG359" s="242">
        <v>598019.06000000006</v>
      </c>
      <c r="BH359" s="242">
        <v>1359.55</v>
      </c>
      <c r="BI359" s="242">
        <v>0</v>
      </c>
      <c r="BJ359" s="242">
        <v>0</v>
      </c>
      <c r="BK359" s="242">
        <v>0</v>
      </c>
      <c r="BL359" s="242">
        <v>0</v>
      </c>
      <c r="BM359" s="242">
        <v>509317</v>
      </c>
      <c r="BN359" s="242">
        <v>687400</v>
      </c>
      <c r="BO359" s="242">
        <v>1793412.98</v>
      </c>
      <c r="BP359" s="242">
        <v>1594338.6</v>
      </c>
      <c r="BQ359" s="242">
        <v>1566145.21</v>
      </c>
      <c r="BR359" s="242">
        <v>1789853.4</v>
      </c>
      <c r="BS359" s="242">
        <v>3868875.19</v>
      </c>
      <c r="BT359" s="242">
        <v>4071592</v>
      </c>
      <c r="BU359" s="242">
        <v>0</v>
      </c>
      <c r="BV359" s="242">
        <v>0</v>
      </c>
      <c r="BW359" s="242">
        <v>2491245.25</v>
      </c>
      <c r="BX359" s="242">
        <v>1882190.45</v>
      </c>
      <c r="BY359" s="242">
        <v>555738.92000000004</v>
      </c>
      <c r="BZ359" s="242">
        <v>53315.880000000005</v>
      </c>
      <c r="CA359" s="242">
        <v>7662.39</v>
      </c>
      <c r="CB359" s="242">
        <v>7893.67</v>
      </c>
      <c r="CC359" s="242">
        <v>100420.86</v>
      </c>
      <c r="CD359" s="242">
        <v>0</v>
      </c>
      <c r="CE359" s="242">
        <v>0</v>
      </c>
      <c r="CF359" s="242">
        <v>0</v>
      </c>
      <c r="CG359" s="242">
        <v>0</v>
      </c>
      <c r="CH359" s="242">
        <v>100189.58</v>
      </c>
      <c r="CI359" s="242">
        <v>0</v>
      </c>
      <c r="CJ359" s="242">
        <v>600000</v>
      </c>
      <c r="CK359" s="242">
        <v>0</v>
      </c>
      <c r="CL359" s="242">
        <v>0</v>
      </c>
      <c r="CM359" s="242">
        <v>0</v>
      </c>
      <c r="CN359" s="242">
        <v>0</v>
      </c>
      <c r="CO359" s="242">
        <v>0</v>
      </c>
      <c r="CP359" s="242">
        <v>0</v>
      </c>
      <c r="CQ359" s="242">
        <v>0</v>
      </c>
      <c r="CR359" s="242">
        <v>94798.1</v>
      </c>
      <c r="CS359" s="242">
        <v>96148.35</v>
      </c>
      <c r="CT359" s="242">
        <v>543405.43000000005</v>
      </c>
      <c r="CU359" s="242">
        <v>542055.18000000005</v>
      </c>
      <c r="CV359" s="242">
        <v>0</v>
      </c>
      <c r="CW359" s="242">
        <v>13747.99</v>
      </c>
      <c r="CX359" s="242">
        <v>39521.4</v>
      </c>
      <c r="CY359" s="242">
        <v>126067.62000000001</v>
      </c>
      <c r="CZ359" s="242">
        <v>100294.21</v>
      </c>
      <c r="DA359" s="242">
        <v>0</v>
      </c>
      <c r="DB359" s="242">
        <v>0</v>
      </c>
      <c r="DC359" s="242">
        <v>0</v>
      </c>
      <c r="DD359" s="242">
        <v>0</v>
      </c>
      <c r="DE359" s="242">
        <v>0</v>
      </c>
      <c r="DF359" s="242">
        <v>0</v>
      </c>
      <c r="DG359" s="242">
        <v>0</v>
      </c>
      <c r="DH359" s="242">
        <v>0</v>
      </c>
    </row>
    <row r="360" spans="1:112" x14ac:dyDescent="0.2">
      <c r="A360" s="242">
        <v>5656</v>
      </c>
      <c r="B360" s="242" t="s">
        <v>642</v>
      </c>
      <c r="C360" s="242">
        <v>0</v>
      </c>
      <c r="D360" s="242">
        <v>34564408</v>
      </c>
      <c r="E360" s="242">
        <v>0</v>
      </c>
      <c r="F360" s="242">
        <v>4641.28</v>
      </c>
      <c r="G360" s="242">
        <v>103979.34</v>
      </c>
      <c r="H360" s="242">
        <v>7929.78</v>
      </c>
      <c r="I360" s="242">
        <v>499773.05</v>
      </c>
      <c r="J360" s="242">
        <v>4008.01</v>
      </c>
      <c r="K360" s="242">
        <v>793098.21</v>
      </c>
      <c r="L360" s="242">
        <v>0</v>
      </c>
      <c r="M360" s="242">
        <v>0</v>
      </c>
      <c r="N360" s="242">
        <v>0</v>
      </c>
      <c r="O360" s="242">
        <v>0</v>
      </c>
      <c r="P360" s="242">
        <v>0</v>
      </c>
      <c r="Q360" s="242">
        <v>0</v>
      </c>
      <c r="R360" s="242">
        <v>400</v>
      </c>
      <c r="S360" s="242">
        <v>0</v>
      </c>
      <c r="T360" s="242">
        <v>0</v>
      </c>
      <c r="U360" s="242">
        <v>888482</v>
      </c>
      <c r="V360" s="242">
        <v>39090425</v>
      </c>
      <c r="W360" s="242">
        <v>73955.7</v>
      </c>
      <c r="X360" s="242">
        <v>0</v>
      </c>
      <c r="Y360" s="242">
        <v>581821.93000000005</v>
      </c>
      <c r="Z360" s="242">
        <v>0</v>
      </c>
      <c r="AA360" s="242">
        <v>1032705</v>
      </c>
      <c r="AB360" s="242">
        <v>57837</v>
      </c>
      <c r="AC360" s="242">
        <v>0</v>
      </c>
      <c r="AD360" s="242">
        <v>389961.86</v>
      </c>
      <c r="AE360" s="242">
        <v>922647.70000000007</v>
      </c>
      <c r="AF360" s="242">
        <v>0</v>
      </c>
      <c r="AG360" s="242">
        <v>0</v>
      </c>
      <c r="AH360" s="242">
        <v>155686</v>
      </c>
      <c r="AI360" s="242">
        <v>0</v>
      </c>
      <c r="AJ360" s="242">
        <v>0</v>
      </c>
      <c r="AK360" s="242">
        <v>0</v>
      </c>
      <c r="AL360" s="242">
        <v>173064</v>
      </c>
      <c r="AM360" s="242">
        <v>167529.09</v>
      </c>
      <c r="AN360" s="242">
        <v>90536.5</v>
      </c>
      <c r="AO360" s="242">
        <v>0</v>
      </c>
      <c r="AP360" s="242">
        <v>5027.91</v>
      </c>
      <c r="AQ360" s="242">
        <v>13977168.27</v>
      </c>
      <c r="AR360" s="242">
        <v>16406522.07</v>
      </c>
      <c r="AS360" s="242">
        <v>1817945.58</v>
      </c>
      <c r="AT360" s="242">
        <v>2589938.11</v>
      </c>
      <c r="AU360" s="242">
        <v>1166093.77</v>
      </c>
      <c r="AV360" s="242">
        <v>1255473.99</v>
      </c>
      <c r="AW360" s="242">
        <v>3193180.34</v>
      </c>
      <c r="AX360" s="242">
        <v>5656483.2400000002</v>
      </c>
      <c r="AY360" s="242">
        <v>492147.59</v>
      </c>
      <c r="AZ360" s="242">
        <v>4341782.6500000004</v>
      </c>
      <c r="BA360" s="242">
        <v>12319662.75</v>
      </c>
      <c r="BB360" s="242">
        <v>898068.72</v>
      </c>
      <c r="BC360" s="242">
        <v>453103.94</v>
      </c>
      <c r="BD360" s="242">
        <v>188274.99</v>
      </c>
      <c r="BE360" s="242">
        <v>600197.38</v>
      </c>
      <c r="BF360" s="242">
        <v>10388834.23</v>
      </c>
      <c r="BG360" s="242">
        <v>2907725.16</v>
      </c>
      <c r="BH360" s="242">
        <v>26044.29</v>
      </c>
      <c r="BI360" s="242">
        <v>112913.41</v>
      </c>
      <c r="BJ360" s="242">
        <v>60487.83</v>
      </c>
      <c r="BK360" s="242">
        <v>174007.27</v>
      </c>
      <c r="BL360" s="242">
        <v>177407.42</v>
      </c>
      <c r="BM360" s="242">
        <v>300000</v>
      </c>
      <c r="BN360" s="242">
        <v>455000</v>
      </c>
      <c r="BO360" s="242">
        <v>0</v>
      </c>
      <c r="BP360" s="242">
        <v>0</v>
      </c>
      <c r="BQ360" s="242">
        <v>8386506.5999999996</v>
      </c>
      <c r="BR360" s="242">
        <v>9209802.3200000003</v>
      </c>
      <c r="BS360" s="242">
        <v>8973427.2799999993</v>
      </c>
      <c r="BT360" s="242">
        <v>9902697.5700000003</v>
      </c>
      <c r="BU360" s="242">
        <v>193931.15000000002</v>
      </c>
      <c r="BV360" s="242">
        <v>278138.39999999997</v>
      </c>
      <c r="BW360" s="242">
        <v>16174408.93</v>
      </c>
      <c r="BX360" s="242">
        <v>11724207.16</v>
      </c>
      <c r="BY360" s="242">
        <v>4195630.7300000004</v>
      </c>
      <c r="BZ360" s="242">
        <v>170363.79</v>
      </c>
      <c r="CA360" s="242">
        <v>4209774.03</v>
      </c>
      <c r="CB360" s="242">
        <v>4101428.36</v>
      </c>
      <c r="CC360" s="242">
        <v>23708056.030000001</v>
      </c>
      <c r="CD360" s="242">
        <v>13482657.83</v>
      </c>
      <c r="CE360" s="242">
        <v>9994795.1999999993</v>
      </c>
      <c r="CF360" s="242">
        <v>0</v>
      </c>
      <c r="CG360" s="242">
        <v>0</v>
      </c>
      <c r="CH360" s="242">
        <v>338948.67</v>
      </c>
      <c r="CI360" s="242">
        <v>0</v>
      </c>
      <c r="CJ360" s="242">
        <v>154427288.53</v>
      </c>
      <c r="CK360" s="242">
        <v>0</v>
      </c>
      <c r="CL360" s="242">
        <v>0</v>
      </c>
      <c r="CM360" s="242">
        <v>0</v>
      </c>
      <c r="CN360" s="242">
        <v>0</v>
      </c>
      <c r="CO360" s="242">
        <v>0</v>
      </c>
      <c r="CP360" s="242">
        <v>0</v>
      </c>
      <c r="CQ360" s="242">
        <v>0</v>
      </c>
      <c r="CR360" s="242">
        <v>543853.13</v>
      </c>
      <c r="CS360" s="242">
        <v>587645.21</v>
      </c>
      <c r="CT360" s="242">
        <v>2487507.4900000002</v>
      </c>
      <c r="CU360" s="242">
        <v>2443715.41</v>
      </c>
      <c r="CV360" s="242">
        <v>0</v>
      </c>
      <c r="CW360" s="242">
        <v>0</v>
      </c>
      <c r="CX360" s="242">
        <v>0</v>
      </c>
      <c r="CY360" s="242">
        <v>0</v>
      </c>
      <c r="CZ360" s="242">
        <v>0</v>
      </c>
      <c r="DA360" s="242">
        <v>0</v>
      </c>
      <c r="DB360" s="242">
        <v>0</v>
      </c>
      <c r="DC360" s="242">
        <v>0</v>
      </c>
      <c r="DD360" s="242">
        <v>0</v>
      </c>
      <c r="DE360" s="242">
        <v>35013.699999999997</v>
      </c>
      <c r="DF360" s="242">
        <v>28389.360000000001</v>
      </c>
      <c r="DG360" s="242">
        <v>6624.34</v>
      </c>
      <c r="DH360" s="242">
        <v>0</v>
      </c>
    </row>
    <row r="361" spans="1:112" x14ac:dyDescent="0.2">
      <c r="A361" s="242">
        <v>5663</v>
      </c>
      <c r="B361" s="242" t="s">
        <v>643</v>
      </c>
      <c r="C361" s="242">
        <v>0</v>
      </c>
      <c r="D361" s="242">
        <v>15814939.08</v>
      </c>
      <c r="E361" s="242">
        <v>13447</v>
      </c>
      <c r="F361" s="242">
        <v>0</v>
      </c>
      <c r="G361" s="242">
        <v>122828.45</v>
      </c>
      <c r="H361" s="242">
        <v>8919.3000000000011</v>
      </c>
      <c r="I361" s="242">
        <v>294650.23999999999</v>
      </c>
      <c r="J361" s="242">
        <v>0</v>
      </c>
      <c r="K361" s="242">
        <v>158885</v>
      </c>
      <c r="L361" s="242">
        <v>0</v>
      </c>
      <c r="M361" s="242">
        <v>0</v>
      </c>
      <c r="N361" s="242">
        <v>0</v>
      </c>
      <c r="O361" s="242">
        <v>0</v>
      </c>
      <c r="P361" s="242">
        <v>19977.170000000002</v>
      </c>
      <c r="Q361" s="242">
        <v>0</v>
      </c>
      <c r="R361" s="242">
        <v>0</v>
      </c>
      <c r="S361" s="242">
        <v>116951</v>
      </c>
      <c r="T361" s="242">
        <v>0</v>
      </c>
      <c r="U361" s="242">
        <v>621919</v>
      </c>
      <c r="V361" s="242">
        <v>27272771</v>
      </c>
      <c r="W361" s="242">
        <v>32640</v>
      </c>
      <c r="X361" s="242">
        <v>0</v>
      </c>
      <c r="Y361" s="242">
        <v>1479101.86</v>
      </c>
      <c r="Z361" s="242">
        <v>101833.61</v>
      </c>
      <c r="AA361" s="242">
        <v>47593</v>
      </c>
      <c r="AB361" s="242">
        <v>47739</v>
      </c>
      <c r="AC361" s="242">
        <v>0</v>
      </c>
      <c r="AD361" s="242">
        <v>371145.26</v>
      </c>
      <c r="AE361" s="242">
        <v>1016417.1</v>
      </c>
      <c r="AF361" s="242">
        <v>0</v>
      </c>
      <c r="AG361" s="242">
        <v>0</v>
      </c>
      <c r="AH361" s="242">
        <v>4392</v>
      </c>
      <c r="AI361" s="242">
        <v>0</v>
      </c>
      <c r="AJ361" s="242">
        <v>0</v>
      </c>
      <c r="AK361" s="242">
        <v>0</v>
      </c>
      <c r="AL361" s="242">
        <v>0</v>
      </c>
      <c r="AM361" s="242">
        <v>0</v>
      </c>
      <c r="AN361" s="242">
        <v>655545.75</v>
      </c>
      <c r="AO361" s="242">
        <v>0</v>
      </c>
      <c r="AP361" s="242">
        <v>24043.39</v>
      </c>
      <c r="AQ361" s="242">
        <v>11056324.6</v>
      </c>
      <c r="AR361" s="242">
        <v>8897855.1199999992</v>
      </c>
      <c r="AS361" s="242">
        <v>1279820.6200000001</v>
      </c>
      <c r="AT361" s="242">
        <v>1234437.44</v>
      </c>
      <c r="AU361" s="242">
        <v>384036.93</v>
      </c>
      <c r="AV361" s="242">
        <v>6977.08</v>
      </c>
      <c r="AW361" s="242">
        <v>1504520.31</v>
      </c>
      <c r="AX361" s="242">
        <v>1796303.45</v>
      </c>
      <c r="AY361" s="242">
        <v>1175960.5900000001</v>
      </c>
      <c r="AZ361" s="242">
        <v>3005275.42</v>
      </c>
      <c r="BA361" s="242">
        <v>10716378.869999999</v>
      </c>
      <c r="BB361" s="242">
        <v>1383480.41</v>
      </c>
      <c r="BC361" s="242">
        <v>458141.48</v>
      </c>
      <c r="BD361" s="242">
        <v>0</v>
      </c>
      <c r="BE361" s="242">
        <v>895739.59</v>
      </c>
      <c r="BF361" s="242">
        <v>5904239.9100000001</v>
      </c>
      <c r="BG361" s="242">
        <v>1123443.79</v>
      </c>
      <c r="BH361" s="242">
        <v>0</v>
      </c>
      <c r="BI361" s="242">
        <v>0</v>
      </c>
      <c r="BJ361" s="242">
        <v>0</v>
      </c>
      <c r="BK361" s="242">
        <v>0</v>
      </c>
      <c r="BL361" s="242">
        <v>0</v>
      </c>
      <c r="BM361" s="242">
        <v>0</v>
      </c>
      <c r="BN361" s="242">
        <v>0</v>
      </c>
      <c r="BO361" s="242">
        <v>0</v>
      </c>
      <c r="BP361" s="242">
        <v>0</v>
      </c>
      <c r="BQ361" s="242">
        <v>15188657.25</v>
      </c>
      <c r="BR361" s="242">
        <v>12591459.85</v>
      </c>
      <c r="BS361" s="242">
        <v>15188657.25</v>
      </c>
      <c r="BT361" s="242">
        <v>12591459.85</v>
      </c>
      <c r="BU361" s="242">
        <v>27643.22</v>
      </c>
      <c r="BV361" s="242">
        <v>26481.119999999999</v>
      </c>
      <c r="BW361" s="242">
        <v>9248126.0199999996</v>
      </c>
      <c r="BX361" s="242">
        <v>6680703.9199999999</v>
      </c>
      <c r="BY361" s="242">
        <v>2499993.08</v>
      </c>
      <c r="BZ361" s="242">
        <v>68591.12</v>
      </c>
      <c r="CA361" s="242">
        <v>2190904.3400000003</v>
      </c>
      <c r="CB361" s="242">
        <v>2158460.54</v>
      </c>
      <c r="CC361" s="242">
        <v>4657581.2</v>
      </c>
      <c r="CD361" s="242">
        <v>3925375</v>
      </c>
      <c r="CE361" s="242">
        <v>0</v>
      </c>
      <c r="CF361" s="242">
        <v>0</v>
      </c>
      <c r="CG361" s="242">
        <v>0</v>
      </c>
      <c r="CH361" s="242">
        <v>764650</v>
      </c>
      <c r="CI361" s="242">
        <v>0</v>
      </c>
      <c r="CJ361" s="242">
        <v>35595000</v>
      </c>
      <c r="CK361" s="242">
        <v>10886341.050000001</v>
      </c>
      <c r="CL361" s="242">
        <v>11543123.16</v>
      </c>
      <c r="CM361" s="242">
        <v>657352.20000000007</v>
      </c>
      <c r="CN361" s="242">
        <v>0</v>
      </c>
      <c r="CO361" s="242">
        <v>570.09</v>
      </c>
      <c r="CP361" s="242">
        <v>0</v>
      </c>
      <c r="CQ361" s="242">
        <v>0</v>
      </c>
      <c r="CR361" s="242">
        <v>419932.75</v>
      </c>
      <c r="CS361" s="242">
        <v>321783.90000000002</v>
      </c>
      <c r="CT361" s="242">
        <v>2606103.5</v>
      </c>
      <c r="CU361" s="242">
        <v>2704252.35</v>
      </c>
      <c r="CV361" s="242">
        <v>0</v>
      </c>
      <c r="CW361" s="242">
        <v>411326.8</v>
      </c>
      <c r="CX361" s="242">
        <v>406398.36</v>
      </c>
      <c r="CY361" s="242">
        <v>111176</v>
      </c>
      <c r="CZ361" s="242">
        <v>41869.94</v>
      </c>
      <c r="DA361" s="242">
        <v>74234.5</v>
      </c>
      <c r="DB361" s="242">
        <v>0</v>
      </c>
      <c r="DC361" s="242">
        <v>0</v>
      </c>
      <c r="DD361" s="242">
        <v>0</v>
      </c>
      <c r="DE361" s="242">
        <v>0</v>
      </c>
      <c r="DF361" s="242">
        <v>0</v>
      </c>
      <c r="DG361" s="242">
        <v>0</v>
      </c>
      <c r="DH361" s="242">
        <v>0</v>
      </c>
    </row>
    <row r="362" spans="1:112" x14ac:dyDescent="0.2">
      <c r="A362" s="242">
        <v>5670</v>
      </c>
      <c r="B362" s="242" t="s">
        <v>644</v>
      </c>
      <c r="C362" s="242">
        <v>0</v>
      </c>
      <c r="D362" s="242">
        <v>4152841.65</v>
      </c>
      <c r="E362" s="242">
        <v>0</v>
      </c>
      <c r="F362" s="242">
        <v>4143.8500000000004</v>
      </c>
      <c r="G362" s="242">
        <v>14989.31</v>
      </c>
      <c r="H362" s="242">
        <v>1817.5</v>
      </c>
      <c r="I362" s="242">
        <v>7061.43</v>
      </c>
      <c r="J362" s="242">
        <v>0</v>
      </c>
      <c r="K362" s="242">
        <v>138621.87</v>
      </c>
      <c r="L362" s="242">
        <v>0</v>
      </c>
      <c r="M362" s="242">
        <v>0</v>
      </c>
      <c r="N362" s="242">
        <v>0</v>
      </c>
      <c r="O362" s="242">
        <v>0</v>
      </c>
      <c r="P362" s="242">
        <v>0</v>
      </c>
      <c r="Q362" s="242">
        <v>0</v>
      </c>
      <c r="R362" s="242">
        <v>3459.48</v>
      </c>
      <c r="S362" s="242">
        <v>0</v>
      </c>
      <c r="T362" s="242">
        <v>15910</v>
      </c>
      <c r="U362" s="242">
        <v>150099</v>
      </c>
      <c r="V362" s="242">
        <v>293819</v>
      </c>
      <c r="W362" s="242">
        <v>3840</v>
      </c>
      <c r="X362" s="242">
        <v>0</v>
      </c>
      <c r="Y362" s="242">
        <v>143935.04000000001</v>
      </c>
      <c r="Z362" s="242">
        <v>9116.5</v>
      </c>
      <c r="AA362" s="242">
        <v>192992.06</v>
      </c>
      <c r="AB362" s="242">
        <v>0</v>
      </c>
      <c r="AC362" s="242">
        <v>0</v>
      </c>
      <c r="AD362" s="242">
        <v>94516.75</v>
      </c>
      <c r="AE362" s="242">
        <v>162754.67000000001</v>
      </c>
      <c r="AF362" s="242">
        <v>0</v>
      </c>
      <c r="AG362" s="242">
        <v>0</v>
      </c>
      <c r="AH362" s="242">
        <v>50274.43</v>
      </c>
      <c r="AI362" s="242">
        <v>29877</v>
      </c>
      <c r="AJ362" s="242">
        <v>0</v>
      </c>
      <c r="AK362" s="242">
        <v>0</v>
      </c>
      <c r="AL362" s="242">
        <v>0</v>
      </c>
      <c r="AM362" s="242">
        <v>6760</v>
      </c>
      <c r="AN362" s="242">
        <v>17623.760000000002</v>
      </c>
      <c r="AO362" s="242">
        <v>0</v>
      </c>
      <c r="AP362" s="242">
        <v>685.81000000000006</v>
      </c>
      <c r="AQ362" s="242">
        <v>806966.73</v>
      </c>
      <c r="AR362" s="242">
        <v>1153941.9099999999</v>
      </c>
      <c r="AS362" s="242">
        <v>377642.66000000003</v>
      </c>
      <c r="AT362" s="242">
        <v>140713.08000000002</v>
      </c>
      <c r="AU362" s="242">
        <v>104379.05</v>
      </c>
      <c r="AV362" s="242">
        <v>435</v>
      </c>
      <c r="AW362" s="242">
        <v>65821.759999999995</v>
      </c>
      <c r="AX362" s="242">
        <v>144525.91</v>
      </c>
      <c r="AY362" s="242">
        <v>283665.49</v>
      </c>
      <c r="AZ362" s="242">
        <v>221541.44</v>
      </c>
      <c r="BA362" s="242">
        <v>1002654.31</v>
      </c>
      <c r="BB362" s="242">
        <v>187116.78</v>
      </c>
      <c r="BC362" s="242">
        <v>60903.29</v>
      </c>
      <c r="BD362" s="242">
        <v>0</v>
      </c>
      <c r="BE362" s="242">
        <v>188594.2</v>
      </c>
      <c r="BF362" s="242">
        <v>477862.91000000003</v>
      </c>
      <c r="BG362" s="242">
        <v>332625.59000000003</v>
      </c>
      <c r="BH362" s="242">
        <v>34.6</v>
      </c>
      <c r="BI362" s="242">
        <v>0</v>
      </c>
      <c r="BJ362" s="242">
        <v>0</v>
      </c>
      <c r="BK362" s="242">
        <v>0</v>
      </c>
      <c r="BL362" s="242">
        <v>0</v>
      </c>
      <c r="BM362" s="242">
        <v>0</v>
      </c>
      <c r="BN362" s="242">
        <v>0</v>
      </c>
      <c r="BO362" s="242">
        <v>0</v>
      </c>
      <c r="BP362" s="242">
        <v>0</v>
      </c>
      <c r="BQ362" s="242">
        <v>3016731.31</v>
      </c>
      <c r="BR362" s="242">
        <v>2962445.71</v>
      </c>
      <c r="BS362" s="242">
        <v>3016731.31</v>
      </c>
      <c r="BT362" s="242">
        <v>2962445.71</v>
      </c>
      <c r="BU362" s="242">
        <v>0</v>
      </c>
      <c r="BV362" s="242">
        <v>0</v>
      </c>
      <c r="BW362" s="242">
        <v>805975.68</v>
      </c>
      <c r="BX362" s="242">
        <v>145820.1</v>
      </c>
      <c r="BY362" s="242">
        <v>133545.79999999999</v>
      </c>
      <c r="BZ362" s="242">
        <v>526609.78</v>
      </c>
      <c r="CA362" s="242">
        <v>2968.8</v>
      </c>
      <c r="CB362" s="242">
        <v>1599.57</v>
      </c>
      <c r="CC362" s="242">
        <v>304400.77</v>
      </c>
      <c r="CD362" s="242">
        <v>305770</v>
      </c>
      <c r="CE362" s="242">
        <v>0</v>
      </c>
      <c r="CF362" s="242">
        <v>0</v>
      </c>
      <c r="CG362" s="242">
        <v>0</v>
      </c>
      <c r="CH362" s="242">
        <v>0</v>
      </c>
      <c r="CI362" s="242">
        <v>0</v>
      </c>
      <c r="CJ362" s="242">
        <v>305000</v>
      </c>
      <c r="CK362" s="242">
        <v>144606.83000000002</v>
      </c>
      <c r="CL362" s="242">
        <v>142633.74</v>
      </c>
      <c r="CM362" s="242">
        <v>354.67</v>
      </c>
      <c r="CN362" s="242">
        <v>0</v>
      </c>
      <c r="CO362" s="242">
        <v>2327.7600000000002</v>
      </c>
      <c r="CP362" s="242">
        <v>0</v>
      </c>
      <c r="CQ362" s="242">
        <v>0</v>
      </c>
      <c r="CR362" s="242">
        <v>0</v>
      </c>
      <c r="CS362" s="242">
        <v>10235.41</v>
      </c>
      <c r="CT362" s="242">
        <v>187306.31</v>
      </c>
      <c r="CU362" s="242">
        <v>177070.9</v>
      </c>
      <c r="CV362" s="242">
        <v>0</v>
      </c>
      <c r="CW362" s="242">
        <v>11524.800000000001</v>
      </c>
      <c r="CX362" s="242">
        <v>10964.300000000001</v>
      </c>
      <c r="CY362" s="242">
        <v>0</v>
      </c>
      <c r="CZ362" s="242">
        <v>560.5</v>
      </c>
      <c r="DA362" s="242">
        <v>0</v>
      </c>
      <c r="DB362" s="242">
        <v>0</v>
      </c>
      <c r="DC362" s="242">
        <v>0</v>
      </c>
      <c r="DD362" s="242">
        <v>0</v>
      </c>
      <c r="DE362" s="242">
        <v>0</v>
      </c>
      <c r="DF362" s="242">
        <v>0</v>
      </c>
      <c r="DG362" s="242">
        <v>0</v>
      </c>
      <c r="DH362" s="242">
        <v>0</v>
      </c>
    </row>
    <row r="363" spans="1:112" x14ac:dyDescent="0.2">
      <c r="A363" s="242">
        <v>3510</v>
      </c>
      <c r="B363" s="242" t="s">
        <v>645</v>
      </c>
      <c r="C363" s="242">
        <v>0</v>
      </c>
      <c r="D363" s="242">
        <v>4722353</v>
      </c>
      <c r="E363" s="242">
        <v>0</v>
      </c>
      <c r="F363" s="242">
        <v>8889.5300000000007</v>
      </c>
      <c r="G363" s="242">
        <v>75613.66</v>
      </c>
      <c r="H363" s="242">
        <v>4142.37</v>
      </c>
      <c r="I363" s="242">
        <v>35383.74</v>
      </c>
      <c r="J363" s="242">
        <v>0</v>
      </c>
      <c r="K363" s="242">
        <v>460435</v>
      </c>
      <c r="L363" s="242">
        <v>0</v>
      </c>
      <c r="M363" s="242">
        <v>568</v>
      </c>
      <c r="N363" s="242">
        <v>0</v>
      </c>
      <c r="O363" s="242">
        <v>0</v>
      </c>
      <c r="P363" s="242">
        <v>0</v>
      </c>
      <c r="Q363" s="242">
        <v>0</v>
      </c>
      <c r="R363" s="242">
        <v>0</v>
      </c>
      <c r="S363" s="242">
        <v>0</v>
      </c>
      <c r="T363" s="242">
        <v>0</v>
      </c>
      <c r="U363" s="242">
        <v>63951.5</v>
      </c>
      <c r="V363" s="242">
        <v>806575</v>
      </c>
      <c r="W363" s="242">
        <v>3492</v>
      </c>
      <c r="X363" s="242">
        <v>0</v>
      </c>
      <c r="Y363" s="242">
        <v>0</v>
      </c>
      <c r="Z363" s="242">
        <v>0</v>
      </c>
      <c r="AA363" s="242">
        <v>74</v>
      </c>
      <c r="AB363" s="242">
        <v>0</v>
      </c>
      <c r="AC363" s="242">
        <v>0</v>
      </c>
      <c r="AD363" s="242">
        <v>15941</v>
      </c>
      <c r="AE363" s="242">
        <v>9339</v>
      </c>
      <c r="AF363" s="242">
        <v>0</v>
      </c>
      <c r="AG363" s="242">
        <v>0</v>
      </c>
      <c r="AH363" s="242">
        <v>949</v>
      </c>
      <c r="AI363" s="242">
        <v>53799</v>
      </c>
      <c r="AJ363" s="242">
        <v>0</v>
      </c>
      <c r="AK363" s="242">
        <v>0</v>
      </c>
      <c r="AL363" s="242">
        <v>0</v>
      </c>
      <c r="AM363" s="242">
        <v>9455.7199999999993</v>
      </c>
      <c r="AN363" s="242">
        <v>10063.1</v>
      </c>
      <c r="AO363" s="242">
        <v>2477.83</v>
      </c>
      <c r="AP363" s="242">
        <v>3996.75</v>
      </c>
      <c r="AQ363" s="242">
        <v>1920314.59</v>
      </c>
      <c r="AR363" s="242">
        <v>1013081.07</v>
      </c>
      <c r="AS363" s="242">
        <v>0</v>
      </c>
      <c r="AT363" s="242">
        <v>168297.66</v>
      </c>
      <c r="AU363" s="242">
        <v>24412.49</v>
      </c>
      <c r="AV363" s="242">
        <v>132146.25</v>
      </c>
      <c r="AW363" s="242">
        <v>61582.67</v>
      </c>
      <c r="AX363" s="242">
        <v>395271.16000000003</v>
      </c>
      <c r="AY363" s="242">
        <v>412227.79000000004</v>
      </c>
      <c r="AZ363" s="242">
        <v>0</v>
      </c>
      <c r="BA363" s="242">
        <v>1147916.6000000001</v>
      </c>
      <c r="BB363" s="242">
        <v>433073.97000000003</v>
      </c>
      <c r="BC363" s="242">
        <v>44841</v>
      </c>
      <c r="BD363" s="242">
        <v>0</v>
      </c>
      <c r="BE363" s="242">
        <v>55481.68</v>
      </c>
      <c r="BF363" s="242">
        <v>403259.25</v>
      </c>
      <c r="BG363" s="242">
        <v>155360.93</v>
      </c>
      <c r="BH363" s="242">
        <v>13537.75</v>
      </c>
      <c r="BI363" s="242">
        <v>116168</v>
      </c>
      <c r="BJ363" s="242">
        <v>786</v>
      </c>
      <c r="BK363" s="242">
        <v>0</v>
      </c>
      <c r="BL363" s="242">
        <v>0</v>
      </c>
      <c r="BM363" s="242">
        <v>700605</v>
      </c>
      <c r="BN363" s="242">
        <v>43000</v>
      </c>
      <c r="BO363" s="242">
        <v>0</v>
      </c>
      <c r="BP363" s="242">
        <v>500000</v>
      </c>
      <c r="BQ363" s="242">
        <v>2781615</v>
      </c>
      <c r="BR363" s="242">
        <v>2961296.34</v>
      </c>
      <c r="BS363" s="242">
        <v>3598388</v>
      </c>
      <c r="BT363" s="242">
        <v>3505082.34</v>
      </c>
      <c r="BU363" s="242">
        <v>14186.1</v>
      </c>
      <c r="BV363" s="242">
        <v>8904.48</v>
      </c>
      <c r="BW363" s="242">
        <v>623419.4800000001</v>
      </c>
      <c r="BX363" s="242">
        <v>351550.66000000003</v>
      </c>
      <c r="BY363" s="242">
        <v>172641.76</v>
      </c>
      <c r="BZ363" s="242">
        <v>104508.68000000001</v>
      </c>
      <c r="CA363" s="242">
        <v>106703.39</v>
      </c>
      <c r="CB363" s="242">
        <v>105850.77</v>
      </c>
      <c r="CC363" s="242">
        <v>432085.13</v>
      </c>
      <c r="CD363" s="242">
        <v>432937.75</v>
      </c>
      <c r="CE363" s="242">
        <v>0</v>
      </c>
      <c r="CF363" s="242">
        <v>0</v>
      </c>
      <c r="CG363" s="242">
        <v>0</v>
      </c>
      <c r="CH363" s="242">
        <v>0</v>
      </c>
      <c r="CI363" s="242">
        <v>0</v>
      </c>
      <c r="CJ363" s="242">
        <v>2735000</v>
      </c>
      <c r="CK363" s="242">
        <v>75073.37</v>
      </c>
      <c r="CL363" s="242">
        <v>275190.46000000002</v>
      </c>
      <c r="CM363" s="242">
        <v>200117.09</v>
      </c>
      <c r="CN363" s="242">
        <v>0</v>
      </c>
      <c r="CO363" s="242">
        <v>0</v>
      </c>
      <c r="CP363" s="242">
        <v>0</v>
      </c>
      <c r="CQ363" s="242">
        <v>0</v>
      </c>
      <c r="CR363" s="242">
        <v>31721.31</v>
      </c>
      <c r="CS363" s="242">
        <v>23663.06</v>
      </c>
      <c r="CT363" s="242">
        <v>129392.48</v>
      </c>
      <c r="CU363" s="242">
        <v>137165.83000000002</v>
      </c>
      <c r="CV363" s="242">
        <v>284.90000000000003</v>
      </c>
      <c r="CW363" s="242">
        <v>0</v>
      </c>
      <c r="CX363" s="242">
        <v>0</v>
      </c>
      <c r="CY363" s="242">
        <v>0</v>
      </c>
      <c r="CZ363" s="242">
        <v>0</v>
      </c>
      <c r="DA363" s="242">
        <v>0</v>
      </c>
      <c r="DB363" s="242">
        <v>0</v>
      </c>
      <c r="DC363" s="242">
        <v>0</v>
      </c>
      <c r="DD363" s="242">
        <v>0</v>
      </c>
      <c r="DE363" s="242">
        <v>0</v>
      </c>
      <c r="DF363" s="242">
        <v>0</v>
      </c>
      <c r="DG363" s="242">
        <v>0</v>
      </c>
      <c r="DH363" s="242">
        <v>0</v>
      </c>
    </row>
    <row r="364" spans="1:112" x14ac:dyDescent="0.2">
      <c r="A364" s="242">
        <v>5726</v>
      </c>
      <c r="B364" s="242" t="s">
        <v>646</v>
      </c>
      <c r="C364" s="242">
        <v>4809.99</v>
      </c>
      <c r="D364" s="242">
        <v>1573067.53</v>
      </c>
      <c r="E364" s="242">
        <v>0</v>
      </c>
      <c r="F364" s="242">
        <v>1154.55</v>
      </c>
      <c r="G364" s="242">
        <v>23514.350000000002</v>
      </c>
      <c r="H364" s="242">
        <v>766.14</v>
      </c>
      <c r="I364" s="242">
        <v>31732.57</v>
      </c>
      <c r="J364" s="242">
        <v>0</v>
      </c>
      <c r="K364" s="242">
        <v>371501</v>
      </c>
      <c r="L364" s="242">
        <v>0</v>
      </c>
      <c r="M364" s="242">
        <v>56765.67</v>
      </c>
      <c r="N364" s="242">
        <v>0</v>
      </c>
      <c r="O364" s="242">
        <v>0</v>
      </c>
      <c r="P364" s="242">
        <v>65564</v>
      </c>
      <c r="Q364" s="242">
        <v>0</v>
      </c>
      <c r="R364" s="242">
        <v>0</v>
      </c>
      <c r="S364" s="242">
        <v>40359.129999999997</v>
      </c>
      <c r="T364" s="242">
        <v>0</v>
      </c>
      <c r="U364" s="242">
        <v>114568.5</v>
      </c>
      <c r="V364" s="242">
        <v>3335925</v>
      </c>
      <c r="W364" s="242">
        <v>4320</v>
      </c>
      <c r="X364" s="242">
        <v>0</v>
      </c>
      <c r="Y364" s="242">
        <v>182452.87</v>
      </c>
      <c r="Z364" s="242">
        <v>0</v>
      </c>
      <c r="AA364" s="242">
        <v>132428</v>
      </c>
      <c r="AB364" s="242">
        <v>0</v>
      </c>
      <c r="AC364" s="242">
        <v>0</v>
      </c>
      <c r="AD364" s="242">
        <v>0</v>
      </c>
      <c r="AE364" s="242">
        <v>198460.79</v>
      </c>
      <c r="AF364" s="242">
        <v>0</v>
      </c>
      <c r="AG364" s="242">
        <v>0</v>
      </c>
      <c r="AH364" s="242">
        <v>0</v>
      </c>
      <c r="AI364" s="242">
        <v>3485</v>
      </c>
      <c r="AJ364" s="242">
        <v>0</v>
      </c>
      <c r="AK364" s="242">
        <v>5000</v>
      </c>
      <c r="AL364" s="242">
        <v>0</v>
      </c>
      <c r="AM364" s="242">
        <v>14412.5</v>
      </c>
      <c r="AN364" s="242">
        <v>28369.73</v>
      </c>
      <c r="AO364" s="242">
        <v>0</v>
      </c>
      <c r="AP364" s="242">
        <v>8797.1</v>
      </c>
      <c r="AQ364" s="242">
        <v>1566854.79</v>
      </c>
      <c r="AR364" s="242">
        <v>1265879.97</v>
      </c>
      <c r="AS364" s="242">
        <v>287562.71000000002</v>
      </c>
      <c r="AT364" s="242">
        <v>128508.99</v>
      </c>
      <c r="AU364" s="242">
        <v>167512.4</v>
      </c>
      <c r="AV364" s="242">
        <v>0</v>
      </c>
      <c r="AW364" s="242">
        <v>151823.36000000002</v>
      </c>
      <c r="AX364" s="242">
        <v>112072.15000000001</v>
      </c>
      <c r="AY364" s="242">
        <v>119077.05</v>
      </c>
      <c r="AZ364" s="242">
        <v>387553.03</v>
      </c>
      <c r="BA364" s="242">
        <v>1107707.8799999999</v>
      </c>
      <c r="BB364" s="242">
        <v>271141.90000000002</v>
      </c>
      <c r="BC364" s="242">
        <v>71408</v>
      </c>
      <c r="BD364" s="242">
        <v>400</v>
      </c>
      <c r="BE364" s="242">
        <v>38754.700000000004</v>
      </c>
      <c r="BF364" s="242">
        <v>401966.63</v>
      </c>
      <c r="BG364" s="242">
        <v>157500.51999999999</v>
      </c>
      <c r="BH364" s="242">
        <v>2744</v>
      </c>
      <c r="BI364" s="242">
        <v>0</v>
      </c>
      <c r="BJ364" s="242">
        <v>0</v>
      </c>
      <c r="BK364" s="242">
        <v>0</v>
      </c>
      <c r="BL364" s="242">
        <v>0</v>
      </c>
      <c r="BM364" s="242">
        <v>0</v>
      </c>
      <c r="BN364" s="242">
        <v>0</v>
      </c>
      <c r="BO364" s="242">
        <v>1802600.53</v>
      </c>
      <c r="BP364" s="242">
        <v>1761586.87</v>
      </c>
      <c r="BQ364" s="242">
        <v>0</v>
      </c>
      <c r="BR364" s="242">
        <v>0</v>
      </c>
      <c r="BS364" s="242">
        <v>1802600.53</v>
      </c>
      <c r="BT364" s="242">
        <v>1761586.87</v>
      </c>
      <c r="BU364" s="242">
        <v>0</v>
      </c>
      <c r="BV364" s="242">
        <v>0</v>
      </c>
      <c r="BW364" s="242">
        <v>765992.65</v>
      </c>
      <c r="BX364" s="242">
        <v>616872.01</v>
      </c>
      <c r="BY364" s="242">
        <v>123864.07</v>
      </c>
      <c r="BZ364" s="242">
        <v>25256.57</v>
      </c>
      <c r="CA364" s="242">
        <v>120183.45</v>
      </c>
      <c r="CB364" s="242">
        <v>118928.53</v>
      </c>
      <c r="CC364" s="242">
        <v>148435.99</v>
      </c>
      <c r="CD364" s="242">
        <v>59740.91</v>
      </c>
      <c r="CE364" s="242">
        <v>0</v>
      </c>
      <c r="CF364" s="242">
        <v>0</v>
      </c>
      <c r="CG364" s="242">
        <v>0</v>
      </c>
      <c r="CH364" s="242">
        <v>89950</v>
      </c>
      <c r="CI364" s="242">
        <v>0</v>
      </c>
      <c r="CJ364" s="242">
        <v>964681.71</v>
      </c>
      <c r="CK364" s="242">
        <v>0</v>
      </c>
      <c r="CL364" s="242">
        <v>0</v>
      </c>
      <c r="CM364" s="242">
        <v>0</v>
      </c>
      <c r="CN364" s="242">
        <v>0</v>
      </c>
      <c r="CO364" s="242">
        <v>0</v>
      </c>
      <c r="CP364" s="242">
        <v>0</v>
      </c>
      <c r="CQ364" s="242">
        <v>0</v>
      </c>
      <c r="CR364" s="242">
        <v>87996.78</v>
      </c>
      <c r="CS364" s="242">
        <v>66234.89</v>
      </c>
      <c r="CT364" s="242">
        <v>315404.97000000003</v>
      </c>
      <c r="CU364" s="242">
        <v>337166.86</v>
      </c>
      <c r="CV364" s="242">
        <v>0</v>
      </c>
      <c r="CW364" s="242">
        <v>0</v>
      </c>
      <c r="CX364" s="242">
        <v>0</v>
      </c>
      <c r="CY364" s="242">
        <v>0</v>
      </c>
      <c r="CZ364" s="242">
        <v>0</v>
      </c>
      <c r="DA364" s="242">
        <v>0</v>
      </c>
      <c r="DB364" s="242">
        <v>0</v>
      </c>
      <c r="DC364" s="242">
        <v>0</v>
      </c>
      <c r="DD364" s="242">
        <v>0</v>
      </c>
      <c r="DE364" s="242">
        <v>0</v>
      </c>
      <c r="DF364" s="242">
        <v>0</v>
      </c>
      <c r="DG364" s="242">
        <v>0</v>
      </c>
      <c r="DH364" s="242">
        <v>0</v>
      </c>
    </row>
    <row r="365" spans="1:112" x14ac:dyDescent="0.2">
      <c r="A365" s="242">
        <v>5733</v>
      </c>
      <c r="B365" s="242" t="s">
        <v>647</v>
      </c>
      <c r="C365" s="242">
        <v>0</v>
      </c>
      <c r="D365" s="242">
        <v>7723305</v>
      </c>
      <c r="E365" s="242">
        <v>2502</v>
      </c>
      <c r="F365" s="242">
        <v>5218.75</v>
      </c>
      <c r="G365" s="242">
        <v>69546.81</v>
      </c>
      <c r="H365" s="242">
        <v>6896.52</v>
      </c>
      <c r="I365" s="242">
        <v>9599.25</v>
      </c>
      <c r="J365" s="242">
        <v>0</v>
      </c>
      <c r="K365" s="242">
        <v>382529.16000000003</v>
      </c>
      <c r="L365" s="242">
        <v>0</v>
      </c>
      <c r="M365" s="242">
        <v>0</v>
      </c>
      <c r="N365" s="242">
        <v>0</v>
      </c>
      <c r="O365" s="242">
        <v>0</v>
      </c>
      <c r="P365" s="242">
        <v>821</v>
      </c>
      <c r="Q365" s="242">
        <v>0</v>
      </c>
      <c r="R365" s="242">
        <v>0</v>
      </c>
      <c r="S365" s="242">
        <v>90778.19</v>
      </c>
      <c r="T365" s="242">
        <v>0</v>
      </c>
      <c r="U365" s="242">
        <v>180935.5</v>
      </c>
      <c r="V365" s="242">
        <v>61221</v>
      </c>
      <c r="W365" s="242">
        <v>4320</v>
      </c>
      <c r="X365" s="242">
        <v>0</v>
      </c>
      <c r="Y365" s="242">
        <v>0</v>
      </c>
      <c r="Z365" s="242">
        <v>37019.89</v>
      </c>
      <c r="AA365" s="242">
        <v>127687</v>
      </c>
      <c r="AB365" s="242">
        <v>0</v>
      </c>
      <c r="AC365" s="242">
        <v>0</v>
      </c>
      <c r="AD365" s="242">
        <v>24404</v>
      </c>
      <c r="AE365" s="242">
        <v>70723.199999999997</v>
      </c>
      <c r="AF365" s="242">
        <v>0</v>
      </c>
      <c r="AG365" s="242">
        <v>0</v>
      </c>
      <c r="AH365" s="242">
        <v>0</v>
      </c>
      <c r="AI365" s="242">
        <v>34744.550000000003</v>
      </c>
      <c r="AJ365" s="242">
        <v>0</v>
      </c>
      <c r="AK365" s="242">
        <v>1275</v>
      </c>
      <c r="AL365" s="242">
        <v>0</v>
      </c>
      <c r="AM365" s="242">
        <v>26789</v>
      </c>
      <c r="AN365" s="242">
        <v>31362.920000000002</v>
      </c>
      <c r="AO365" s="242">
        <v>0</v>
      </c>
      <c r="AP365" s="242">
        <v>0</v>
      </c>
      <c r="AQ365" s="242">
        <v>1464557.03</v>
      </c>
      <c r="AR365" s="242">
        <v>1408730.19</v>
      </c>
      <c r="AS365" s="242">
        <v>286443.76</v>
      </c>
      <c r="AT365" s="242">
        <v>132596.81</v>
      </c>
      <c r="AU365" s="242">
        <v>166890.80000000002</v>
      </c>
      <c r="AV365" s="242">
        <v>0</v>
      </c>
      <c r="AW365" s="242">
        <v>200734.5</v>
      </c>
      <c r="AX365" s="242">
        <v>300008.88</v>
      </c>
      <c r="AY365" s="242">
        <v>284114.45</v>
      </c>
      <c r="AZ365" s="242">
        <v>640493.09</v>
      </c>
      <c r="BA365" s="242">
        <v>1534868.83</v>
      </c>
      <c r="BB365" s="242">
        <v>62434.14</v>
      </c>
      <c r="BC365" s="242">
        <v>58469.950000000004</v>
      </c>
      <c r="BD365" s="242">
        <v>86562.98</v>
      </c>
      <c r="BE365" s="242">
        <v>166679.01</v>
      </c>
      <c r="BF365" s="242">
        <v>1019702.54</v>
      </c>
      <c r="BG365" s="242">
        <v>407659.74</v>
      </c>
      <c r="BH365" s="242">
        <v>0</v>
      </c>
      <c r="BI365" s="242">
        <v>0</v>
      </c>
      <c r="BJ365" s="242">
        <v>0</v>
      </c>
      <c r="BK365" s="242">
        <v>0</v>
      </c>
      <c r="BL365" s="242">
        <v>0</v>
      </c>
      <c r="BM365" s="242">
        <v>0</v>
      </c>
      <c r="BN365" s="242">
        <v>0</v>
      </c>
      <c r="BO365" s="242">
        <v>0</v>
      </c>
      <c r="BP365" s="242">
        <v>45401.53</v>
      </c>
      <c r="BQ365" s="242">
        <v>1244711.3</v>
      </c>
      <c r="BR365" s="242">
        <v>1870041.81</v>
      </c>
      <c r="BS365" s="242">
        <v>1244711.3</v>
      </c>
      <c r="BT365" s="242">
        <v>1915443.34</v>
      </c>
      <c r="BU365" s="242">
        <v>0</v>
      </c>
      <c r="BV365" s="242">
        <v>0</v>
      </c>
      <c r="BW365" s="242">
        <v>1417224.97</v>
      </c>
      <c r="BX365" s="242">
        <v>1032547.37</v>
      </c>
      <c r="BY365" s="242">
        <v>283180.74</v>
      </c>
      <c r="BZ365" s="242">
        <v>101496.86</v>
      </c>
      <c r="CA365" s="242">
        <v>0</v>
      </c>
      <c r="CB365" s="242">
        <v>0</v>
      </c>
      <c r="CC365" s="242">
        <v>61672.5</v>
      </c>
      <c r="CD365" s="242">
        <v>0</v>
      </c>
      <c r="CE365" s="242">
        <v>0</v>
      </c>
      <c r="CF365" s="242">
        <v>0</v>
      </c>
      <c r="CG365" s="242">
        <v>0</v>
      </c>
      <c r="CH365" s="242">
        <v>61672.5</v>
      </c>
      <c r="CI365" s="242">
        <v>0</v>
      </c>
      <c r="CJ365" s="242">
        <v>225000.02</v>
      </c>
      <c r="CK365" s="242">
        <v>0</v>
      </c>
      <c r="CL365" s="242">
        <v>0</v>
      </c>
      <c r="CM365" s="242">
        <v>0</v>
      </c>
      <c r="CN365" s="242">
        <v>0</v>
      </c>
      <c r="CO365" s="242">
        <v>0</v>
      </c>
      <c r="CP365" s="242">
        <v>0</v>
      </c>
      <c r="CQ365" s="242">
        <v>0</v>
      </c>
      <c r="CR365" s="242">
        <v>0</v>
      </c>
      <c r="CS365" s="242">
        <v>0</v>
      </c>
      <c r="CT365" s="242">
        <v>258356.5</v>
      </c>
      <c r="CU365" s="242">
        <v>258356.5</v>
      </c>
      <c r="CV365" s="242">
        <v>0</v>
      </c>
      <c r="CW365" s="242">
        <v>-11654.43</v>
      </c>
      <c r="CX365" s="242">
        <v>0</v>
      </c>
      <c r="CY365" s="242">
        <v>147379</v>
      </c>
      <c r="CZ365" s="242">
        <v>7333.6100000000006</v>
      </c>
      <c r="DA365" s="242">
        <v>128390.96</v>
      </c>
      <c r="DB365" s="242">
        <v>0</v>
      </c>
      <c r="DC365" s="242">
        <v>0</v>
      </c>
      <c r="DD365" s="242">
        <v>0</v>
      </c>
      <c r="DE365" s="242">
        <v>0</v>
      </c>
      <c r="DF365" s="242">
        <v>0</v>
      </c>
      <c r="DG365" s="242">
        <v>0</v>
      </c>
      <c r="DH365" s="242">
        <v>0</v>
      </c>
    </row>
    <row r="366" spans="1:112" x14ac:dyDescent="0.2">
      <c r="A366" s="242">
        <v>5740</v>
      </c>
      <c r="B366" s="242" t="s">
        <v>648</v>
      </c>
      <c r="C366" s="242">
        <v>0</v>
      </c>
      <c r="D366" s="242">
        <v>1450058.6300000001</v>
      </c>
      <c r="E366" s="242">
        <v>0</v>
      </c>
      <c r="F366" s="242">
        <v>5405.31</v>
      </c>
      <c r="G366" s="242">
        <v>6091.05</v>
      </c>
      <c r="H366" s="242">
        <v>885.02</v>
      </c>
      <c r="I366" s="242">
        <v>6535.62</v>
      </c>
      <c r="J366" s="242">
        <v>1442</v>
      </c>
      <c r="K366" s="242">
        <v>22698</v>
      </c>
      <c r="L366" s="242">
        <v>0</v>
      </c>
      <c r="M366" s="242">
        <v>0</v>
      </c>
      <c r="N366" s="242">
        <v>0</v>
      </c>
      <c r="O366" s="242">
        <v>0</v>
      </c>
      <c r="P366" s="242">
        <v>3211.12</v>
      </c>
      <c r="Q366" s="242">
        <v>0</v>
      </c>
      <c r="R366" s="242">
        <v>2640</v>
      </c>
      <c r="S366" s="242">
        <v>0</v>
      </c>
      <c r="T366" s="242">
        <v>0</v>
      </c>
      <c r="U366" s="242">
        <v>37230</v>
      </c>
      <c r="V366" s="242">
        <v>1455904</v>
      </c>
      <c r="W366" s="242">
        <v>2800</v>
      </c>
      <c r="X366" s="242">
        <v>0</v>
      </c>
      <c r="Y366" s="242">
        <v>93253.69</v>
      </c>
      <c r="Z366" s="242">
        <v>105.85000000000001</v>
      </c>
      <c r="AA366" s="242">
        <v>65836</v>
      </c>
      <c r="AB366" s="242">
        <v>0</v>
      </c>
      <c r="AC366" s="242">
        <v>0</v>
      </c>
      <c r="AD366" s="242">
        <v>21961</v>
      </c>
      <c r="AE366" s="242">
        <v>86985.62</v>
      </c>
      <c r="AF366" s="242">
        <v>0</v>
      </c>
      <c r="AG366" s="242">
        <v>0</v>
      </c>
      <c r="AH366" s="242">
        <v>19650.43</v>
      </c>
      <c r="AI366" s="242">
        <v>12037</v>
      </c>
      <c r="AJ366" s="242">
        <v>0</v>
      </c>
      <c r="AK366" s="242">
        <v>1165.5</v>
      </c>
      <c r="AL366" s="242">
        <v>0</v>
      </c>
      <c r="AM366" s="242">
        <v>5140.8</v>
      </c>
      <c r="AN366" s="242">
        <v>39599.770000000004</v>
      </c>
      <c r="AO366" s="242">
        <v>0</v>
      </c>
      <c r="AP366" s="242">
        <v>5482.63</v>
      </c>
      <c r="AQ366" s="242">
        <v>702295.11</v>
      </c>
      <c r="AR366" s="242">
        <v>617523.82000000007</v>
      </c>
      <c r="AS366" s="242">
        <v>129140.53</v>
      </c>
      <c r="AT366" s="242">
        <v>115185.73</v>
      </c>
      <c r="AU366" s="242">
        <v>86465.39</v>
      </c>
      <c r="AV366" s="242">
        <v>0</v>
      </c>
      <c r="AW366" s="242">
        <v>70029.3</v>
      </c>
      <c r="AX366" s="242">
        <v>145583.98000000001</v>
      </c>
      <c r="AY366" s="242">
        <v>120522.13</v>
      </c>
      <c r="AZ366" s="242">
        <v>181750.72</v>
      </c>
      <c r="BA366" s="242">
        <v>678574.02</v>
      </c>
      <c r="BB366" s="242">
        <v>162051.96</v>
      </c>
      <c r="BC366" s="242">
        <v>62395.81</v>
      </c>
      <c r="BD366" s="242">
        <v>0</v>
      </c>
      <c r="BE366" s="242">
        <v>76353.930000000008</v>
      </c>
      <c r="BF366" s="242">
        <v>209576.57</v>
      </c>
      <c r="BG366" s="242">
        <v>130369.8</v>
      </c>
      <c r="BH366" s="242">
        <v>356.95</v>
      </c>
      <c r="BI366" s="242">
        <v>0</v>
      </c>
      <c r="BJ366" s="242">
        <v>0</v>
      </c>
      <c r="BK366" s="242">
        <v>0</v>
      </c>
      <c r="BL366" s="242">
        <v>0</v>
      </c>
      <c r="BM366" s="242">
        <v>0</v>
      </c>
      <c r="BN366" s="242">
        <v>0</v>
      </c>
      <c r="BO366" s="242">
        <v>0</v>
      </c>
      <c r="BP366" s="242">
        <v>0</v>
      </c>
      <c r="BQ366" s="242">
        <v>1894737.1300000001</v>
      </c>
      <c r="BR366" s="242">
        <v>1752680.42</v>
      </c>
      <c r="BS366" s="242">
        <v>1894737.1300000001</v>
      </c>
      <c r="BT366" s="242">
        <v>1752680.42</v>
      </c>
      <c r="BU366" s="242">
        <v>11438.880000000001</v>
      </c>
      <c r="BV366" s="242">
        <v>26975.71</v>
      </c>
      <c r="BW366" s="242">
        <v>383426.03</v>
      </c>
      <c r="BX366" s="242">
        <v>261510.87</v>
      </c>
      <c r="BY366" s="242">
        <v>84587.81</v>
      </c>
      <c r="BZ366" s="242">
        <v>21790.52</v>
      </c>
      <c r="CA366" s="242">
        <v>137755.82</v>
      </c>
      <c r="CB366" s="242">
        <v>3105.02</v>
      </c>
      <c r="CC366" s="242">
        <v>290145.08</v>
      </c>
      <c r="CD366" s="242">
        <v>424795.88</v>
      </c>
      <c r="CE366" s="242">
        <v>0</v>
      </c>
      <c r="CF366" s="242">
        <v>0</v>
      </c>
      <c r="CG366" s="242">
        <v>0</v>
      </c>
      <c r="CH366" s="242">
        <v>0</v>
      </c>
      <c r="CI366" s="242">
        <v>0</v>
      </c>
      <c r="CJ366" s="242">
        <v>1835000</v>
      </c>
      <c r="CK366" s="242">
        <v>0</v>
      </c>
      <c r="CL366" s="242">
        <v>0</v>
      </c>
      <c r="CM366" s="242">
        <v>0</v>
      </c>
      <c r="CN366" s="242">
        <v>0</v>
      </c>
      <c r="CO366" s="242">
        <v>0</v>
      </c>
      <c r="CP366" s="242">
        <v>0</v>
      </c>
      <c r="CQ366" s="242">
        <v>0</v>
      </c>
      <c r="CR366" s="242">
        <v>0</v>
      </c>
      <c r="CS366" s="242">
        <v>0</v>
      </c>
      <c r="CT366" s="242">
        <v>142861.71</v>
      </c>
      <c r="CU366" s="242">
        <v>142861.71</v>
      </c>
      <c r="CV366" s="242">
        <v>0</v>
      </c>
      <c r="CW366" s="242">
        <v>25639.24</v>
      </c>
      <c r="CX366" s="242">
        <v>10729.17</v>
      </c>
      <c r="CY366" s="242">
        <v>134097.75</v>
      </c>
      <c r="CZ366" s="242">
        <v>818.87</v>
      </c>
      <c r="DA366" s="242">
        <v>148188.95000000001</v>
      </c>
      <c r="DB366" s="242">
        <v>0</v>
      </c>
      <c r="DC366" s="242">
        <v>0</v>
      </c>
      <c r="DD366" s="242">
        <v>0</v>
      </c>
      <c r="DE366" s="242">
        <v>0</v>
      </c>
      <c r="DF366" s="242">
        <v>0</v>
      </c>
      <c r="DG366" s="242">
        <v>0</v>
      </c>
      <c r="DH366" s="242">
        <v>0</v>
      </c>
    </row>
    <row r="367" spans="1:112" x14ac:dyDescent="0.2">
      <c r="A367" s="242">
        <v>5747</v>
      </c>
      <c r="B367" s="242" t="s">
        <v>649</v>
      </c>
      <c r="C367" s="242">
        <v>0</v>
      </c>
      <c r="D367" s="242">
        <v>10360053.630000001</v>
      </c>
      <c r="E367" s="242">
        <v>40577.31</v>
      </c>
      <c r="F367" s="242">
        <v>32657.530000000002</v>
      </c>
      <c r="G367" s="242">
        <v>57423.32</v>
      </c>
      <c r="H367" s="242">
        <v>2754.89</v>
      </c>
      <c r="I367" s="242">
        <v>10164.530000000001</v>
      </c>
      <c r="J367" s="242">
        <v>0</v>
      </c>
      <c r="K367" s="242">
        <v>204991.66</v>
      </c>
      <c r="L367" s="242">
        <v>0</v>
      </c>
      <c r="M367" s="242">
        <v>0</v>
      </c>
      <c r="N367" s="242">
        <v>0</v>
      </c>
      <c r="O367" s="242">
        <v>0</v>
      </c>
      <c r="P367" s="242">
        <v>1159.33</v>
      </c>
      <c r="Q367" s="242">
        <v>0</v>
      </c>
      <c r="R367" s="242">
        <v>0</v>
      </c>
      <c r="S367" s="242">
        <v>0</v>
      </c>
      <c r="T367" s="242">
        <v>0</v>
      </c>
      <c r="U367" s="242">
        <v>536644.5</v>
      </c>
      <c r="V367" s="242">
        <v>18252419</v>
      </c>
      <c r="W367" s="242">
        <v>35832.68</v>
      </c>
      <c r="X367" s="242">
        <v>19131</v>
      </c>
      <c r="Y367" s="242">
        <v>0</v>
      </c>
      <c r="Z367" s="242">
        <v>6692.38</v>
      </c>
      <c r="AA367" s="242">
        <v>45372</v>
      </c>
      <c r="AB367" s="242">
        <v>33302</v>
      </c>
      <c r="AC367" s="242">
        <v>144984.45000000001</v>
      </c>
      <c r="AD367" s="242">
        <v>147142.29</v>
      </c>
      <c r="AE367" s="242">
        <v>704253.27</v>
      </c>
      <c r="AF367" s="242">
        <v>0</v>
      </c>
      <c r="AG367" s="242">
        <v>0</v>
      </c>
      <c r="AH367" s="242">
        <v>479355</v>
      </c>
      <c r="AI367" s="242">
        <v>0</v>
      </c>
      <c r="AJ367" s="242">
        <v>0</v>
      </c>
      <c r="AK367" s="242">
        <v>6605</v>
      </c>
      <c r="AL367" s="242">
        <v>0</v>
      </c>
      <c r="AM367" s="242">
        <v>11967.75</v>
      </c>
      <c r="AN367" s="242">
        <v>235920.66</v>
      </c>
      <c r="AO367" s="242">
        <v>0</v>
      </c>
      <c r="AP367" s="242">
        <v>29568.32</v>
      </c>
      <c r="AQ367" s="242">
        <v>6917689.8799999999</v>
      </c>
      <c r="AR367" s="242">
        <v>7500048.3499999996</v>
      </c>
      <c r="AS367" s="242">
        <v>888506.79</v>
      </c>
      <c r="AT367" s="242">
        <v>923175.4</v>
      </c>
      <c r="AU367" s="242">
        <v>477905</v>
      </c>
      <c r="AV367" s="242">
        <v>88629.24</v>
      </c>
      <c r="AW367" s="242">
        <v>761717.54</v>
      </c>
      <c r="AX367" s="242">
        <v>1062167.71</v>
      </c>
      <c r="AY367" s="242">
        <v>405048.84</v>
      </c>
      <c r="AZ367" s="242">
        <v>1462648.53</v>
      </c>
      <c r="BA367" s="242">
        <v>6109125.1200000001</v>
      </c>
      <c r="BB367" s="242">
        <v>538676.74</v>
      </c>
      <c r="BC367" s="242">
        <v>327203.60000000003</v>
      </c>
      <c r="BD367" s="242">
        <v>9629.14</v>
      </c>
      <c r="BE367" s="242">
        <v>474315</v>
      </c>
      <c r="BF367" s="242">
        <v>2741573.97</v>
      </c>
      <c r="BG367" s="242">
        <v>669204.85</v>
      </c>
      <c r="BH367" s="242">
        <v>330.93</v>
      </c>
      <c r="BI367" s="242">
        <v>0</v>
      </c>
      <c r="BJ367" s="242">
        <v>0</v>
      </c>
      <c r="BK367" s="242">
        <v>232067.88</v>
      </c>
      <c r="BL367" s="242">
        <v>243651.1</v>
      </c>
      <c r="BM367" s="242">
        <v>0</v>
      </c>
      <c r="BN367" s="242">
        <v>0</v>
      </c>
      <c r="BO367" s="242">
        <v>0</v>
      </c>
      <c r="BP367" s="242">
        <v>0</v>
      </c>
      <c r="BQ367" s="242">
        <v>4095557.22</v>
      </c>
      <c r="BR367" s="242">
        <v>4125349.87</v>
      </c>
      <c r="BS367" s="242">
        <v>4327625.0999999996</v>
      </c>
      <c r="BT367" s="242">
        <v>4369000.97</v>
      </c>
      <c r="BU367" s="242">
        <v>76817.05</v>
      </c>
      <c r="BV367" s="242">
        <v>86636.800000000003</v>
      </c>
      <c r="BW367" s="242">
        <v>4558721.45</v>
      </c>
      <c r="BX367" s="242">
        <v>3254160.14</v>
      </c>
      <c r="BY367" s="242">
        <v>1033939.23</v>
      </c>
      <c r="BZ367" s="242">
        <v>260802.33000000002</v>
      </c>
      <c r="CA367" s="242">
        <v>381496.32000000001</v>
      </c>
      <c r="CB367" s="242">
        <v>362875.32</v>
      </c>
      <c r="CC367" s="242">
        <v>2040340.65</v>
      </c>
      <c r="CD367" s="242">
        <v>1862541.65</v>
      </c>
      <c r="CE367" s="242">
        <v>0</v>
      </c>
      <c r="CF367" s="242">
        <v>0</v>
      </c>
      <c r="CG367" s="242">
        <v>0</v>
      </c>
      <c r="CH367" s="242">
        <v>196420</v>
      </c>
      <c r="CI367" s="242">
        <v>0</v>
      </c>
      <c r="CJ367" s="242">
        <v>3135000</v>
      </c>
      <c r="CK367" s="242">
        <v>0</v>
      </c>
      <c r="CL367" s="242">
        <v>0</v>
      </c>
      <c r="CM367" s="242">
        <v>0</v>
      </c>
      <c r="CN367" s="242">
        <v>0</v>
      </c>
      <c r="CO367" s="242">
        <v>0</v>
      </c>
      <c r="CP367" s="242">
        <v>0</v>
      </c>
      <c r="CQ367" s="242">
        <v>0</v>
      </c>
      <c r="CR367" s="242">
        <v>0</v>
      </c>
      <c r="CS367" s="242">
        <v>0</v>
      </c>
      <c r="CT367" s="242">
        <v>1613551.47</v>
      </c>
      <c r="CU367" s="242">
        <v>1613551.47</v>
      </c>
      <c r="CV367" s="242">
        <v>0</v>
      </c>
      <c r="CW367" s="242">
        <v>0</v>
      </c>
      <c r="CX367" s="242">
        <v>0</v>
      </c>
      <c r="CY367" s="242">
        <v>0</v>
      </c>
      <c r="CZ367" s="242">
        <v>0</v>
      </c>
      <c r="DA367" s="242">
        <v>0</v>
      </c>
      <c r="DB367" s="242">
        <v>0</v>
      </c>
      <c r="DC367" s="242">
        <v>0</v>
      </c>
      <c r="DD367" s="242">
        <v>0</v>
      </c>
      <c r="DE367" s="242">
        <v>0</v>
      </c>
      <c r="DF367" s="242">
        <v>0</v>
      </c>
      <c r="DG367" s="242">
        <v>0</v>
      </c>
      <c r="DH367" s="242">
        <v>0</v>
      </c>
    </row>
    <row r="368" spans="1:112" x14ac:dyDescent="0.2">
      <c r="A368" s="242">
        <v>5754</v>
      </c>
      <c r="B368" s="242" t="s">
        <v>650</v>
      </c>
      <c r="C368" s="242">
        <v>0</v>
      </c>
      <c r="D368" s="242">
        <v>10391183.01</v>
      </c>
      <c r="E368" s="242">
        <v>0</v>
      </c>
      <c r="F368" s="242">
        <v>0</v>
      </c>
      <c r="G368" s="242">
        <v>30249.31</v>
      </c>
      <c r="H368" s="242">
        <v>5788.7</v>
      </c>
      <c r="I368" s="242">
        <v>60857.01</v>
      </c>
      <c r="J368" s="242">
        <v>0</v>
      </c>
      <c r="K368" s="242">
        <v>264843.5</v>
      </c>
      <c r="L368" s="242">
        <v>0</v>
      </c>
      <c r="M368" s="242">
        <v>0</v>
      </c>
      <c r="N368" s="242">
        <v>0</v>
      </c>
      <c r="O368" s="242">
        <v>0</v>
      </c>
      <c r="P368" s="242">
        <v>6111.66</v>
      </c>
      <c r="Q368" s="242">
        <v>0</v>
      </c>
      <c r="R368" s="242">
        <v>0</v>
      </c>
      <c r="S368" s="242">
        <v>0</v>
      </c>
      <c r="T368" s="242">
        <v>0</v>
      </c>
      <c r="U368" s="242">
        <v>314961</v>
      </c>
      <c r="V368" s="242">
        <v>1975170</v>
      </c>
      <c r="W368" s="242">
        <v>9200</v>
      </c>
      <c r="X368" s="242">
        <v>0</v>
      </c>
      <c r="Y368" s="242">
        <v>257461.27000000002</v>
      </c>
      <c r="Z368" s="242">
        <v>426569.64</v>
      </c>
      <c r="AA368" s="242">
        <v>8502</v>
      </c>
      <c r="AB368" s="242">
        <v>0</v>
      </c>
      <c r="AC368" s="242">
        <v>0</v>
      </c>
      <c r="AD368" s="242">
        <v>60248.71</v>
      </c>
      <c r="AE368" s="242">
        <v>258851.19</v>
      </c>
      <c r="AF368" s="242">
        <v>0</v>
      </c>
      <c r="AG368" s="242">
        <v>0</v>
      </c>
      <c r="AH368" s="242">
        <v>9291</v>
      </c>
      <c r="AI368" s="242">
        <v>0</v>
      </c>
      <c r="AJ368" s="242">
        <v>0</v>
      </c>
      <c r="AK368" s="242">
        <v>447.01</v>
      </c>
      <c r="AL368" s="242">
        <v>0</v>
      </c>
      <c r="AM368" s="242">
        <v>28971.350000000002</v>
      </c>
      <c r="AN368" s="242">
        <v>0</v>
      </c>
      <c r="AO368" s="242">
        <v>0</v>
      </c>
      <c r="AP368" s="242">
        <v>3427.44</v>
      </c>
      <c r="AQ368" s="242">
        <v>2212705.0299999998</v>
      </c>
      <c r="AR368" s="242">
        <v>3225299.04</v>
      </c>
      <c r="AS368" s="242">
        <v>496411.89</v>
      </c>
      <c r="AT368" s="242">
        <v>480354.31</v>
      </c>
      <c r="AU368" s="242">
        <v>316496.49</v>
      </c>
      <c r="AV368" s="242">
        <v>49909.090000000004</v>
      </c>
      <c r="AW368" s="242">
        <v>416419.65</v>
      </c>
      <c r="AX368" s="242">
        <v>875533.48</v>
      </c>
      <c r="AY368" s="242">
        <v>297972.16000000003</v>
      </c>
      <c r="AZ368" s="242">
        <v>708119.64</v>
      </c>
      <c r="BA368" s="242">
        <v>2592666.54</v>
      </c>
      <c r="BB368" s="242">
        <v>48795.79</v>
      </c>
      <c r="BC368" s="242">
        <v>166119.41</v>
      </c>
      <c r="BD368" s="242">
        <v>0</v>
      </c>
      <c r="BE368" s="242">
        <v>378547.91000000003</v>
      </c>
      <c r="BF368" s="242">
        <v>1110965.6499999999</v>
      </c>
      <c r="BG368" s="242">
        <v>201517.4</v>
      </c>
      <c r="BH368" s="242">
        <v>0</v>
      </c>
      <c r="BI368" s="242">
        <v>0</v>
      </c>
      <c r="BJ368" s="242">
        <v>0</v>
      </c>
      <c r="BK368" s="242">
        <v>0</v>
      </c>
      <c r="BL368" s="242">
        <v>0</v>
      </c>
      <c r="BM368" s="242">
        <v>3422027.01</v>
      </c>
      <c r="BN368" s="242">
        <v>3094171.01</v>
      </c>
      <c r="BO368" s="242">
        <v>103974.41</v>
      </c>
      <c r="BP368" s="242">
        <v>104823.47</v>
      </c>
      <c r="BQ368" s="242">
        <v>5914444.0499999998</v>
      </c>
      <c r="BR368" s="242">
        <v>6775751.3099999996</v>
      </c>
      <c r="BS368" s="242">
        <v>9440445.4700000007</v>
      </c>
      <c r="BT368" s="242">
        <v>9974745.7899999991</v>
      </c>
      <c r="BU368" s="242">
        <v>0</v>
      </c>
      <c r="BV368" s="242">
        <v>0</v>
      </c>
      <c r="BW368" s="242">
        <v>1818094.6</v>
      </c>
      <c r="BX368" s="242">
        <v>1348716.7</v>
      </c>
      <c r="BY368" s="242">
        <v>435549.04000000004</v>
      </c>
      <c r="BZ368" s="242">
        <v>33828.86</v>
      </c>
      <c r="CA368" s="242">
        <v>125154.14</v>
      </c>
      <c r="CB368" s="242">
        <v>119122.48</v>
      </c>
      <c r="CC368" s="242">
        <v>707581.34</v>
      </c>
      <c r="CD368" s="242">
        <v>713613</v>
      </c>
      <c r="CE368" s="242">
        <v>0</v>
      </c>
      <c r="CF368" s="242">
        <v>0</v>
      </c>
      <c r="CG368" s="242">
        <v>0</v>
      </c>
      <c r="CH368" s="242">
        <v>0</v>
      </c>
      <c r="CI368" s="242">
        <v>0</v>
      </c>
      <c r="CJ368" s="242">
        <v>4490000</v>
      </c>
      <c r="CK368" s="242">
        <v>0</v>
      </c>
      <c r="CL368" s="242">
        <v>0</v>
      </c>
      <c r="CM368" s="242">
        <v>0</v>
      </c>
      <c r="CN368" s="242">
        <v>0</v>
      </c>
      <c r="CO368" s="242">
        <v>0</v>
      </c>
      <c r="CP368" s="242">
        <v>0</v>
      </c>
      <c r="CQ368" s="242">
        <v>0</v>
      </c>
      <c r="CR368" s="242">
        <v>2316.46</v>
      </c>
      <c r="CS368" s="242">
        <v>9914.630000000001</v>
      </c>
      <c r="CT368" s="242">
        <v>624688.43000000005</v>
      </c>
      <c r="CU368" s="242">
        <v>617090.26</v>
      </c>
      <c r="CV368" s="242">
        <v>0</v>
      </c>
      <c r="CW368" s="242">
        <v>122745.08</v>
      </c>
      <c r="CX368" s="242">
        <v>146719.19</v>
      </c>
      <c r="CY368" s="242">
        <v>158811.75</v>
      </c>
      <c r="CZ368" s="242">
        <v>61156.380000000005</v>
      </c>
      <c r="DA368" s="242">
        <v>73681.259999999995</v>
      </c>
      <c r="DB368" s="242">
        <v>0</v>
      </c>
      <c r="DC368" s="242">
        <v>0</v>
      </c>
      <c r="DD368" s="242">
        <v>0</v>
      </c>
      <c r="DE368" s="242">
        <v>0</v>
      </c>
      <c r="DF368" s="242">
        <v>0</v>
      </c>
      <c r="DG368" s="242">
        <v>0</v>
      </c>
      <c r="DH368" s="242">
        <v>0</v>
      </c>
    </row>
    <row r="369" spans="1:112" x14ac:dyDescent="0.2">
      <c r="A369" s="242">
        <v>126</v>
      </c>
      <c r="B369" s="242" t="s">
        <v>651</v>
      </c>
      <c r="C369" s="242">
        <v>2053.36</v>
      </c>
      <c r="D369" s="242">
        <v>3188432</v>
      </c>
      <c r="E369" s="242">
        <v>0</v>
      </c>
      <c r="F369" s="242">
        <v>8616.6</v>
      </c>
      <c r="G369" s="242">
        <v>19603.07</v>
      </c>
      <c r="H369" s="242">
        <v>2554.83</v>
      </c>
      <c r="I369" s="242">
        <v>22749.920000000002</v>
      </c>
      <c r="J369" s="242">
        <v>0</v>
      </c>
      <c r="K369" s="242">
        <v>807500.16</v>
      </c>
      <c r="L369" s="242">
        <v>0</v>
      </c>
      <c r="M369" s="242">
        <v>0</v>
      </c>
      <c r="N369" s="242">
        <v>0</v>
      </c>
      <c r="O369" s="242">
        <v>0</v>
      </c>
      <c r="P369" s="242">
        <v>7677.96</v>
      </c>
      <c r="Q369" s="242">
        <v>0</v>
      </c>
      <c r="R369" s="242">
        <v>0</v>
      </c>
      <c r="S369" s="242">
        <v>0</v>
      </c>
      <c r="T369" s="242">
        <v>0</v>
      </c>
      <c r="U369" s="242">
        <v>150898.5</v>
      </c>
      <c r="V369" s="242">
        <v>5905619</v>
      </c>
      <c r="W369" s="242">
        <v>7280</v>
      </c>
      <c r="X369" s="242">
        <v>0</v>
      </c>
      <c r="Y369" s="242">
        <v>0</v>
      </c>
      <c r="Z369" s="242">
        <v>2966.9900000000002</v>
      </c>
      <c r="AA369" s="242">
        <v>3727</v>
      </c>
      <c r="AB369" s="242">
        <v>0</v>
      </c>
      <c r="AC369" s="242">
        <v>0</v>
      </c>
      <c r="AD369" s="242">
        <v>234823.53</v>
      </c>
      <c r="AE369" s="242">
        <v>94810.02</v>
      </c>
      <c r="AF369" s="242">
        <v>0</v>
      </c>
      <c r="AG369" s="242">
        <v>0</v>
      </c>
      <c r="AH369" s="242">
        <v>16985</v>
      </c>
      <c r="AI369" s="242">
        <v>0</v>
      </c>
      <c r="AJ369" s="242">
        <v>0</v>
      </c>
      <c r="AK369" s="242">
        <v>0</v>
      </c>
      <c r="AL369" s="242">
        <v>0</v>
      </c>
      <c r="AM369" s="242">
        <v>0</v>
      </c>
      <c r="AN369" s="242">
        <v>11105.050000000001</v>
      </c>
      <c r="AO369" s="242">
        <v>0</v>
      </c>
      <c r="AP369" s="242">
        <v>5011.5600000000004</v>
      </c>
      <c r="AQ369" s="242">
        <v>2408040.21</v>
      </c>
      <c r="AR369" s="242">
        <v>2385862.19</v>
      </c>
      <c r="AS369" s="242">
        <v>446464.18</v>
      </c>
      <c r="AT369" s="242">
        <v>388056.4</v>
      </c>
      <c r="AU369" s="242">
        <v>247488.76</v>
      </c>
      <c r="AV369" s="242">
        <v>13202.06</v>
      </c>
      <c r="AW369" s="242">
        <v>318391.44</v>
      </c>
      <c r="AX369" s="242">
        <v>585058.04</v>
      </c>
      <c r="AY369" s="242">
        <v>296564.11</v>
      </c>
      <c r="AZ369" s="242">
        <v>582133.76000000001</v>
      </c>
      <c r="BA369" s="242">
        <v>1633972.4</v>
      </c>
      <c r="BB369" s="242">
        <v>40772.03</v>
      </c>
      <c r="BC369" s="242">
        <v>81956.88</v>
      </c>
      <c r="BD369" s="242">
        <v>20900.28</v>
      </c>
      <c r="BE369" s="242">
        <v>93311.400000000009</v>
      </c>
      <c r="BF369" s="242">
        <v>696883.37</v>
      </c>
      <c r="BG369" s="242">
        <v>294904.06</v>
      </c>
      <c r="BH369" s="242">
        <v>0</v>
      </c>
      <c r="BI369" s="242">
        <v>0</v>
      </c>
      <c r="BJ369" s="242">
        <v>0</v>
      </c>
      <c r="BK369" s="242">
        <v>0</v>
      </c>
      <c r="BL369" s="242">
        <v>0</v>
      </c>
      <c r="BM369" s="242">
        <v>0</v>
      </c>
      <c r="BN369" s="242">
        <v>0</v>
      </c>
      <c r="BO369" s="242">
        <v>2435986.71</v>
      </c>
      <c r="BP369" s="242">
        <v>2633490.39</v>
      </c>
      <c r="BQ369" s="242">
        <v>539624.32000000007</v>
      </c>
      <c r="BR369" s="242">
        <v>300573.62</v>
      </c>
      <c r="BS369" s="242">
        <v>2975611.03</v>
      </c>
      <c r="BT369" s="242">
        <v>2934064.0100000002</v>
      </c>
      <c r="BU369" s="242">
        <v>4193.18</v>
      </c>
      <c r="BV369" s="242">
        <v>13124.6</v>
      </c>
      <c r="BW369" s="242">
        <v>1223522.93</v>
      </c>
      <c r="BX369" s="242">
        <v>922617.14</v>
      </c>
      <c r="BY369" s="242">
        <v>237209.96</v>
      </c>
      <c r="BZ369" s="242">
        <v>54764.41</v>
      </c>
      <c r="CA369" s="242">
        <v>215953.04</v>
      </c>
      <c r="CB369" s="242">
        <v>394764.45</v>
      </c>
      <c r="CC369" s="242">
        <v>1227439.32</v>
      </c>
      <c r="CD369" s="242">
        <v>1001635.29</v>
      </c>
      <c r="CE369" s="242">
        <v>0</v>
      </c>
      <c r="CF369" s="242">
        <v>0</v>
      </c>
      <c r="CG369" s="242">
        <v>0</v>
      </c>
      <c r="CH369" s="242">
        <v>46992.62</v>
      </c>
      <c r="CI369" s="242">
        <v>0</v>
      </c>
      <c r="CJ369" s="242">
        <v>8039295.5499999998</v>
      </c>
      <c r="CK369" s="242">
        <v>3136514.44</v>
      </c>
      <c r="CL369" s="242">
        <v>568240.9</v>
      </c>
      <c r="CM369" s="242">
        <v>5006589.87</v>
      </c>
      <c r="CN369" s="242">
        <v>0</v>
      </c>
      <c r="CO369" s="242">
        <v>7235306.0999999996</v>
      </c>
      <c r="CP369" s="242">
        <v>0</v>
      </c>
      <c r="CQ369" s="242">
        <v>339557.31</v>
      </c>
      <c r="CR369" s="242">
        <v>103070.5</v>
      </c>
      <c r="CS369" s="242">
        <v>98554.81</v>
      </c>
      <c r="CT369" s="242">
        <v>416619.3</v>
      </c>
      <c r="CU369" s="242">
        <v>421134.99</v>
      </c>
      <c r="CV369" s="242">
        <v>0</v>
      </c>
      <c r="CW369" s="242">
        <v>1286.5</v>
      </c>
      <c r="CX369" s="242">
        <v>-8508.39</v>
      </c>
      <c r="CY369" s="242">
        <v>105955</v>
      </c>
      <c r="CZ369" s="242">
        <v>22206.9</v>
      </c>
      <c r="DA369" s="242">
        <v>93407.25</v>
      </c>
      <c r="DB369" s="242">
        <v>135.74</v>
      </c>
      <c r="DC369" s="242">
        <v>0</v>
      </c>
      <c r="DD369" s="242">
        <v>0</v>
      </c>
      <c r="DE369" s="242">
        <v>0</v>
      </c>
      <c r="DF369" s="242">
        <v>0</v>
      </c>
      <c r="DG369" s="242">
        <v>0</v>
      </c>
      <c r="DH369" s="242">
        <v>0</v>
      </c>
    </row>
    <row r="370" spans="1:112" x14ac:dyDescent="0.2">
      <c r="A370" s="242">
        <v>5780</v>
      </c>
      <c r="B370" s="242" t="s">
        <v>652</v>
      </c>
      <c r="C370" s="242">
        <v>0</v>
      </c>
      <c r="D370" s="242">
        <v>2268957.71</v>
      </c>
      <c r="E370" s="242">
        <v>0</v>
      </c>
      <c r="F370" s="242">
        <v>14055.59</v>
      </c>
      <c r="G370" s="242">
        <v>20283.39</v>
      </c>
      <c r="H370" s="242">
        <v>4451</v>
      </c>
      <c r="I370" s="242">
        <v>16176.5</v>
      </c>
      <c r="J370" s="242">
        <v>5000</v>
      </c>
      <c r="K370" s="242">
        <v>414609</v>
      </c>
      <c r="L370" s="242">
        <v>0</v>
      </c>
      <c r="M370" s="242">
        <v>0</v>
      </c>
      <c r="N370" s="242">
        <v>0</v>
      </c>
      <c r="O370" s="242">
        <v>0</v>
      </c>
      <c r="P370" s="242">
        <v>0</v>
      </c>
      <c r="Q370" s="242">
        <v>0</v>
      </c>
      <c r="R370" s="242">
        <v>0</v>
      </c>
      <c r="S370" s="242">
        <v>0</v>
      </c>
      <c r="T370" s="242">
        <v>0</v>
      </c>
      <c r="U370" s="242">
        <v>65833</v>
      </c>
      <c r="V370" s="242">
        <v>3761763</v>
      </c>
      <c r="W370" s="242">
        <v>4240</v>
      </c>
      <c r="X370" s="242">
        <v>0</v>
      </c>
      <c r="Y370" s="242">
        <v>150016.80000000002</v>
      </c>
      <c r="Z370" s="242">
        <v>2315.1</v>
      </c>
      <c r="AA370" s="242">
        <v>1621</v>
      </c>
      <c r="AB370" s="242">
        <v>0</v>
      </c>
      <c r="AC370" s="242">
        <v>0</v>
      </c>
      <c r="AD370" s="242">
        <v>9147.83</v>
      </c>
      <c r="AE370" s="242">
        <v>49183</v>
      </c>
      <c r="AF370" s="242">
        <v>0</v>
      </c>
      <c r="AG370" s="242">
        <v>0</v>
      </c>
      <c r="AH370" s="242">
        <v>26450.41</v>
      </c>
      <c r="AI370" s="242">
        <v>50066</v>
      </c>
      <c r="AJ370" s="242">
        <v>0</v>
      </c>
      <c r="AK370" s="242">
        <v>389179.81</v>
      </c>
      <c r="AL370" s="242">
        <v>0</v>
      </c>
      <c r="AM370" s="242">
        <v>4746.9400000000005</v>
      </c>
      <c r="AN370" s="242">
        <v>0</v>
      </c>
      <c r="AO370" s="242">
        <v>0</v>
      </c>
      <c r="AP370" s="242">
        <v>0</v>
      </c>
      <c r="AQ370" s="242">
        <v>2143259.12</v>
      </c>
      <c r="AR370" s="242">
        <v>1041604.34</v>
      </c>
      <c r="AS370" s="242">
        <v>0</v>
      </c>
      <c r="AT370" s="242">
        <v>138456.5</v>
      </c>
      <c r="AU370" s="242">
        <v>57717.61</v>
      </c>
      <c r="AV370" s="242">
        <v>3561.65</v>
      </c>
      <c r="AW370" s="242">
        <v>155886.46</v>
      </c>
      <c r="AX370" s="242">
        <v>261716.97</v>
      </c>
      <c r="AY370" s="242">
        <v>194293.74</v>
      </c>
      <c r="AZ370" s="242">
        <v>259120.18</v>
      </c>
      <c r="BA370" s="242">
        <v>1308540.3999999999</v>
      </c>
      <c r="BB370" s="242">
        <v>144078.04</v>
      </c>
      <c r="BC370" s="242">
        <v>39956.239999999998</v>
      </c>
      <c r="BD370" s="242">
        <v>8965.56</v>
      </c>
      <c r="BE370" s="242">
        <v>0</v>
      </c>
      <c r="BF370" s="242">
        <v>803715.46</v>
      </c>
      <c r="BG370" s="242">
        <v>190659.25</v>
      </c>
      <c r="BH370" s="242">
        <v>156309.89000000001</v>
      </c>
      <c r="BI370" s="242">
        <v>0</v>
      </c>
      <c r="BJ370" s="242">
        <v>0</v>
      </c>
      <c r="BK370" s="242">
        <v>0</v>
      </c>
      <c r="BL370" s="242">
        <v>0</v>
      </c>
      <c r="BM370" s="242">
        <v>0</v>
      </c>
      <c r="BN370" s="242">
        <v>0</v>
      </c>
      <c r="BO370" s="242">
        <v>0</v>
      </c>
      <c r="BP370" s="242">
        <v>0</v>
      </c>
      <c r="BQ370" s="242">
        <v>3472202.52</v>
      </c>
      <c r="BR370" s="242">
        <v>3822457.19</v>
      </c>
      <c r="BS370" s="242">
        <v>3472202.52</v>
      </c>
      <c r="BT370" s="242">
        <v>3822457.19</v>
      </c>
      <c r="BU370" s="242">
        <v>8116.9800000000005</v>
      </c>
      <c r="BV370" s="242">
        <v>7967.52</v>
      </c>
      <c r="BW370" s="242">
        <v>1062815.4000000001</v>
      </c>
      <c r="BX370" s="242">
        <v>733084.96</v>
      </c>
      <c r="BY370" s="242">
        <v>211684.62</v>
      </c>
      <c r="BZ370" s="242">
        <v>118195.28</v>
      </c>
      <c r="CA370" s="242">
        <v>451357.38</v>
      </c>
      <c r="CB370" s="242">
        <v>419712.74</v>
      </c>
      <c r="CC370" s="242">
        <v>1076230.3600000001</v>
      </c>
      <c r="CD370" s="242">
        <v>1107875</v>
      </c>
      <c r="CE370" s="242">
        <v>0</v>
      </c>
      <c r="CF370" s="242">
        <v>0</v>
      </c>
      <c r="CG370" s="242">
        <v>0</v>
      </c>
      <c r="CH370" s="242">
        <v>0</v>
      </c>
      <c r="CI370" s="242">
        <v>0</v>
      </c>
      <c r="CJ370" s="242">
        <v>10443765.65</v>
      </c>
      <c r="CK370" s="242">
        <v>528914</v>
      </c>
      <c r="CL370" s="242">
        <v>450402.3</v>
      </c>
      <c r="CM370" s="242">
        <v>235.15</v>
      </c>
      <c r="CN370" s="242">
        <v>0</v>
      </c>
      <c r="CO370" s="242">
        <v>78746.850000000006</v>
      </c>
      <c r="CP370" s="242">
        <v>0</v>
      </c>
      <c r="CQ370" s="242">
        <v>0</v>
      </c>
      <c r="CR370" s="242">
        <v>30808.91</v>
      </c>
      <c r="CS370" s="242">
        <v>15078.630000000001</v>
      </c>
      <c r="CT370" s="242">
        <v>211691.73</v>
      </c>
      <c r="CU370" s="242">
        <v>227422.01</v>
      </c>
      <c r="CV370" s="242">
        <v>0</v>
      </c>
      <c r="CW370" s="242">
        <v>0</v>
      </c>
      <c r="CX370" s="242">
        <v>0</v>
      </c>
      <c r="CY370" s="242">
        <v>0</v>
      </c>
      <c r="CZ370" s="242">
        <v>0</v>
      </c>
      <c r="DA370" s="242">
        <v>0</v>
      </c>
      <c r="DB370" s="242">
        <v>0</v>
      </c>
      <c r="DC370" s="242">
        <v>0</v>
      </c>
      <c r="DD370" s="242">
        <v>0</v>
      </c>
      <c r="DE370" s="242">
        <v>47406.62</v>
      </c>
      <c r="DF370" s="242">
        <v>0</v>
      </c>
      <c r="DG370" s="242">
        <v>47406.62</v>
      </c>
      <c r="DH370" s="242">
        <v>0</v>
      </c>
    </row>
    <row r="371" spans="1:112" x14ac:dyDescent="0.2">
      <c r="A371" s="242">
        <v>4375</v>
      </c>
      <c r="B371" s="242" t="s">
        <v>653</v>
      </c>
      <c r="C371" s="242">
        <v>3427.2400000000002</v>
      </c>
      <c r="D371" s="242">
        <v>3019847.5</v>
      </c>
      <c r="E371" s="242">
        <v>0</v>
      </c>
      <c r="F371" s="242">
        <v>2842.84</v>
      </c>
      <c r="G371" s="242">
        <v>11343.7</v>
      </c>
      <c r="H371" s="242">
        <v>1381.71</v>
      </c>
      <c r="I371" s="242">
        <v>6871.74</v>
      </c>
      <c r="J371" s="242">
        <v>0</v>
      </c>
      <c r="K371" s="242">
        <v>219517.7</v>
      </c>
      <c r="L371" s="242">
        <v>0</v>
      </c>
      <c r="M371" s="242">
        <v>0</v>
      </c>
      <c r="N371" s="242">
        <v>0</v>
      </c>
      <c r="O371" s="242">
        <v>0</v>
      </c>
      <c r="P371" s="242">
        <v>8296.06</v>
      </c>
      <c r="Q371" s="242">
        <v>0</v>
      </c>
      <c r="R371" s="242">
        <v>0</v>
      </c>
      <c r="S371" s="242">
        <v>0</v>
      </c>
      <c r="T371" s="242">
        <v>7730</v>
      </c>
      <c r="U371" s="242">
        <v>115787</v>
      </c>
      <c r="V371" s="242">
        <v>3401573</v>
      </c>
      <c r="W371" s="242">
        <v>5040</v>
      </c>
      <c r="X371" s="242">
        <v>0</v>
      </c>
      <c r="Y371" s="242">
        <v>255434.02000000002</v>
      </c>
      <c r="Z371" s="242">
        <v>38008.85</v>
      </c>
      <c r="AA371" s="242">
        <v>163898</v>
      </c>
      <c r="AB371" s="242">
        <v>0</v>
      </c>
      <c r="AC371" s="242">
        <v>0</v>
      </c>
      <c r="AD371" s="242">
        <v>138847.25</v>
      </c>
      <c r="AE371" s="242">
        <v>193289.57</v>
      </c>
      <c r="AF371" s="242">
        <v>0</v>
      </c>
      <c r="AG371" s="242">
        <v>0</v>
      </c>
      <c r="AH371" s="242">
        <v>38828</v>
      </c>
      <c r="AI371" s="242">
        <v>0</v>
      </c>
      <c r="AJ371" s="242">
        <v>0</v>
      </c>
      <c r="AK371" s="242">
        <v>15952.45</v>
      </c>
      <c r="AL371" s="242">
        <v>0</v>
      </c>
      <c r="AM371" s="242">
        <v>0</v>
      </c>
      <c r="AN371" s="242">
        <v>20533.7</v>
      </c>
      <c r="AO371" s="242">
        <v>0</v>
      </c>
      <c r="AP371" s="242">
        <v>2556.5300000000002</v>
      </c>
      <c r="AQ371" s="242">
        <v>1677677.1</v>
      </c>
      <c r="AR371" s="242">
        <v>1884705.66</v>
      </c>
      <c r="AS371" s="242">
        <v>240477.93</v>
      </c>
      <c r="AT371" s="242">
        <v>204993.53</v>
      </c>
      <c r="AU371" s="242">
        <v>168780.4</v>
      </c>
      <c r="AV371" s="242">
        <v>160</v>
      </c>
      <c r="AW371" s="242">
        <v>207916.29</v>
      </c>
      <c r="AX371" s="242">
        <v>214341.73</v>
      </c>
      <c r="AY371" s="242">
        <v>235640.05000000002</v>
      </c>
      <c r="AZ371" s="242">
        <v>318375.78999999998</v>
      </c>
      <c r="BA371" s="242">
        <v>1265623.33</v>
      </c>
      <c r="BB371" s="242">
        <v>138258.20000000001</v>
      </c>
      <c r="BC371" s="242">
        <v>16516.03</v>
      </c>
      <c r="BD371" s="242">
        <v>0</v>
      </c>
      <c r="BE371" s="242">
        <v>112659.75</v>
      </c>
      <c r="BF371" s="242">
        <v>685653.96</v>
      </c>
      <c r="BG371" s="242">
        <v>332583.37</v>
      </c>
      <c r="BH371" s="242">
        <v>0</v>
      </c>
      <c r="BI371" s="242">
        <v>26168.080000000002</v>
      </c>
      <c r="BJ371" s="242">
        <v>26164.05</v>
      </c>
      <c r="BK371" s="242">
        <v>0</v>
      </c>
      <c r="BL371" s="242">
        <v>0</v>
      </c>
      <c r="BM371" s="242">
        <v>0</v>
      </c>
      <c r="BN371" s="242">
        <v>0</v>
      </c>
      <c r="BO371" s="242">
        <v>2173282.12</v>
      </c>
      <c r="BP371" s="242">
        <v>2139929.89</v>
      </c>
      <c r="BQ371" s="242">
        <v>0</v>
      </c>
      <c r="BR371" s="242">
        <v>0</v>
      </c>
      <c r="BS371" s="242">
        <v>2199450.2000000002</v>
      </c>
      <c r="BT371" s="242">
        <v>2166093.94</v>
      </c>
      <c r="BU371" s="242">
        <v>36926.67</v>
      </c>
      <c r="BV371" s="242">
        <v>46012.9</v>
      </c>
      <c r="BW371" s="242">
        <v>1240589.21</v>
      </c>
      <c r="BX371" s="242">
        <v>693525.84</v>
      </c>
      <c r="BY371" s="242">
        <v>288460.87</v>
      </c>
      <c r="BZ371" s="242">
        <v>249516.27000000002</v>
      </c>
      <c r="CA371" s="242">
        <v>0</v>
      </c>
      <c r="CB371" s="242">
        <v>0</v>
      </c>
      <c r="CC371" s="242">
        <v>0</v>
      </c>
      <c r="CD371" s="242">
        <v>0</v>
      </c>
      <c r="CE371" s="242">
        <v>0</v>
      </c>
      <c r="CF371" s="242">
        <v>0</v>
      </c>
      <c r="CG371" s="242">
        <v>0</v>
      </c>
      <c r="CH371" s="242">
        <v>0</v>
      </c>
      <c r="CI371" s="242">
        <v>0</v>
      </c>
      <c r="CJ371" s="242">
        <v>0</v>
      </c>
      <c r="CK371" s="242">
        <v>0</v>
      </c>
      <c r="CL371" s="242">
        <v>0</v>
      </c>
      <c r="CM371" s="242">
        <v>0</v>
      </c>
      <c r="CN371" s="242">
        <v>0</v>
      </c>
      <c r="CO371" s="242">
        <v>0</v>
      </c>
      <c r="CP371" s="242">
        <v>0</v>
      </c>
      <c r="CQ371" s="242">
        <v>0</v>
      </c>
      <c r="CR371" s="242">
        <v>0</v>
      </c>
      <c r="CS371" s="242">
        <v>4360.54</v>
      </c>
      <c r="CT371" s="242">
        <v>338238.92</v>
      </c>
      <c r="CU371" s="242">
        <v>333878.38</v>
      </c>
      <c r="CV371" s="242">
        <v>0</v>
      </c>
      <c r="CW371" s="242">
        <v>1784.71</v>
      </c>
      <c r="CX371" s="242">
        <v>3509.4700000000003</v>
      </c>
      <c r="CY371" s="242">
        <v>26958.62</v>
      </c>
      <c r="CZ371" s="242">
        <v>1352.99</v>
      </c>
      <c r="DA371" s="242">
        <v>23880.87</v>
      </c>
      <c r="DB371" s="242">
        <v>0</v>
      </c>
      <c r="DC371" s="242">
        <v>0</v>
      </c>
      <c r="DD371" s="242">
        <v>0</v>
      </c>
      <c r="DE371" s="242">
        <v>0</v>
      </c>
      <c r="DF371" s="242">
        <v>0</v>
      </c>
      <c r="DG371" s="242">
        <v>0</v>
      </c>
      <c r="DH371" s="242">
        <v>0</v>
      </c>
    </row>
    <row r="372" spans="1:112" x14ac:dyDescent="0.2">
      <c r="A372" s="242">
        <v>5810</v>
      </c>
      <c r="B372" s="242" t="s">
        <v>654</v>
      </c>
      <c r="C372" s="242">
        <v>0</v>
      </c>
      <c r="D372" s="242">
        <v>4180409.7</v>
      </c>
      <c r="E372" s="242">
        <v>0</v>
      </c>
      <c r="F372" s="242">
        <v>1761.79</v>
      </c>
      <c r="G372" s="242">
        <v>12454</v>
      </c>
      <c r="H372" s="242">
        <v>2942.4500000000003</v>
      </c>
      <c r="I372" s="242">
        <v>65974.210000000006</v>
      </c>
      <c r="J372" s="242">
        <v>0</v>
      </c>
      <c r="K372" s="242">
        <v>302445.88</v>
      </c>
      <c r="L372" s="242">
        <v>0</v>
      </c>
      <c r="M372" s="242">
        <v>0</v>
      </c>
      <c r="N372" s="242">
        <v>0</v>
      </c>
      <c r="O372" s="242">
        <v>0</v>
      </c>
      <c r="P372" s="242">
        <v>3253.29</v>
      </c>
      <c r="Q372" s="242">
        <v>0</v>
      </c>
      <c r="R372" s="242">
        <v>0</v>
      </c>
      <c r="S372" s="242">
        <v>0</v>
      </c>
      <c r="T372" s="242">
        <v>0</v>
      </c>
      <c r="U372" s="242">
        <v>67296</v>
      </c>
      <c r="V372" s="242">
        <v>423221</v>
      </c>
      <c r="W372" s="242">
        <v>3120</v>
      </c>
      <c r="X372" s="242">
        <v>0</v>
      </c>
      <c r="Y372" s="242">
        <v>127717.01000000001</v>
      </c>
      <c r="Z372" s="242">
        <v>7792.74</v>
      </c>
      <c r="AA372" s="242">
        <v>112670</v>
      </c>
      <c r="AB372" s="242">
        <v>0</v>
      </c>
      <c r="AC372" s="242">
        <v>0</v>
      </c>
      <c r="AD372" s="242">
        <v>17452.53</v>
      </c>
      <c r="AE372" s="242">
        <v>101534.44</v>
      </c>
      <c r="AF372" s="242">
        <v>0</v>
      </c>
      <c r="AG372" s="242">
        <v>0</v>
      </c>
      <c r="AH372" s="242">
        <v>30280.89</v>
      </c>
      <c r="AI372" s="242">
        <v>163223.12</v>
      </c>
      <c r="AJ372" s="242">
        <v>0</v>
      </c>
      <c r="AK372" s="242">
        <v>3000</v>
      </c>
      <c r="AL372" s="242">
        <v>0</v>
      </c>
      <c r="AM372" s="242">
        <v>13354.53</v>
      </c>
      <c r="AN372" s="242">
        <v>20761.53</v>
      </c>
      <c r="AO372" s="242">
        <v>0</v>
      </c>
      <c r="AP372" s="242">
        <v>1083.6100000000001</v>
      </c>
      <c r="AQ372" s="242">
        <v>976543.88</v>
      </c>
      <c r="AR372" s="242">
        <v>974441.56</v>
      </c>
      <c r="AS372" s="242">
        <v>135034.91</v>
      </c>
      <c r="AT372" s="242">
        <v>260325.67</v>
      </c>
      <c r="AU372" s="242">
        <v>139122.45000000001</v>
      </c>
      <c r="AV372" s="242">
        <v>0</v>
      </c>
      <c r="AW372" s="242">
        <v>107041.99</v>
      </c>
      <c r="AX372" s="242">
        <v>152589.71</v>
      </c>
      <c r="AY372" s="242">
        <v>186304.84</v>
      </c>
      <c r="AZ372" s="242">
        <v>325116.17</v>
      </c>
      <c r="BA372" s="242">
        <v>1175660.75</v>
      </c>
      <c r="BB372" s="242">
        <v>247874.62</v>
      </c>
      <c r="BC372" s="242">
        <v>50813.200000000004</v>
      </c>
      <c r="BD372" s="242">
        <v>32955.65</v>
      </c>
      <c r="BE372" s="242">
        <v>167677.30000000002</v>
      </c>
      <c r="BF372" s="242">
        <v>301684.65000000002</v>
      </c>
      <c r="BG372" s="242">
        <v>539528.93000000005</v>
      </c>
      <c r="BH372" s="242">
        <v>60.89</v>
      </c>
      <c r="BI372" s="242">
        <v>0</v>
      </c>
      <c r="BJ372" s="242">
        <v>0</v>
      </c>
      <c r="BK372" s="242">
        <v>0</v>
      </c>
      <c r="BL372" s="242">
        <v>0</v>
      </c>
      <c r="BM372" s="242">
        <v>0</v>
      </c>
      <c r="BN372" s="242">
        <v>0</v>
      </c>
      <c r="BO372" s="242">
        <v>163200</v>
      </c>
      <c r="BP372" s="242">
        <v>0</v>
      </c>
      <c r="BQ372" s="242">
        <v>1345654.98</v>
      </c>
      <c r="BR372" s="242">
        <v>1397826.53</v>
      </c>
      <c r="BS372" s="242">
        <v>1508854.98</v>
      </c>
      <c r="BT372" s="242">
        <v>1397826.53</v>
      </c>
      <c r="BU372" s="242">
        <v>4416.0600000000004</v>
      </c>
      <c r="BV372" s="242">
        <v>7184.96</v>
      </c>
      <c r="BW372" s="242">
        <v>524769.29</v>
      </c>
      <c r="BX372" s="242">
        <v>338778.49</v>
      </c>
      <c r="BY372" s="242">
        <v>134913.15</v>
      </c>
      <c r="BZ372" s="242">
        <v>48308.75</v>
      </c>
      <c r="CA372" s="242">
        <v>92785.280000000013</v>
      </c>
      <c r="CB372" s="242">
        <v>74710.17</v>
      </c>
      <c r="CC372" s="242">
        <v>669473.1</v>
      </c>
      <c r="CD372" s="242">
        <v>687548.21</v>
      </c>
      <c r="CE372" s="242">
        <v>0</v>
      </c>
      <c r="CF372" s="242">
        <v>0</v>
      </c>
      <c r="CG372" s="242">
        <v>0</v>
      </c>
      <c r="CH372" s="242">
        <v>0</v>
      </c>
      <c r="CI372" s="242">
        <v>0</v>
      </c>
      <c r="CJ372" s="242">
        <v>2047112.45</v>
      </c>
      <c r="CK372" s="242">
        <v>390.12</v>
      </c>
      <c r="CL372" s="242">
        <v>0</v>
      </c>
      <c r="CM372" s="242">
        <v>0</v>
      </c>
      <c r="CN372" s="242">
        <v>0</v>
      </c>
      <c r="CO372" s="242">
        <v>390.12</v>
      </c>
      <c r="CP372" s="242">
        <v>0</v>
      </c>
      <c r="CQ372" s="242">
        <v>0</v>
      </c>
      <c r="CR372" s="242">
        <v>8562.2999999999993</v>
      </c>
      <c r="CS372" s="242">
        <v>47252.959999999999</v>
      </c>
      <c r="CT372" s="242">
        <v>249188.17</v>
      </c>
      <c r="CU372" s="242">
        <v>210497.51</v>
      </c>
      <c r="CV372" s="242">
        <v>0</v>
      </c>
      <c r="CW372" s="242">
        <v>5736.6</v>
      </c>
      <c r="CX372" s="242">
        <v>5252.2</v>
      </c>
      <c r="CY372" s="242">
        <v>18653</v>
      </c>
      <c r="CZ372" s="242">
        <v>2571.86</v>
      </c>
      <c r="DA372" s="242">
        <v>16565.54</v>
      </c>
      <c r="DB372" s="242">
        <v>0</v>
      </c>
      <c r="DC372" s="242">
        <v>0</v>
      </c>
      <c r="DD372" s="242">
        <v>0</v>
      </c>
      <c r="DE372" s="242">
        <v>0</v>
      </c>
      <c r="DF372" s="242">
        <v>0</v>
      </c>
      <c r="DG372" s="242">
        <v>0</v>
      </c>
      <c r="DH372" s="242">
        <v>0</v>
      </c>
    </row>
    <row r="373" spans="1:112" x14ac:dyDescent="0.2">
      <c r="A373" s="242">
        <v>5817</v>
      </c>
      <c r="B373" s="242" t="s">
        <v>655</v>
      </c>
      <c r="C373" s="242">
        <v>0</v>
      </c>
      <c r="D373" s="242">
        <v>3229223</v>
      </c>
      <c r="E373" s="242">
        <v>0</v>
      </c>
      <c r="F373" s="242">
        <v>0</v>
      </c>
      <c r="G373" s="242">
        <v>0</v>
      </c>
      <c r="H373" s="242">
        <v>2126.4299999999998</v>
      </c>
      <c r="I373" s="242">
        <v>10856.95</v>
      </c>
      <c r="J373" s="242">
        <v>0</v>
      </c>
      <c r="K373" s="242">
        <v>276803</v>
      </c>
      <c r="L373" s="242">
        <v>0</v>
      </c>
      <c r="M373" s="242">
        <v>0</v>
      </c>
      <c r="N373" s="242">
        <v>0</v>
      </c>
      <c r="O373" s="242">
        <v>0</v>
      </c>
      <c r="P373" s="242">
        <v>0</v>
      </c>
      <c r="Q373" s="242">
        <v>0</v>
      </c>
      <c r="R373" s="242">
        <v>0</v>
      </c>
      <c r="S373" s="242">
        <v>0</v>
      </c>
      <c r="T373" s="242">
        <v>7500</v>
      </c>
      <c r="U373" s="242">
        <v>53282.5</v>
      </c>
      <c r="V373" s="242">
        <v>1978299</v>
      </c>
      <c r="W373" s="242">
        <v>2640</v>
      </c>
      <c r="X373" s="242">
        <v>0</v>
      </c>
      <c r="Y373" s="242">
        <v>0</v>
      </c>
      <c r="Z373" s="242">
        <v>4734.78</v>
      </c>
      <c r="AA373" s="242">
        <v>1002</v>
      </c>
      <c r="AB373" s="242">
        <v>0</v>
      </c>
      <c r="AC373" s="242">
        <v>0</v>
      </c>
      <c r="AD373" s="242">
        <v>13813</v>
      </c>
      <c r="AE373" s="242">
        <v>88704</v>
      </c>
      <c r="AF373" s="242">
        <v>0</v>
      </c>
      <c r="AG373" s="242">
        <v>0</v>
      </c>
      <c r="AH373" s="242">
        <v>32273</v>
      </c>
      <c r="AI373" s="242">
        <v>0</v>
      </c>
      <c r="AJ373" s="242">
        <v>0</v>
      </c>
      <c r="AK373" s="242">
        <v>0</v>
      </c>
      <c r="AL373" s="242">
        <v>61614.8</v>
      </c>
      <c r="AM373" s="242">
        <v>11873.27</v>
      </c>
      <c r="AN373" s="242">
        <v>0</v>
      </c>
      <c r="AO373" s="242">
        <v>0</v>
      </c>
      <c r="AP373" s="242">
        <v>130</v>
      </c>
      <c r="AQ373" s="242">
        <v>1712890.62</v>
      </c>
      <c r="AR373" s="242">
        <v>220671.77000000002</v>
      </c>
      <c r="AS373" s="242">
        <v>0</v>
      </c>
      <c r="AT373" s="242">
        <v>131474.54999999999</v>
      </c>
      <c r="AU373" s="242">
        <v>39051.19</v>
      </c>
      <c r="AV373" s="242">
        <v>35033.82</v>
      </c>
      <c r="AW373" s="242">
        <v>92490.900000000009</v>
      </c>
      <c r="AX373" s="242">
        <v>114479.35</v>
      </c>
      <c r="AY373" s="242">
        <v>382559.10000000003</v>
      </c>
      <c r="AZ373" s="242">
        <v>155710.93</v>
      </c>
      <c r="BA373" s="242">
        <v>911747.12</v>
      </c>
      <c r="BB373" s="242">
        <v>74559.41</v>
      </c>
      <c r="BC373" s="242">
        <v>47532.66</v>
      </c>
      <c r="BD373" s="242">
        <v>21352.9</v>
      </c>
      <c r="BE373" s="242">
        <v>36722.28</v>
      </c>
      <c r="BF373" s="242">
        <v>612330.52</v>
      </c>
      <c r="BG373" s="242">
        <v>872847.33000000007</v>
      </c>
      <c r="BH373" s="242">
        <v>917.02</v>
      </c>
      <c r="BI373" s="242">
        <v>0</v>
      </c>
      <c r="BJ373" s="242">
        <v>0</v>
      </c>
      <c r="BK373" s="242">
        <v>0</v>
      </c>
      <c r="BL373" s="242">
        <v>0</v>
      </c>
      <c r="BM373" s="242">
        <v>100000</v>
      </c>
      <c r="BN373" s="242">
        <v>100000</v>
      </c>
      <c r="BO373" s="242">
        <v>50000</v>
      </c>
      <c r="BP373" s="242">
        <v>50000</v>
      </c>
      <c r="BQ373" s="242">
        <v>1379753.09</v>
      </c>
      <c r="BR373" s="242">
        <v>1692257.35</v>
      </c>
      <c r="BS373" s="242">
        <v>1529753.09</v>
      </c>
      <c r="BT373" s="242">
        <v>1842257.35</v>
      </c>
      <c r="BU373" s="242">
        <v>0</v>
      </c>
      <c r="BV373" s="242">
        <v>0</v>
      </c>
      <c r="BW373" s="242">
        <v>960873.73</v>
      </c>
      <c r="BX373" s="242">
        <v>627423.19000000006</v>
      </c>
      <c r="BY373" s="242">
        <v>146507.91</v>
      </c>
      <c r="BZ373" s="242">
        <v>186942.63</v>
      </c>
      <c r="CA373" s="242">
        <v>0.1</v>
      </c>
      <c r="CB373" s="242">
        <v>0</v>
      </c>
      <c r="CC373" s="242">
        <v>304509.81</v>
      </c>
      <c r="CD373" s="242">
        <v>291893.28999999998</v>
      </c>
      <c r="CE373" s="242">
        <v>0</v>
      </c>
      <c r="CF373" s="242">
        <v>0</v>
      </c>
      <c r="CG373" s="242">
        <v>0</v>
      </c>
      <c r="CH373" s="242">
        <v>12616.62</v>
      </c>
      <c r="CI373" s="242">
        <v>0</v>
      </c>
      <c r="CJ373" s="242">
        <v>5899086.8399999999</v>
      </c>
      <c r="CK373" s="242">
        <v>752.74</v>
      </c>
      <c r="CL373" s="242">
        <v>4768753.28</v>
      </c>
      <c r="CM373" s="242">
        <v>4995000.54</v>
      </c>
      <c r="CN373" s="242">
        <v>0</v>
      </c>
      <c r="CO373" s="242">
        <v>227000</v>
      </c>
      <c r="CP373" s="242">
        <v>0</v>
      </c>
      <c r="CQ373" s="242">
        <v>0</v>
      </c>
      <c r="CR373" s="242">
        <v>18274.439999999999</v>
      </c>
      <c r="CS373" s="242">
        <v>23642.09</v>
      </c>
      <c r="CT373" s="242">
        <v>154302.64000000001</v>
      </c>
      <c r="CU373" s="242">
        <v>148934.99</v>
      </c>
      <c r="CV373" s="242">
        <v>0</v>
      </c>
      <c r="CW373" s="242">
        <v>30093.670000000002</v>
      </c>
      <c r="CX373" s="242">
        <v>38839.360000000001</v>
      </c>
      <c r="CY373" s="242">
        <v>53741</v>
      </c>
      <c r="CZ373" s="242">
        <v>0</v>
      </c>
      <c r="DA373" s="242">
        <v>44995.31</v>
      </c>
      <c r="DB373" s="242">
        <v>0</v>
      </c>
      <c r="DC373" s="242">
        <v>0</v>
      </c>
      <c r="DD373" s="242">
        <v>0</v>
      </c>
      <c r="DE373" s="242">
        <v>0</v>
      </c>
      <c r="DF373" s="242">
        <v>0</v>
      </c>
      <c r="DG373" s="242">
        <v>0</v>
      </c>
      <c r="DH373" s="242">
        <v>0</v>
      </c>
    </row>
    <row r="374" spans="1:112" x14ac:dyDescent="0.2">
      <c r="A374" s="242">
        <v>5824</v>
      </c>
      <c r="B374" s="242" t="s">
        <v>656</v>
      </c>
      <c r="C374" s="242">
        <v>0</v>
      </c>
      <c r="D374" s="242">
        <v>3388320</v>
      </c>
      <c r="E374" s="242">
        <v>1335.76</v>
      </c>
      <c r="F374" s="242">
        <v>10231.370000000001</v>
      </c>
      <c r="G374" s="242">
        <v>16999</v>
      </c>
      <c r="H374" s="242">
        <v>13149.66</v>
      </c>
      <c r="I374" s="242">
        <v>51893.9</v>
      </c>
      <c r="J374" s="242">
        <v>20230</v>
      </c>
      <c r="K374" s="242">
        <v>350298</v>
      </c>
      <c r="L374" s="242">
        <v>0</v>
      </c>
      <c r="M374" s="242">
        <v>0</v>
      </c>
      <c r="N374" s="242">
        <v>0</v>
      </c>
      <c r="O374" s="242">
        <v>0</v>
      </c>
      <c r="P374" s="242">
        <v>110</v>
      </c>
      <c r="Q374" s="242">
        <v>0</v>
      </c>
      <c r="R374" s="242">
        <v>0</v>
      </c>
      <c r="S374" s="242">
        <v>0</v>
      </c>
      <c r="T374" s="242">
        <v>0</v>
      </c>
      <c r="U374" s="242">
        <v>211955.5</v>
      </c>
      <c r="V374" s="242">
        <v>12369222</v>
      </c>
      <c r="W374" s="242">
        <v>22353.89</v>
      </c>
      <c r="X374" s="242">
        <v>0</v>
      </c>
      <c r="Y374" s="242">
        <v>251379.51</v>
      </c>
      <c r="Z374" s="242">
        <v>0</v>
      </c>
      <c r="AA374" s="242">
        <v>20709</v>
      </c>
      <c r="AB374" s="242">
        <v>0</v>
      </c>
      <c r="AC374" s="242">
        <v>0</v>
      </c>
      <c r="AD374" s="242">
        <v>182256.43</v>
      </c>
      <c r="AE374" s="242">
        <v>318784.36</v>
      </c>
      <c r="AF374" s="242">
        <v>0</v>
      </c>
      <c r="AG374" s="242">
        <v>0</v>
      </c>
      <c r="AH374" s="242">
        <v>133008</v>
      </c>
      <c r="AI374" s="242">
        <v>0</v>
      </c>
      <c r="AJ374" s="242">
        <v>0</v>
      </c>
      <c r="AK374" s="242">
        <v>133500</v>
      </c>
      <c r="AL374" s="242">
        <v>0</v>
      </c>
      <c r="AM374" s="242">
        <v>0</v>
      </c>
      <c r="AN374" s="242">
        <v>79865.72</v>
      </c>
      <c r="AO374" s="242">
        <v>0</v>
      </c>
      <c r="AP374" s="242">
        <v>3348.1800000000003</v>
      </c>
      <c r="AQ374" s="242">
        <v>3710691.83</v>
      </c>
      <c r="AR374" s="242">
        <v>3797170.6</v>
      </c>
      <c r="AS374" s="242">
        <v>564334.06000000006</v>
      </c>
      <c r="AT374" s="242">
        <v>503925.17</v>
      </c>
      <c r="AU374" s="242">
        <v>243648.95</v>
      </c>
      <c r="AV374" s="242">
        <v>211</v>
      </c>
      <c r="AW374" s="242">
        <v>526826.28</v>
      </c>
      <c r="AX374" s="242">
        <v>510807.31</v>
      </c>
      <c r="AY374" s="242">
        <v>215488.56</v>
      </c>
      <c r="AZ374" s="242">
        <v>988986.05</v>
      </c>
      <c r="BA374" s="242">
        <v>2728692.85</v>
      </c>
      <c r="BB374" s="242">
        <v>614045.27</v>
      </c>
      <c r="BC374" s="242">
        <v>219389.57</v>
      </c>
      <c r="BD374" s="242">
        <v>16935.240000000002</v>
      </c>
      <c r="BE374" s="242">
        <v>193766.44</v>
      </c>
      <c r="BF374" s="242">
        <v>2244657.44</v>
      </c>
      <c r="BG374" s="242">
        <v>558706.63</v>
      </c>
      <c r="BH374" s="242">
        <v>440.62</v>
      </c>
      <c r="BI374" s="242">
        <v>149393.70000000001</v>
      </c>
      <c r="BJ374" s="242">
        <v>136466.92000000001</v>
      </c>
      <c r="BK374" s="242">
        <v>0</v>
      </c>
      <c r="BL374" s="242">
        <v>0</v>
      </c>
      <c r="BM374" s="242">
        <v>0</v>
      </c>
      <c r="BN374" s="242">
        <v>0</v>
      </c>
      <c r="BO374" s="242">
        <v>0</v>
      </c>
      <c r="BP374" s="242">
        <v>0</v>
      </c>
      <c r="BQ374" s="242">
        <v>2846699.6</v>
      </c>
      <c r="BR374" s="242">
        <v>2799852.79</v>
      </c>
      <c r="BS374" s="242">
        <v>2996093.3</v>
      </c>
      <c r="BT374" s="242">
        <v>2936319.71</v>
      </c>
      <c r="BU374" s="242">
        <v>128185.59</v>
      </c>
      <c r="BV374" s="242">
        <v>137415.38</v>
      </c>
      <c r="BW374" s="242">
        <v>3674166.97</v>
      </c>
      <c r="BX374" s="242">
        <v>2601353.66</v>
      </c>
      <c r="BY374" s="242">
        <v>1014478.82</v>
      </c>
      <c r="BZ374" s="242">
        <v>49104.700000000004</v>
      </c>
      <c r="CA374" s="242">
        <v>425754.18</v>
      </c>
      <c r="CB374" s="242">
        <v>364402.89</v>
      </c>
      <c r="CC374" s="242">
        <v>6489468.71</v>
      </c>
      <c r="CD374" s="242">
        <v>2082995.42</v>
      </c>
      <c r="CE374" s="242">
        <v>4224264.5999999996</v>
      </c>
      <c r="CF374" s="242">
        <v>0</v>
      </c>
      <c r="CG374" s="242">
        <v>0</v>
      </c>
      <c r="CH374" s="242">
        <v>243559.98</v>
      </c>
      <c r="CI374" s="242">
        <v>0</v>
      </c>
      <c r="CJ374" s="242">
        <v>13555000</v>
      </c>
      <c r="CK374" s="242">
        <v>0</v>
      </c>
      <c r="CL374" s="242">
        <v>0</v>
      </c>
      <c r="CM374" s="242">
        <v>0</v>
      </c>
      <c r="CN374" s="242">
        <v>0</v>
      </c>
      <c r="CO374" s="242">
        <v>0</v>
      </c>
      <c r="CP374" s="242">
        <v>0</v>
      </c>
      <c r="CQ374" s="242">
        <v>0</v>
      </c>
      <c r="CR374" s="242">
        <v>65694.92</v>
      </c>
      <c r="CS374" s="242">
        <v>68414.759999999995</v>
      </c>
      <c r="CT374" s="242">
        <v>718466.17</v>
      </c>
      <c r="CU374" s="242">
        <v>715746.33</v>
      </c>
      <c r="CV374" s="242">
        <v>0</v>
      </c>
      <c r="CW374" s="242">
        <v>224551.69</v>
      </c>
      <c r="CX374" s="242">
        <v>224551.69</v>
      </c>
      <c r="CY374" s="242">
        <v>113375</v>
      </c>
      <c r="CZ374" s="242">
        <v>0</v>
      </c>
      <c r="DA374" s="242">
        <v>113375</v>
      </c>
      <c r="DB374" s="242">
        <v>0</v>
      </c>
      <c r="DC374" s="242">
        <v>0</v>
      </c>
      <c r="DD374" s="242">
        <v>0</v>
      </c>
      <c r="DE374" s="242">
        <v>0</v>
      </c>
      <c r="DF374" s="242">
        <v>0</v>
      </c>
      <c r="DG374" s="242">
        <v>0</v>
      </c>
      <c r="DH374" s="242">
        <v>0</v>
      </c>
    </row>
    <row r="375" spans="1:112" x14ac:dyDescent="0.2">
      <c r="A375" s="242">
        <v>5859</v>
      </c>
      <c r="B375" s="242" t="s">
        <v>657</v>
      </c>
      <c r="C375" s="242">
        <v>0</v>
      </c>
      <c r="D375" s="242">
        <v>2081120.8</v>
      </c>
      <c r="E375" s="242">
        <v>0</v>
      </c>
      <c r="F375" s="242">
        <v>9896.4</v>
      </c>
      <c r="G375" s="242">
        <v>5046.96</v>
      </c>
      <c r="H375" s="242">
        <v>2673.16</v>
      </c>
      <c r="I375" s="242">
        <v>55798.450000000004</v>
      </c>
      <c r="J375" s="242">
        <v>0</v>
      </c>
      <c r="K375" s="242">
        <v>1076828.6200000001</v>
      </c>
      <c r="L375" s="242">
        <v>0</v>
      </c>
      <c r="M375" s="242">
        <v>0</v>
      </c>
      <c r="N375" s="242">
        <v>0</v>
      </c>
      <c r="O375" s="242">
        <v>0</v>
      </c>
      <c r="P375" s="242">
        <v>0</v>
      </c>
      <c r="Q375" s="242">
        <v>0</v>
      </c>
      <c r="R375" s="242">
        <v>0</v>
      </c>
      <c r="S375" s="242">
        <v>0</v>
      </c>
      <c r="T375" s="242">
        <v>0</v>
      </c>
      <c r="U375" s="242">
        <v>84244.5</v>
      </c>
      <c r="V375" s="242">
        <v>5364353</v>
      </c>
      <c r="W375" s="242">
        <v>7556.9000000000005</v>
      </c>
      <c r="X375" s="242">
        <v>0</v>
      </c>
      <c r="Y375" s="242">
        <v>0</v>
      </c>
      <c r="Z375" s="242">
        <v>0</v>
      </c>
      <c r="AA375" s="242">
        <v>1438</v>
      </c>
      <c r="AB375" s="242">
        <v>0</v>
      </c>
      <c r="AC375" s="242">
        <v>0</v>
      </c>
      <c r="AD375" s="242">
        <v>8946.1200000000008</v>
      </c>
      <c r="AE375" s="242">
        <v>71229</v>
      </c>
      <c r="AF375" s="242">
        <v>0</v>
      </c>
      <c r="AG375" s="242">
        <v>0</v>
      </c>
      <c r="AH375" s="242">
        <v>7504</v>
      </c>
      <c r="AI375" s="242">
        <v>0</v>
      </c>
      <c r="AJ375" s="242">
        <v>0</v>
      </c>
      <c r="AK375" s="242">
        <v>400</v>
      </c>
      <c r="AL375" s="242">
        <v>0</v>
      </c>
      <c r="AM375" s="242">
        <v>0</v>
      </c>
      <c r="AN375" s="242">
        <v>0</v>
      </c>
      <c r="AO375" s="242">
        <v>0</v>
      </c>
      <c r="AP375" s="242">
        <v>0</v>
      </c>
      <c r="AQ375" s="242">
        <v>2684418.2</v>
      </c>
      <c r="AR375" s="242">
        <v>960940.22</v>
      </c>
      <c r="AS375" s="242">
        <v>110519.99</v>
      </c>
      <c r="AT375" s="242">
        <v>335295.89</v>
      </c>
      <c r="AU375" s="242">
        <v>38083.480000000003</v>
      </c>
      <c r="AV375" s="242">
        <v>118798.48</v>
      </c>
      <c r="AW375" s="242">
        <v>284506.06</v>
      </c>
      <c r="AX375" s="242">
        <v>187957.97</v>
      </c>
      <c r="AY375" s="242">
        <v>218494.85</v>
      </c>
      <c r="AZ375" s="242">
        <v>511383.41000000003</v>
      </c>
      <c r="BA375" s="242">
        <v>1230364.1100000001</v>
      </c>
      <c r="BB375" s="242">
        <v>262252.99</v>
      </c>
      <c r="BC375" s="242">
        <v>58659.43</v>
      </c>
      <c r="BD375" s="242">
        <v>1709.58</v>
      </c>
      <c r="BE375" s="242">
        <v>209119.14</v>
      </c>
      <c r="BF375" s="242">
        <v>1266121.76</v>
      </c>
      <c r="BG375" s="242">
        <v>255149.63</v>
      </c>
      <c r="BH375" s="242">
        <v>21.89</v>
      </c>
      <c r="BI375" s="242">
        <v>0</v>
      </c>
      <c r="BJ375" s="242">
        <v>0</v>
      </c>
      <c r="BK375" s="242">
        <v>0</v>
      </c>
      <c r="BL375" s="242">
        <v>0</v>
      </c>
      <c r="BM375" s="242">
        <v>0</v>
      </c>
      <c r="BN375" s="242">
        <v>0</v>
      </c>
      <c r="BO375" s="242">
        <v>0</v>
      </c>
      <c r="BP375" s="242">
        <v>0</v>
      </c>
      <c r="BQ375" s="242">
        <v>1732077.95</v>
      </c>
      <c r="BR375" s="242">
        <v>1775316.78</v>
      </c>
      <c r="BS375" s="242">
        <v>1732077.95</v>
      </c>
      <c r="BT375" s="242">
        <v>1775316.78</v>
      </c>
      <c r="BU375" s="242">
        <v>0</v>
      </c>
      <c r="BV375" s="242">
        <v>0</v>
      </c>
      <c r="BW375" s="242">
        <v>2181067.9</v>
      </c>
      <c r="BX375" s="242">
        <v>1432414.76</v>
      </c>
      <c r="BY375" s="242">
        <v>183439.4</v>
      </c>
      <c r="BZ375" s="242">
        <v>565213.74</v>
      </c>
      <c r="CA375" s="242">
        <v>151259.01999999999</v>
      </c>
      <c r="CB375" s="242">
        <v>144217.74</v>
      </c>
      <c r="CC375" s="242">
        <v>962334.54999999993</v>
      </c>
      <c r="CD375" s="242">
        <v>920000</v>
      </c>
      <c r="CE375" s="242">
        <v>0</v>
      </c>
      <c r="CF375" s="242">
        <v>0</v>
      </c>
      <c r="CG375" s="242">
        <v>0</v>
      </c>
      <c r="CH375" s="242">
        <v>49375.83</v>
      </c>
      <c r="CI375" s="242">
        <v>0</v>
      </c>
      <c r="CJ375" s="242">
        <v>6581638.21</v>
      </c>
      <c r="CK375" s="242">
        <v>0</v>
      </c>
      <c r="CL375" s="242">
        <v>0</v>
      </c>
      <c r="CM375" s="242">
        <v>0</v>
      </c>
      <c r="CN375" s="242">
        <v>0</v>
      </c>
      <c r="CO375" s="242">
        <v>0</v>
      </c>
      <c r="CP375" s="242">
        <v>0</v>
      </c>
      <c r="CQ375" s="242">
        <v>0</v>
      </c>
      <c r="CR375" s="242">
        <v>46249.83</v>
      </c>
      <c r="CS375" s="242">
        <v>57252.33</v>
      </c>
      <c r="CT375" s="242">
        <v>279839.73</v>
      </c>
      <c r="CU375" s="242">
        <v>268837.23</v>
      </c>
      <c r="CV375" s="242">
        <v>0</v>
      </c>
      <c r="CW375" s="242">
        <v>1491.78</v>
      </c>
      <c r="CX375" s="242">
        <v>1590.3400000000001</v>
      </c>
      <c r="CY375" s="242">
        <v>4000</v>
      </c>
      <c r="CZ375" s="242">
        <v>0</v>
      </c>
      <c r="DA375" s="242">
        <v>3901.44</v>
      </c>
      <c r="DB375" s="242">
        <v>0</v>
      </c>
      <c r="DC375" s="242">
        <v>0</v>
      </c>
      <c r="DD375" s="242">
        <v>0</v>
      </c>
      <c r="DE375" s="242">
        <v>0</v>
      </c>
      <c r="DF375" s="242">
        <v>0</v>
      </c>
      <c r="DG375" s="242">
        <v>0</v>
      </c>
      <c r="DH375" s="242">
        <v>0</v>
      </c>
    </row>
    <row r="376" spans="1:112" x14ac:dyDescent="0.2">
      <c r="A376" s="242">
        <v>5852</v>
      </c>
      <c r="B376" s="242" t="s">
        <v>658</v>
      </c>
      <c r="C376" s="242">
        <v>0</v>
      </c>
      <c r="D376" s="242">
        <v>5213931.5199999996</v>
      </c>
      <c r="E376" s="242">
        <v>90321.78</v>
      </c>
      <c r="F376" s="242">
        <v>20216.600000000002</v>
      </c>
      <c r="G376" s="242">
        <v>36780.82</v>
      </c>
      <c r="H376" s="242">
        <v>10300.57</v>
      </c>
      <c r="I376" s="242">
        <v>216365.39</v>
      </c>
      <c r="J376" s="242">
        <v>14052.4</v>
      </c>
      <c r="K376" s="242">
        <v>1947194</v>
      </c>
      <c r="L376" s="242">
        <v>0</v>
      </c>
      <c r="M376" s="242">
        <v>0</v>
      </c>
      <c r="N376" s="242">
        <v>0</v>
      </c>
      <c r="O376" s="242">
        <v>0</v>
      </c>
      <c r="P376" s="242">
        <v>0</v>
      </c>
      <c r="Q376" s="242">
        <v>0</v>
      </c>
      <c r="R376" s="242">
        <v>0</v>
      </c>
      <c r="S376" s="242">
        <v>0</v>
      </c>
      <c r="T376" s="242">
        <v>0</v>
      </c>
      <c r="U376" s="242">
        <v>108032.5</v>
      </c>
      <c r="V376" s="242">
        <v>2775006</v>
      </c>
      <c r="W376" s="242">
        <v>5200</v>
      </c>
      <c r="X376" s="242">
        <v>0</v>
      </c>
      <c r="Y376" s="242">
        <v>0</v>
      </c>
      <c r="Z376" s="242">
        <v>0</v>
      </c>
      <c r="AA376" s="242">
        <v>193561</v>
      </c>
      <c r="AB376" s="242">
        <v>0</v>
      </c>
      <c r="AC376" s="242">
        <v>0</v>
      </c>
      <c r="AD376" s="242">
        <v>11148</v>
      </c>
      <c r="AE376" s="242">
        <v>43730</v>
      </c>
      <c r="AF376" s="242">
        <v>0</v>
      </c>
      <c r="AG376" s="242">
        <v>0</v>
      </c>
      <c r="AH376" s="242">
        <v>5200</v>
      </c>
      <c r="AI376" s="242">
        <v>0</v>
      </c>
      <c r="AJ376" s="242">
        <v>0</v>
      </c>
      <c r="AK376" s="242">
        <v>14750</v>
      </c>
      <c r="AL376" s="242">
        <v>0</v>
      </c>
      <c r="AM376" s="242">
        <v>0</v>
      </c>
      <c r="AN376" s="242">
        <v>49559.87</v>
      </c>
      <c r="AO376" s="242">
        <v>0</v>
      </c>
      <c r="AP376" s="242">
        <v>2216.88</v>
      </c>
      <c r="AQ376" s="242">
        <v>22429.46</v>
      </c>
      <c r="AR376" s="242">
        <v>3165462.37</v>
      </c>
      <c r="AS376" s="242">
        <v>742614.47</v>
      </c>
      <c r="AT376" s="242">
        <v>330199.61</v>
      </c>
      <c r="AU376" s="242">
        <v>381795.2</v>
      </c>
      <c r="AV376" s="242">
        <v>0</v>
      </c>
      <c r="AW376" s="242">
        <v>413666.9</v>
      </c>
      <c r="AX376" s="242">
        <v>263345.34999999998</v>
      </c>
      <c r="AY376" s="242">
        <v>370077.92</v>
      </c>
      <c r="AZ376" s="242">
        <v>439571.45</v>
      </c>
      <c r="BA376" s="242">
        <v>2552940.65</v>
      </c>
      <c r="BB376" s="242">
        <v>192639.68</v>
      </c>
      <c r="BC376" s="242">
        <v>86065.180000000008</v>
      </c>
      <c r="BD376" s="242">
        <v>69230.540000000008</v>
      </c>
      <c r="BE376" s="242">
        <v>306399.46000000002</v>
      </c>
      <c r="BF376" s="242">
        <v>989856.43</v>
      </c>
      <c r="BG376" s="242">
        <v>356111.07</v>
      </c>
      <c r="BH376" s="242">
        <v>171.71</v>
      </c>
      <c r="BI376" s="242">
        <v>12977.16</v>
      </c>
      <c r="BJ376" s="242">
        <v>0</v>
      </c>
      <c r="BK376" s="242">
        <v>0</v>
      </c>
      <c r="BL376" s="242">
        <v>0</v>
      </c>
      <c r="BM376" s="242">
        <v>0</v>
      </c>
      <c r="BN376" s="242">
        <v>0</v>
      </c>
      <c r="BO376" s="242">
        <v>615000</v>
      </c>
      <c r="BP376" s="242">
        <v>0</v>
      </c>
      <c r="BQ376" s="242">
        <v>3969142.73</v>
      </c>
      <c r="BR376" s="242">
        <v>4672109.7699999996</v>
      </c>
      <c r="BS376" s="242">
        <v>4597119.8899999997</v>
      </c>
      <c r="BT376" s="242">
        <v>4672109.7699999996</v>
      </c>
      <c r="BU376" s="242">
        <v>195</v>
      </c>
      <c r="BV376" s="242">
        <v>33120</v>
      </c>
      <c r="BW376" s="242">
        <v>1309375.73</v>
      </c>
      <c r="BX376" s="242">
        <v>661822.80000000005</v>
      </c>
      <c r="BY376" s="242">
        <v>364303</v>
      </c>
      <c r="BZ376" s="242">
        <v>250324.93</v>
      </c>
      <c r="CA376" s="242">
        <v>86900.540000000008</v>
      </c>
      <c r="CB376" s="242">
        <v>34377.14</v>
      </c>
      <c r="CC376" s="242">
        <v>726814.69</v>
      </c>
      <c r="CD376" s="242">
        <v>738083</v>
      </c>
      <c r="CE376" s="242">
        <v>4865.5</v>
      </c>
      <c r="CF376" s="242">
        <v>0</v>
      </c>
      <c r="CG376" s="242">
        <v>0</v>
      </c>
      <c r="CH376" s="242">
        <v>36389.590000000004</v>
      </c>
      <c r="CI376" s="242">
        <v>0</v>
      </c>
      <c r="CJ376" s="242">
        <v>5365640.38</v>
      </c>
      <c r="CK376" s="242">
        <v>888072.1</v>
      </c>
      <c r="CL376" s="242">
        <v>0</v>
      </c>
      <c r="CM376" s="242">
        <v>756.77</v>
      </c>
      <c r="CN376" s="242">
        <v>0</v>
      </c>
      <c r="CO376" s="242">
        <v>888828.87</v>
      </c>
      <c r="CP376" s="242">
        <v>0</v>
      </c>
      <c r="CQ376" s="242">
        <v>0</v>
      </c>
      <c r="CR376" s="242">
        <v>128872.21</v>
      </c>
      <c r="CS376" s="242">
        <v>107422.71</v>
      </c>
      <c r="CT376" s="242">
        <v>461556.67</v>
      </c>
      <c r="CU376" s="242">
        <v>483006.17</v>
      </c>
      <c r="CV376" s="242">
        <v>0</v>
      </c>
      <c r="CW376" s="242">
        <v>80288.45</v>
      </c>
      <c r="CX376" s="242">
        <v>12657.61</v>
      </c>
      <c r="CY376" s="242">
        <v>174.71</v>
      </c>
      <c r="CZ376" s="242">
        <v>67805.55</v>
      </c>
      <c r="DA376" s="242">
        <v>0</v>
      </c>
      <c r="DB376" s="242">
        <v>0</v>
      </c>
      <c r="DC376" s="242">
        <v>0</v>
      </c>
      <c r="DD376" s="242">
        <v>0</v>
      </c>
      <c r="DE376" s="242">
        <v>19848.73</v>
      </c>
      <c r="DF376" s="242">
        <v>0</v>
      </c>
      <c r="DG376" s="242">
        <v>19848.73</v>
      </c>
      <c r="DH376" s="242">
        <v>0</v>
      </c>
    </row>
    <row r="377" spans="1:112" x14ac:dyDescent="0.2">
      <c r="A377" s="242">
        <v>238</v>
      </c>
      <c r="B377" s="242" t="s">
        <v>659</v>
      </c>
      <c r="C377" s="242">
        <v>0</v>
      </c>
      <c r="D377" s="242">
        <v>9616192.6500000004</v>
      </c>
      <c r="E377" s="242">
        <v>598</v>
      </c>
      <c r="F377" s="242">
        <v>6711</v>
      </c>
      <c r="G377" s="242">
        <v>23342</v>
      </c>
      <c r="H377" s="242">
        <v>12488.460000000001</v>
      </c>
      <c r="I377" s="242">
        <v>23907.21</v>
      </c>
      <c r="J377" s="242">
        <v>5267.81</v>
      </c>
      <c r="K377" s="242">
        <v>351933.29</v>
      </c>
      <c r="L377" s="242">
        <v>0</v>
      </c>
      <c r="M377" s="242">
        <v>0</v>
      </c>
      <c r="N377" s="242">
        <v>0</v>
      </c>
      <c r="O377" s="242">
        <v>0</v>
      </c>
      <c r="P377" s="242">
        <v>6732.21</v>
      </c>
      <c r="Q377" s="242">
        <v>0</v>
      </c>
      <c r="R377" s="242">
        <v>0</v>
      </c>
      <c r="S377" s="242">
        <v>0</v>
      </c>
      <c r="T377" s="242">
        <v>20.400000000000002</v>
      </c>
      <c r="U377" s="242">
        <v>193932.5</v>
      </c>
      <c r="V377" s="242">
        <v>1381794</v>
      </c>
      <c r="W377" s="242">
        <v>31293.5</v>
      </c>
      <c r="X377" s="242">
        <v>0</v>
      </c>
      <c r="Y377" s="242">
        <v>324360.66000000003</v>
      </c>
      <c r="Z377" s="242">
        <v>0</v>
      </c>
      <c r="AA377" s="242">
        <v>1884</v>
      </c>
      <c r="AB377" s="242">
        <v>0</v>
      </c>
      <c r="AC377" s="242">
        <v>146489.53</v>
      </c>
      <c r="AD377" s="242">
        <v>56367.86</v>
      </c>
      <c r="AE377" s="242">
        <v>202627.81</v>
      </c>
      <c r="AF377" s="242">
        <v>0</v>
      </c>
      <c r="AG377" s="242">
        <v>0</v>
      </c>
      <c r="AH377" s="242">
        <v>58445</v>
      </c>
      <c r="AI377" s="242">
        <v>0</v>
      </c>
      <c r="AJ377" s="242">
        <v>0</v>
      </c>
      <c r="AK377" s="242">
        <v>183170.27</v>
      </c>
      <c r="AL377" s="242">
        <v>418975</v>
      </c>
      <c r="AM377" s="242">
        <v>53076.590000000004</v>
      </c>
      <c r="AN377" s="242">
        <v>44531.19</v>
      </c>
      <c r="AO377" s="242">
        <v>0</v>
      </c>
      <c r="AP377" s="242">
        <v>49643.53</v>
      </c>
      <c r="AQ377" s="242">
        <v>2488941.92</v>
      </c>
      <c r="AR377" s="242">
        <v>2510056.1800000002</v>
      </c>
      <c r="AS377" s="242">
        <v>229845.54</v>
      </c>
      <c r="AT377" s="242">
        <v>335080.96000000002</v>
      </c>
      <c r="AU377" s="242">
        <v>288816.91000000003</v>
      </c>
      <c r="AV377" s="242">
        <v>42210.69</v>
      </c>
      <c r="AW377" s="242">
        <v>310548.25</v>
      </c>
      <c r="AX377" s="242">
        <v>1147353.6599999999</v>
      </c>
      <c r="AY377" s="242">
        <v>242950.69</v>
      </c>
      <c r="AZ377" s="242">
        <v>664241.99</v>
      </c>
      <c r="BA377" s="242">
        <v>2581479.66</v>
      </c>
      <c r="BB377" s="242">
        <v>22593.040000000001</v>
      </c>
      <c r="BC377" s="242">
        <v>142912.66</v>
      </c>
      <c r="BD377" s="242">
        <v>410701.48</v>
      </c>
      <c r="BE377" s="242">
        <v>14271.92</v>
      </c>
      <c r="BF377" s="242">
        <v>1095582.83</v>
      </c>
      <c r="BG377" s="242">
        <v>753094.51</v>
      </c>
      <c r="BH377" s="242">
        <v>390.44</v>
      </c>
      <c r="BI377" s="242">
        <v>0</v>
      </c>
      <c r="BJ377" s="242">
        <v>104803</v>
      </c>
      <c r="BK377" s="242">
        <v>0</v>
      </c>
      <c r="BL377" s="242">
        <v>0</v>
      </c>
      <c r="BM377" s="242">
        <v>0</v>
      </c>
      <c r="BN377" s="242">
        <v>0</v>
      </c>
      <c r="BO377" s="242">
        <v>0</v>
      </c>
      <c r="BP377" s="242">
        <v>0</v>
      </c>
      <c r="BQ377" s="242">
        <v>4052712.77</v>
      </c>
      <c r="BR377" s="242">
        <v>3860620.91</v>
      </c>
      <c r="BS377" s="242">
        <v>4052712.77</v>
      </c>
      <c r="BT377" s="242">
        <v>3965423.91</v>
      </c>
      <c r="BU377" s="242">
        <v>0</v>
      </c>
      <c r="BV377" s="242">
        <v>0</v>
      </c>
      <c r="BW377" s="242">
        <v>1670403.09</v>
      </c>
      <c r="BX377" s="242">
        <v>1384605.71</v>
      </c>
      <c r="BY377" s="242">
        <v>275223.75</v>
      </c>
      <c r="BZ377" s="242">
        <v>10573.630000000001</v>
      </c>
      <c r="CA377" s="242">
        <v>189917.03</v>
      </c>
      <c r="CB377" s="242">
        <v>189960.95999999999</v>
      </c>
      <c r="CC377" s="242">
        <v>1125158.76</v>
      </c>
      <c r="CD377" s="242">
        <v>1021262.5</v>
      </c>
      <c r="CE377" s="242">
        <v>0</v>
      </c>
      <c r="CF377" s="242">
        <v>0</v>
      </c>
      <c r="CG377" s="242">
        <v>0</v>
      </c>
      <c r="CH377" s="242">
        <v>103852.33</v>
      </c>
      <c r="CI377" s="242">
        <v>0</v>
      </c>
      <c r="CJ377" s="242">
        <v>3295482.77</v>
      </c>
      <c r="CK377" s="242">
        <v>0</v>
      </c>
      <c r="CL377" s="242">
        <v>0</v>
      </c>
      <c r="CM377" s="242">
        <v>0</v>
      </c>
      <c r="CN377" s="242">
        <v>0</v>
      </c>
      <c r="CO377" s="242">
        <v>0</v>
      </c>
      <c r="CP377" s="242">
        <v>0</v>
      </c>
      <c r="CQ377" s="242">
        <v>0</v>
      </c>
      <c r="CR377" s="242">
        <v>259915.52000000002</v>
      </c>
      <c r="CS377" s="242">
        <v>238758.09</v>
      </c>
      <c r="CT377" s="242">
        <v>615330.14</v>
      </c>
      <c r="CU377" s="242">
        <v>636487.57000000007</v>
      </c>
      <c r="CV377" s="242">
        <v>0</v>
      </c>
      <c r="CW377" s="242">
        <v>289991.56</v>
      </c>
      <c r="CX377" s="242">
        <v>294138.15000000002</v>
      </c>
      <c r="CY377" s="242">
        <v>344392.33</v>
      </c>
      <c r="CZ377" s="242">
        <v>108680.6</v>
      </c>
      <c r="DA377" s="242">
        <v>231565.14</v>
      </c>
      <c r="DB377" s="242">
        <v>0</v>
      </c>
      <c r="DC377" s="242">
        <v>0</v>
      </c>
      <c r="DD377" s="242">
        <v>0</v>
      </c>
      <c r="DE377" s="242">
        <v>0</v>
      </c>
      <c r="DF377" s="242">
        <v>0</v>
      </c>
      <c r="DG377" s="242">
        <v>0</v>
      </c>
      <c r="DH377" s="242">
        <v>0</v>
      </c>
    </row>
    <row r="378" spans="1:112" x14ac:dyDescent="0.2">
      <c r="A378" s="242">
        <v>5866</v>
      </c>
      <c r="B378" s="242" t="s">
        <v>660</v>
      </c>
      <c r="C378" s="242">
        <v>0</v>
      </c>
      <c r="D378" s="242">
        <v>5209854.53</v>
      </c>
      <c r="E378" s="242">
        <v>0</v>
      </c>
      <c r="F378" s="242">
        <v>0</v>
      </c>
      <c r="G378" s="242">
        <v>39129.020000000004</v>
      </c>
      <c r="H378" s="242">
        <v>2498.4</v>
      </c>
      <c r="I378" s="242">
        <v>132935.65</v>
      </c>
      <c r="J378" s="242">
        <v>0</v>
      </c>
      <c r="K378" s="242">
        <v>633976.29</v>
      </c>
      <c r="L378" s="242">
        <v>0</v>
      </c>
      <c r="M378" s="242">
        <v>3120</v>
      </c>
      <c r="N378" s="242">
        <v>0</v>
      </c>
      <c r="O378" s="242">
        <v>0</v>
      </c>
      <c r="P378" s="242">
        <v>6802.32</v>
      </c>
      <c r="Q378" s="242">
        <v>0</v>
      </c>
      <c r="R378" s="242">
        <v>0</v>
      </c>
      <c r="S378" s="242">
        <v>0</v>
      </c>
      <c r="T378" s="242">
        <v>0</v>
      </c>
      <c r="U378" s="242">
        <v>203474</v>
      </c>
      <c r="V378" s="242">
        <v>4934538</v>
      </c>
      <c r="W378" s="242">
        <v>0</v>
      </c>
      <c r="X378" s="242">
        <v>0</v>
      </c>
      <c r="Y378" s="242">
        <v>0</v>
      </c>
      <c r="Z378" s="242">
        <v>369.72</v>
      </c>
      <c r="AA378" s="242">
        <v>7553</v>
      </c>
      <c r="AB378" s="242">
        <v>0</v>
      </c>
      <c r="AC378" s="242">
        <v>0</v>
      </c>
      <c r="AD378" s="242">
        <v>35071</v>
      </c>
      <c r="AE378" s="242">
        <v>136009.37</v>
      </c>
      <c r="AF378" s="242">
        <v>0</v>
      </c>
      <c r="AG378" s="242">
        <v>0</v>
      </c>
      <c r="AH378" s="242">
        <v>46355.74</v>
      </c>
      <c r="AI378" s="242">
        <v>0</v>
      </c>
      <c r="AJ378" s="242">
        <v>0</v>
      </c>
      <c r="AK378" s="242">
        <v>23542.19</v>
      </c>
      <c r="AL378" s="242">
        <v>0</v>
      </c>
      <c r="AM378" s="242">
        <v>16552.91</v>
      </c>
      <c r="AN378" s="242">
        <v>23016.48</v>
      </c>
      <c r="AO378" s="242">
        <v>0</v>
      </c>
      <c r="AP378" s="242">
        <v>10134.42</v>
      </c>
      <c r="AQ378" s="242">
        <v>0</v>
      </c>
      <c r="AR378" s="242">
        <v>4580533.8899999997</v>
      </c>
      <c r="AS378" s="242">
        <v>429735.05</v>
      </c>
      <c r="AT378" s="242">
        <v>292733.71000000002</v>
      </c>
      <c r="AU378" s="242">
        <v>230623.65</v>
      </c>
      <c r="AV378" s="242">
        <v>120</v>
      </c>
      <c r="AW378" s="242">
        <v>298144.78999999998</v>
      </c>
      <c r="AX378" s="242">
        <v>274310.93</v>
      </c>
      <c r="AY378" s="242">
        <v>266387.38</v>
      </c>
      <c r="AZ378" s="242">
        <v>471644.18</v>
      </c>
      <c r="BA378" s="242">
        <v>2597338.4300000002</v>
      </c>
      <c r="BB378" s="242">
        <v>44705.63</v>
      </c>
      <c r="BC378" s="242">
        <v>128469.26000000001</v>
      </c>
      <c r="BD378" s="242">
        <v>2621.04</v>
      </c>
      <c r="BE378" s="242">
        <v>183795.48</v>
      </c>
      <c r="BF378" s="242">
        <v>996509.01</v>
      </c>
      <c r="BG378" s="242">
        <v>426647.14</v>
      </c>
      <c r="BH378" s="242">
        <v>21236.38</v>
      </c>
      <c r="BI378" s="242">
        <v>0</v>
      </c>
      <c r="BJ378" s="242">
        <v>0</v>
      </c>
      <c r="BK378" s="242">
        <v>1365.55</v>
      </c>
      <c r="BL378" s="242">
        <v>5477.95</v>
      </c>
      <c r="BM378" s="242">
        <v>0</v>
      </c>
      <c r="BN378" s="242">
        <v>0</v>
      </c>
      <c r="BO378" s="242">
        <v>0</v>
      </c>
      <c r="BP378" s="242">
        <v>0</v>
      </c>
      <c r="BQ378" s="242">
        <v>2735719.58</v>
      </c>
      <c r="BR378" s="242">
        <v>2950984.27</v>
      </c>
      <c r="BS378" s="242">
        <v>2737085.13</v>
      </c>
      <c r="BT378" s="242">
        <v>2956462.22</v>
      </c>
      <c r="BU378" s="242">
        <v>237603.7</v>
      </c>
      <c r="BV378" s="242">
        <v>237703.7</v>
      </c>
      <c r="BW378" s="242">
        <v>1643366.1</v>
      </c>
      <c r="BX378" s="242">
        <v>1352986.96</v>
      </c>
      <c r="BY378" s="242">
        <v>281014.63</v>
      </c>
      <c r="BZ378" s="242">
        <v>9264.51</v>
      </c>
      <c r="CA378" s="242">
        <v>114679.40000000001</v>
      </c>
      <c r="CB378" s="242">
        <v>104664.65000000001</v>
      </c>
      <c r="CC378" s="242">
        <v>726673.25</v>
      </c>
      <c r="CD378" s="242">
        <v>736688</v>
      </c>
      <c r="CE378" s="242">
        <v>0</v>
      </c>
      <c r="CF378" s="242">
        <v>0</v>
      </c>
      <c r="CG378" s="242">
        <v>0</v>
      </c>
      <c r="CH378" s="242">
        <v>0</v>
      </c>
      <c r="CI378" s="242">
        <v>0</v>
      </c>
      <c r="CJ378" s="242">
        <v>4385000</v>
      </c>
      <c r="CK378" s="242">
        <v>0</v>
      </c>
      <c r="CL378" s="242">
        <v>0</v>
      </c>
      <c r="CM378" s="242">
        <v>0</v>
      </c>
      <c r="CN378" s="242">
        <v>0</v>
      </c>
      <c r="CO378" s="242">
        <v>0</v>
      </c>
      <c r="CP378" s="242">
        <v>0</v>
      </c>
      <c r="CQ378" s="242">
        <v>0</v>
      </c>
      <c r="CR378" s="242">
        <v>156825.86000000002</v>
      </c>
      <c r="CS378" s="242">
        <v>216369.31</v>
      </c>
      <c r="CT378" s="242">
        <v>409311.38</v>
      </c>
      <c r="CU378" s="242">
        <v>349767.93</v>
      </c>
      <c r="CV378" s="242">
        <v>0</v>
      </c>
      <c r="CW378" s="242">
        <v>40847.160000000003</v>
      </c>
      <c r="CX378" s="242">
        <v>42906.04</v>
      </c>
      <c r="CY378" s="242">
        <v>127749.75</v>
      </c>
      <c r="CZ378" s="242">
        <v>48196.85</v>
      </c>
      <c r="DA378" s="242">
        <v>77494.02</v>
      </c>
      <c r="DB378" s="242">
        <v>0</v>
      </c>
      <c r="DC378" s="242">
        <v>0</v>
      </c>
      <c r="DD378" s="242">
        <v>0</v>
      </c>
      <c r="DE378" s="242">
        <v>0</v>
      </c>
      <c r="DF378" s="242">
        <v>0</v>
      </c>
      <c r="DG378" s="242">
        <v>0</v>
      </c>
      <c r="DH378" s="242">
        <v>0</v>
      </c>
    </row>
    <row r="379" spans="1:112" x14ac:dyDescent="0.2">
      <c r="A379" s="242">
        <v>5901</v>
      </c>
      <c r="B379" s="242" t="s">
        <v>661</v>
      </c>
      <c r="C379" s="242">
        <v>0</v>
      </c>
      <c r="D379" s="242">
        <v>30496467</v>
      </c>
      <c r="E379" s="242">
        <v>0</v>
      </c>
      <c r="F379" s="242">
        <v>0</v>
      </c>
      <c r="G379" s="242">
        <v>35491.53</v>
      </c>
      <c r="H379" s="242">
        <v>8280.2999999999993</v>
      </c>
      <c r="I379" s="242">
        <v>129094.1</v>
      </c>
      <c r="J379" s="242">
        <v>37079.5</v>
      </c>
      <c r="K379" s="242">
        <v>1760644.28</v>
      </c>
      <c r="L379" s="242">
        <v>0</v>
      </c>
      <c r="M379" s="242">
        <v>0</v>
      </c>
      <c r="N379" s="242">
        <v>0</v>
      </c>
      <c r="O379" s="242">
        <v>0</v>
      </c>
      <c r="P379" s="242">
        <v>0</v>
      </c>
      <c r="Q379" s="242">
        <v>0</v>
      </c>
      <c r="R379" s="242">
        <v>0</v>
      </c>
      <c r="S379" s="242">
        <v>0</v>
      </c>
      <c r="T379" s="242">
        <v>0</v>
      </c>
      <c r="U379" s="242">
        <v>796103.47</v>
      </c>
      <c r="V379" s="242">
        <v>23870573</v>
      </c>
      <c r="W379" s="242">
        <v>483396.17</v>
      </c>
      <c r="X379" s="242">
        <v>0</v>
      </c>
      <c r="Y379" s="242">
        <v>928482.39</v>
      </c>
      <c r="Z379" s="242">
        <v>14640.64</v>
      </c>
      <c r="AA379" s="242">
        <v>216070</v>
      </c>
      <c r="AB379" s="242">
        <v>0</v>
      </c>
      <c r="AC379" s="242">
        <v>0</v>
      </c>
      <c r="AD379" s="242">
        <v>455187.85000000003</v>
      </c>
      <c r="AE379" s="242">
        <v>551500.02</v>
      </c>
      <c r="AF379" s="242">
        <v>0</v>
      </c>
      <c r="AG379" s="242">
        <v>0</v>
      </c>
      <c r="AH379" s="242">
        <v>306853</v>
      </c>
      <c r="AI379" s="242">
        <v>100305.92</v>
      </c>
      <c r="AJ379" s="242">
        <v>0</v>
      </c>
      <c r="AK379" s="242">
        <v>0</v>
      </c>
      <c r="AL379" s="242">
        <v>0</v>
      </c>
      <c r="AM379" s="242">
        <v>78726</v>
      </c>
      <c r="AN379" s="242">
        <v>36880.370000000003</v>
      </c>
      <c r="AO379" s="242">
        <v>0</v>
      </c>
      <c r="AP379" s="242">
        <v>198775.79</v>
      </c>
      <c r="AQ379" s="242">
        <v>14056618.6</v>
      </c>
      <c r="AR379" s="242">
        <v>12428208.4</v>
      </c>
      <c r="AS379" s="242">
        <v>1551411.76</v>
      </c>
      <c r="AT379" s="242">
        <v>1662841.48</v>
      </c>
      <c r="AU379" s="242">
        <v>604286.82999999996</v>
      </c>
      <c r="AV379" s="242">
        <v>2316429.79</v>
      </c>
      <c r="AW379" s="242">
        <v>1470706.27</v>
      </c>
      <c r="AX379" s="242">
        <v>2963539.22</v>
      </c>
      <c r="AY379" s="242">
        <v>1210219.8999999999</v>
      </c>
      <c r="AZ379" s="242">
        <v>3506015.86</v>
      </c>
      <c r="BA379" s="242">
        <v>8861376.8200000003</v>
      </c>
      <c r="BB379" s="242">
        <v>1337108.44</v>
      </c>
      <c r="BC379" s="242">
        <v>362159.39</v>
      </c>
      <c r="BD379" s="242">
        <v>122177.66</v>
      </c>
      <c r="BE379" s="242">
        <v>134968.78</v>
      </c>
      <c r="BF379" s="242">
        <v>6853050.1200000001</v>
      </c>
      <c r="BG379" s="242">
        <v>637304.72</v>
      </c>
      <c r="BH379" s="242">
        <v>10074.66</v>
      </c>
      <c r="BI379" s="242">
        <v>396627.93</v>
      </c>
      <c r="BJ379" s="242">
        <v>224494.79</v>
      </c>
      <c r="BK379" s="242">
        <v>69742.78</v>
      </c>
      <c r="BL379" s="242">
        <v>122254.62</v>
      </c>
      <c r="BM379" s="242">
        <v>0</v>
      </c>
      <c r="BN379" s="242">
        <v>0</v>
      </c>
      <c r="BO379" s="242">
        <v>6856618.2000000002</v>
      </c>
      <c r="BP379" s="242">
        <v>7392292.1299999999</v>
      </c>
      <c r="BQ379" s="242">
        <v>0</v>
      </c>
      <c r="BR379" s="242">
        <v>0</v>
      </c>
      <c r="BS379" s="242">
        <v>7322988.9100000001</v>
      </c>
      <c r="BT379" s="242">
        <v>7739041.54</v>
      </c>
      <c r="BU379" s="242">
        <v>158212.57</v>
      </c>
      <c r="BV379" s="242">
        <v>253033.61000000002</v>
      </c>
      <c r="BW379" s="242">
        <v>10084625.139999999</v>
      </c>
      <c r="BX379" s="242">
        <v>7747333.1100000003</v>
      </c>
      <c r="BY379" s="242">
        <v>2157674.61</v>
      </c>
      <c r="BZ379" s="242">
        <v>84796.38</v>
      </c>
      <c r="CA379" s="242">
        <v>3861035.19</v>
      </c>
      <c r="CB379" s="242">
        <v>2614190.39</v>
      </c>
      <c r="CC379" s="242">
        <v>3061689.1</v>
      </c>
      <c r="CD379" s="242">
        <v>4308533.9000000004</v>
      </c>
      <c r="CE379" s="242">
        <v>0</v>
      </c>
      <c r="CF379" s="242">
        <v>0</v>
      </c>
      <c r="CG379" s="242">
        <v>0</v>
      </c>
      <c r="CH379" s="242">
        <v>0</v>
      </c>
      <c r="CI379" s="242">
        <v>0</v>
      </c>
      <c r="CJ379" s="242">
        <v>23925000</v>
      </c>
      <c r="CK379" s="242">
        <v>3096401.4000000004</v>
      </c>
      <c r="CL379" s="242">
        <v>637657.52</v>
      </c>
      <c r="CM379" s="242">
        <v>3184.09</v>
      </c>
      <c r="CN379" s="242">
        <v>0</v>
      </c>
      <c r="CO379" s="242">
        <v>2461927.9700000002</v>
      </c>
      <c r="CP379" s="242">
        <v>0</v>
      </c>
      <c r="CQ379" s="242">
        <v>0</v>
      </c>
      <c r="CR379" s="242">
        <v>192839.38</v>
      </c>
      <c r="CS379" s="242">
        <v>157249.96</v>
      </c>
      <c r="CT379" s="242">
        <v>2135498.38</v>
      </c>
      <c r="CU379" s="242">
        <v>2171087.7999999998</v>
      </c>
      <c r="CV379" s="242">
        <v>0</v>
      </c>
      <c r="CW379" s="242">
        <v>39248.97</v>
      </c>
      <c r="CX379" s="242">
        <v>36701.18</v>
      </c>
      <c r="CY379" s="242">
        <v>463128.8</v>
      </c>
      <c r="CZ379" s="242">
        <v>46517.88</v>
      </c>
      <c r="DA379" s="242">
        <v>419158.71</v>
      </c>
      <c r="DB379" s="242">
        <v>0</v>
      </c>
      <c r="DC379" s="242">
        <v>0</v>
      </c>
      <c r="DD379" s="242">
        <v>0</v>
      </c>
      <c r="DE379" s="242">
        <v>0</v>
      </c>
      <c r="DF379" s="242">
        <v>0</v>
      </c>
      <c r="DG379" s="242">
        <v>0</v>
      </c>
      <c r="DH379" s="242">
        <v>0</v>
      </c>
    </row>
    <row r="380" spans="1:112" x14ac:dyDescent="0.2">
      <c r="A380" s="242">
        <v>5985</v>
      </c>
      <c r="B380" s="242" t="s">
        <v>662</v>
      </c>
      <c r="C380" s="242">
        <v>10630</v>
      </c>
      <c r="D380" s="242">
        <v>4213218.12</v>
      </c>
      <c r="E380" s="242">
        <v>5751.8</v>
      </c>
      <c r="F380" s="242">
        <v>1104.9100000000001</v>
      </c>
      <c r="G380" s="242">
        <v>55283.9</v>
      </c>
      <c r="H380" s="242">
        <v>489.5</v>
      </c>
      <c r="I380" s="242">
        <v>114584.13</v>
      </c>
      <c r="J380" s="242">
        <v>0</v>
      </c>
      <c r="K380" s="242">
        <v>319472.57</v>
      </c>
      <c r="L380" s="242">
        <v>0</v>
      </c>
      <c r="M380" s="242">
        <v>0</v>
      </c>
      <c r="N380" s="242">
        <v>0</v>
      </c>
      <c r="O380" s="242">
        <v>0</v>
      </c>
      <c r="P380" s="242">
        <v>0</v>
      </c>
      <c r="Q380" s="242">
        <v>0</v>
      </c>
      <c r="R380" s="242">
        <v>0</v>
      </c>
      <c r="S380" s="242">
        <v>0</v>
      </c>
      <c r="T380" s="242">
        <v>0</v>
      </c>
      <c r="U380" s="242">
        <v>199953</v>
      </c>
      <c r="V380" s="242">
        <v>6241518</v>
      </c>
      <c r="W380" s="242">
        <v>12884.32</v>
      </c>
      <c r="X380" s="242">
        <v>0</v>
      </c>
      <c r="Y380" s="242">
        <v>247325</v>
      </c>
      <c r="Z380" s="242">
        <v>10761.36</v>
      </c>
      <c r="AA380" s="242">
        <v>6292</v>
      </c>
      <c r="AB380" s="242">
        <v>0</v>
      </c>
      <c r="AC380" s="242">
        <v>0</v>
      </c>
      <c r="AD380" s="242">
        <v>289492.96000000002</v>
      </c>
      <c r="AE380" s="242">
        <v>409417.71</v>
      </c>
      <c r="AF380" s="242">
        <v>0</v>
      </c>
      <c r="AG380" s="242">
        <v>0</v>
      </c>
      <c r="AH380" s="242">
        <v>33674</v>
      </c>
      <c r="AI380" s="242">
        <v>0</v>
      </c>
      <c r="AJ380" s="242">
        <v>0</v>
      </c>
      <c r="AK380" s="242">
        <v>4535</v>
      </c>
      <c r="AL380" s="242">
        <v>0</v>
      </c>
      <c r="AM380" s="242">
        <v>25163.010000000002</v>
      </c>
      <c r="AN380" s="242">
        <v>42723.200000000004</v>
      </c>
      <c r="AO380" s="242">
        <v>0</v>
      </c>
      <c r="AP380" s="242">
        <v>6950.6900000000005</v>
      </c>
      <c r="AQ380" s="242">
        <v>2319621.42</v>
      </c>
      <c r="AR380" s="242">
        <v>2601562.54</v>
      </c>
      <c r="AS380" s="242">
        <v>412188.06</v>
      </c>
      <c r="AT380" s="242">
        <v>271532.12</v>
      </c>
      <c r="AU380" s="242">
        <v>167523.36000000002</v>
      </c>
      <c r="AV380" s="242">
        <v>45674.99</v>
      </c>
      <c r="AW380" s="242">
        <v>263029.02</v>
      </c>
      <c r="AX380" s="242">
        <v>537188.28</v>
      </c>
      <c r="AY380" s="242">
        <v>313761.34000000003</v>
      </c>
      <c r="AZ380" s="242">
        <v>598288.69000000006</v>
      </c>
      <c r="BA380" s="242">
        <v>2135978.56</v>
      </c>
      <c r="BB380" s="242">
        <v>114073.79000000001</v>
      </c>
      <c r="BC380" s="242">
        <v>141679.76999999999</v>
      </c>
      <c r="BD380" s="242">
        <v>0</v>
      </c>
      <c r="BE380" s="242">
        <v>39030.480000000003</v>
      </c>
      <c r="BF380" s="242">
        <v>1509917.15</v>
      </c>
      <c r="BG380" s="242">
        <v>472786.65</v>
      </c>
      <c r="BH380" s="242">
        <v>0</v>
      </c>
      <c r="BI380" s="242">
        <v>40441.1</v>
      </c>
      <c r="BJ380" s="242">
        <v>5523.2300000000005</v>
      </c>
      <c r="BK380" s="242">
        <v>1218656.7</v>
      </c>
      <c r="BL380" s="242">
        <v>1219389.6100000001</v>
      </c>
      <c r="BM380" s="242">
        <v>0</v>
      </c>
      <c r="BN380" s="242">
        <v>0</v>
      </c>
      <c r="BO380" s="242">
        <v>61167.78</v>
      </c>
      <c r="BP380" s="242">
        <v>36751.840000000004</v>
      </c>
      <c r="BQ380" s="242">
        <v>2614375.61</v>
      </c>
      <c r="BR380" s="242">
        <v>2980365.47</v>
      </c>
      <c r="BS380" s="242">
        <v>3934641.19</v>
      </c>
      <c r="BT380" s="242">
        <v>4242030.1500000004</v>
      </c>
      <c r="BU380" s="242">
        <v>7442.28</v>
      </c>
      <c r="BV380" s="242">
        <v>7662.8600000000006</v>
      </c>
      <c r="BW380" s="242">
        <v>2181800.62</v>
      </c>
      <c r="BX380" s="242">
        <v>1636927.79</v>
      </c>
      <c r="BY380" s="242">
        <v>352124.74</v>
      </c>
      <c r="BZ380" s="242">
        <v>192527.51</v>
      </c>
      <c r="CA380" s="242">
        <v>296460.11000000004</v>
      </c>
      <c r="CB380" s="242">
        <v>277191.46000000002</v>
      </c>
      <c r="CC380" s="242">
        <v>1470687.17</v>
      </c>
      <c r="CD380" s="242">
        <v>1370859.93</v>
      </c>
      <c r="CE380" s="242">
        <v>0</v>
      </c>
      <c r="CF380" s="242">
        <v>0</v>
      </c>
      <c r="CG380" s="242">
        <v>0</v>
      </c>
      <c r="CH380" s="242">
        <v>119095.89</v>
      </c>
      <c r="CI380" s="242">
        <v>0</v>
      </c>
      <c r="CJ380" s="242">
        <v>8160000</v>
      </c>
      <c r="CK380" s="242">
        <v>18173.79</v>
      </c>
      <c r="CL380" s="242">
        <v>18205.97</v>
      </c>
      <c r="CM380" s="242">
        <v>32.18</v>
      </c>
      <c r="CN380" s="242">
        <v>0</v>
      </c>
      <c r="CO380" s="242">
        <v>0</v>
      </c>
      <c r="CP380" s="242">
        <v>0</v>
      </c>
      <c r="CQ380" s="242">
        <v>0</v>
      </c>
      <c r="CR380" s="242">
        <v>214076.92</v>
      </c>
      <c r="CS380" s="242">
        <v>186564.17</v>
      </c>
      <c r="CT380" s="242">
        <v>627021.20000000007</v>
      </c>
      <c r="CU380" s="242">
        <v>654533.95000000007</v>
      </c>
      <c r="CV380" s="242">
        <v>0</v>
      </c>
      <c r="CW380" s="242">
        <v>0</v>
      </c>
      <c r="CX380" s="242">
        <v>0</v>
      </c>
      <c r="CY380" s="242">
        <v>0</v>
      </c>
      <c r="CZ380" s="242">
        <v>0</v>
      </c>
      <c r="DA380" s="242">
        <v>0</v>
      </c>
      <c r="DB380" s="242">
        <v>0</v>
      </c>
      <c r="DC380" s="242">
        <v>0</v>
      </c>
      <c r="DD380" s="242">
        <v>0</v>
      </c>
      <c r="DE380" s="242">
        <v>219491.45</v>
      </c>
      <c r="DF380" s="242">
        <v>202137.49</v>
      </c>
      <c r="DG380" s="242">
        <v>6073.96</v>
      </c>
      <c r="DH380" s="242">
        <v>11280</v>
      </c>
    </row>
    <row r="381" spans="1:112" x14ac:dyDescent="0.2">
      <c r="A381" s="242">
        <v>5992</v>
      </c>
      <c r="B381" s="242" t="s">
        <v>663</v>
      </c>
      <c r="C381" s="242">
        <v>0</v>
      </c>
      <c r="D381" s="242">
        <v>4430025.1100000003</v>
      </c>
      <c r="E381" s="242">
        <v>0</v>
      </c>
      <c r="F381" s="242">
        <v>404.99</v>
      </c>
      <c r="G381" s="242">
        <v>6155</v>
      </c>
      <c r="H381" s="242">
        <v>20781.61</v>
      </c>
      <c r="I381" s="242">
        <v>9187.34</v>
      </c>
      <c r="J381" s="242">
        <v>18172.78</v>
      </c>
      <c r="K381" s="242">
        <v>201215.28</v>
      </c>
      <c r="L381" s="242">
        <v>0</v>
      </c>
      <c r="M381" s="242">
        <v>0</v>
      </c>
      <c r="N381" s="242">
        <v>0</v>
      </c>
      <c r="O381" s="242">
        <v>0</v>
      </c>
      <c r="P381" s="242">
        <v>0</v>
      </c>
      <c r="Q381" s="242">
        <v>0</v>
      </c>
      <c r="R381" s="242">
        <v>0</v>
      </c>
      <c r="S381" s="242">
        <v>0</v>
      </c>
      <c r="T381" s="242">
        <v>0</v>
      </c>
      <c r="U381" s="242">
        <v>93841</v>
      </c>
      <c r="V381" s="242">
        <v>240862</v>
      </c>
      <c r="W381" s="242">
        <v>6691.82</v>
      </c>
      <c r="X381" s="242">
        <v>0</v>
      </c>
      <c r="Y381" s="242">
        <v>131771.51999999999</v>
      </c>
      <c r="Z381" s="242">
        <v>14892.550000000001</v>
      </c>
      <c r="AA381" s="242">
        <v>105979</v>
      </c>
      <c r="AB381" s="242">
        <v>0</v>
      </c>
      <c r="AC381" s="242">
        <v>195701.98</v>
      </c>
      <c r="AD381" s="242">
        <v>23759</v>
      </c>
      <c r="AE381" s="242">
        <v>126336.55</v>
      </c>
      <c r="AF381" s="242">
        <v>0</v>
      </c>
      <c r="AG381" s="242">
        <v>0</v>
      </c>
      <c r="AH381" s="242">
        <v>172162.76</v>
      </c>
      <c r="AI381" s="242">
        <v>20750</v>
      </c>
      <c r="AJ381" s="242">
        <v>0</v>
      </c>
      <c r="AK381" s="242">
        <v>11209</v>
      </c>
      <c r="AL381" s="242">
        <v>0</v>
      </c>
      <c r="AM381" s="242">
        <v>11186</v>
      </c>
      <c r="AN381" s="242">
        <v>13774.800000000001</v>
      </c>
      <c r="AO381" s="242">
        <v>0</v>
      </c>
      <c r="AP381" s="242">
        <v>3052.55</v>
      </c>
      <c r="AQ381" s="242">
        <v>1263731.7</v>
      </c>
      <c r="AR381" s="242">
        <v>1116795.3400000001</v>
      </c>
      <c r="AS381" s="242">
        <v>224924.82</v>
      </c>
      <c r="AT381" s="242">
        <v>102640.77</v>
      </c>
      <c r="AU381" s="242">
        <v>84859.53</v>
      </c>
      <c r="AV381" s="242">
        <v>6265.64</v>
      </c>
      <c r="AW381" s="242">
        <v>70232.89</v>
      </c>
      <c r="AX381" s="242">
        <v>167684.63</v>
      </c>
      <c r="AY381" s="242">
        <v>282197.5</v>
      </c>
      <c r="AZ381" s="242">
        <v>301878.08</v>
      </c>
      <c r="BA381" s="242">
        <v>1455586.16</v>
      </c>
      <c r="BB381" s="242">
        <v>54597.840000000004</v>
      </c>
      <c r="BC381" s="242">
        <v>77579.13</v>
      </c>
      <c r="BD381" s="242">
        <v>0</v>
      </c>
      <c r="BE381" s="242">
        <v>31167.54</v>
      </c>
      <c r="BF381" s="242">
        <v>696967.12</v>
      </c>
      <c r="BG381" s="242">
        <v>55555.91</v>
      </c>
      <c r="BH381" s="242">
        <v>35752.31</v>
      </c>
      <c r="BI381" s="242">
        <v>0</v>
      </c>
      <c r="BJ381" s="242">
        <v>0</v>
      </c>
      <c r="BK381" s="242">
        <v>0</v>
      </c>
      <c r="BL381" s="242">
        <v>0</v>
      </c>
      <c r="BM381" s="242">
        <v>741421.79</v>
      </c>
      <c r="BN381" s="242">
        <v>746628.4</v>
      </c>
      <c r="BO381" s="242">
        <v>0</v>
      </c>
      <c r="BP381" s="242">
        <v>0</v>
      </c>
      <c r="BQ381" s="242">
        <v>3872152.0100000002</v>
      </c>
      <c r="BR381" s="242">
        <v>3696441.13</v>
      </c>
      <c r="BS381" s="242">
        <v>4613573.8</v>
      </c>
      <c r="BT381" s="242">
        <v>4443069.53</v>
      </c>
      <c r="BU381" s="242">
        <v>41135.85</v>
      </c>
      <c r="BV381" s="242">
        <v>47144.090000000004</v>
      </c>
      <c r="BW381" s="242">
        <v>1088526.6400000001</v>
      </c>
      <c r="BX381" s="242">
        <v>906034.65</v>
      </c>
      <c r="BY381" s="242">
        <v>156879.62</v>
      </c>
      <c r="BZ381" s="242">
        <v>19604.13</v>
      </c>
      <c r="CA381" s="242">
        <v>0</v>
      </c>
      <c r="CB381" s="242">
        <v>0</v>
      </c>
      <c r="CC381" s="242">
        <v>0</v>
      </c>
      <c r="CD381" s="242">
        <v>0</v>
      </c>
      <c r="CE381" s="242">
        <v>0</v>
      </c>
      <c r="CF381" s="242">
        <v>0</v>
      </c>
      <c r="CG381" s="242">
        <v>0</v>
      </c>
      <c r="CH381" s="242">
        <v>0</v>
      </c>
      <c r="CI381" s="242">
        <v>0</v>
      </c>
      <c r="CJ381" s="242">
        <v>0</v>
      </c>
      <c r="CK381" s="242">
        <v>0</v>
      </c>
      <c r="CL381" s="242">
        <v>0</v>
      </c>
      <c r="CM381" s="242">
        <v>0</v>
      </c>
      <c r="CN381" s="242">
        <v>0</v>
      </c>
      <c r="CO381" s="242">
        <v>0</v>
      </c>
      <c r="CP381" s="242">
        <v>0</v>
      </c>
      <c r="CQ381" s="242">
        <v>0</v>
      </c>
      <c r="CR381" s="242">
        <v>0</v>
      </c>
      <c r="CS381" s="242">
        <v>0</v>
      </c>
      <c r="CT381" s="242">
        <v>324339.28999999998</v>
      </c>
      <c r="CU381" s="242">
        <v>324339.28999999998</v>
      </c>
      <c r="CV381" s="242">
        <v>0</v>
      </c>
      <c r="CW381" s="242">
        <v>0</v>
      </c>
      <c r="CX381" s="242">
        <v>0</v>
      </c>
      <c r="CY381" s="242">
        <v>0</v>
      </c>
      <c r="CZ381" s="242">
        <v>0</v>
      </c>
      <c r="DA381" s="242">
        <v>0</v>
      </c>
      <c r="DB381" s="242">
        <v>0</v>
      </c>
      <c r="DC381" s="242">
        <v>0</v>
      </c>
      <c r="DD381" s="242">
        <v>0</v>
      </c>
      <c r="DE381" s="242">
        <v>0</v>
      </c>
      <c r="DF381" s="242">
        <v>0</v>
      </c>
      <c r="DG381" s="242">
        <v>0</v>
      </c>
      <c r="DH381" s="242">
        <v>0</v>
      </c>
    </row>
    <row r="382" spans="1:112" x14ac:dyDescent="0.2">
      <c r="A382" s="242">
        <v>6022</v>
      </c>
      <c r="B382" s="242" t="s">
        <v>664</v>
      </c>
      <c r="C382" s="242">
        <v>0</v>
      </c>
      <c r="D382" s="242">
        <v>1728281</v>
      </c>
      <c r="E382" s="242">
        <v>0</v>
      </c>
      <c r="F382" s="242">
        <v>1115.6000000000001</v>
      </c>
      <c r="G382" s="242">
        <v>13071.6</v>
      </c>
      <c r="H382" s="242">
        <v>1431.81</v>
      </c>
      <c r="I382" s="242">
        <v>41117.919999999998</v>
      </c>
      <c r="J382" s="242">
        <v>0</v>
      </c>
      <c r="K382" s="242">
        <v>375497</v>
      </c>
      <c r="L382" s="242">
        <v>0</v>
      </c>
      <c r="M382" s="242">
        <v>0</v>
      </c>
      <c r="N382" s="242">
        <v>0</v>
      </c>
      <c r="O382" s="242">
        <v>0</v>
      </c>
      <c r="P382" s="242">
        <v>0</v>
      </c>
      <c r="Q382" s="242">
        <v>0</v>
      </c>
      <c r="R382" s="242">
        <v>0</v>
      </c>
      <c r="S382" s="242">
        <v>0</v>
      </c>
      <c r="T382" s="242">
        <v>0</v>
      </c>
      <c r="U382" s="242">
        <v>70690.77</v>
      </c>
      <c r="V382" s="242">
        <v>3151905</v>
      </c>
      <c r="W382" s="242">
        <v>4080</v>
      </c>
      <c r="X382" s="242">
        <v>0</v>
      </c>
      <c r="Y382" s="242">
        <v>0</v>
      </c>
      <c r="Z382" s="242">
        <v>0</v>
      </c>
      <c r="AA382" s="242">
        <v>5777</v>
      </c>
      <c r="AB382" s="242">
        <v>0</v>
      </c>
      <c r="AC382" s="242">
        <v>0</v>
      </c>
      <c r="AD382" s="242">
        <v>9701</v>
      </c>
      <c r="AE382" s="242">
        <v>131044.47</v>
      </c>
      <c r="AF382" s="242">
        <v>0</v>
      </c>
      <c r="AG382" s="242">
        <v>0</v>
      </c>
      <c r="AH382" s="242">
        <v>31842</v>
      </c>
      <c r="AI382" s="242">
        <v>49487</v>
      </c>
      <c r="AJ382" s="242">
        <v>0</v>
      </c>
      <c r="AK382" s="242">
        <v>0</v>
      </c>
      <c r="AL382" s="242">
        <v>16377.16</v>
      </c>
      <c r="AM382" s="242">
        <v>19933.670000000002</v>
      </c>
      <c r="AN382" s="242">
        <v>7214.12</v>
      </c>
      <c r="AO382" s="242">
        <v>0</v>
      </c>
      <c r="AP382" s="242">
        <v>1063.1500000000001</v>
      </c>
      <c r="AQ382" s="242">
        <v>2708422.33</v>
      </c>
      <c r="AR382" s="242">
        <v>369187.44</v>
      </c>
      <c r="AS382" s="242">
        <v>0</v>
      </c>
      <c r="AT382" s="242">
        <v>163194.57</v>
      </c>
      <c r="AU382" s="242">
        <v>21106.639999999999</v>
      </c>
      <c r="AV382" s="242">
        <v>36214.25</v>
      </c>
      <c r="AW382" s="242">
        <v>206539.09</v>
      </c>
      <c r="AX382" s="242">
        <v>319705.64</v>
      </c>
      <c r="AY382" s="242">
        <v>175536.73</v>
      </c>
      <c r="AZ382" s="242">
        <v>120191.61</v>
      </c>
      <c r="BA382" s="242">
        <v>753455.61</v>
      </c>
      <c r="BB382" s="242">
        <v>65820.89</v>
      </c>
      <c r="BC382" s="242">
        <v>56188.65</v>
      </c>
      <c r="BD382" s="242">
        <v>0</v>
      </c>
      <c r="BE382" s="242">
        <v>26861.88</v>
      </c>
      <c r="BF382" s="242">
        <v>153656.87</v>
      </c>
      <c r="BG382" s="242">
        <v>450771</v>
      </c>
      <c r="BH382" s="242">
        <v>5960.24</v>
      </c>
      <c r="BI382" s="242">
        <v>0</v>
      </c>
      <c r="BJ382" s="242">
        <v>0</v>
      </c>
      <c r="BK382" s="242">
        <v>0</v>
      </c>
      <c r="BL382" s="242">
        <v>0</v>
      </c>
      <c r="BM382" s="242">
        <v>0</v>
      </c>
      <c r="BN382" s="242">
        <v>0</v>
      </c>
      <c r="BO382" s="242">
        <v>0</v>
      </c>
      <c r="BP382" s="242">
        <v>0</v>
      </c>
      <c r="BQ382" s="242">
        <v>1463329.8800000001</v>
      </c>
      <c r="BR382" s="242">
        <v>1490146.71</v>
      </c>
      <c r="BS382" s="242">
        <v>1463329.8800000001</v>
      </c>
      <c r="BT382" s="242">
        <v>1490146.71</v>
      </c>
      <c r="BU382" s="242">
        <v>1735.72</v>
      </c>
      <c r="BV382" s="242">
        <v>816.22</v>
      </c>
      <c r="BW382" s="242">
        <v>342467.38</v>
      </c>
      <c r="BX382" s="242">
        <v>259766.17</v>
      </c>
      <c r="BY382" s="242">
        <v>59512.93</v>
      </c>
      <c r="BZ382" s="242">
        <v>24107.78</v>
      </c>
      <c r="CA382" s="242">
        <v>0</v>
      </c>
      <c r="CB382" s="242">
        <v>0</v>
      </c>
      <c r="CC382" s="242">
        <v>0</v>
      </c>
      <c r="CD382" s="242">
        <v>0</v>
      </c>
      <c r="CE382" s="242">
        <v>0</v>
      </c>
      <c r="CF382" s="242">
        <v>0</v>
      </c>
      <c r="CG382" s="242">
        <v>0</v>
      </c>
      <c r="CH382" s="242">
        <v>0</v>
      </c>
      <c r="CI382" s="242">
        <v>0</v>
      </c>
      <c r="CJ382" s="242">
        <v>16377.16</v>
      </c>
      <c r="CK382" s="242">
        <v>0</v>
      </c>
      <c r="CL382" s="242">
        <v>0</v>
      </c>
      <c r="CM382" s="242">
        <v>0</v>
      </c>
      <c r="CN382" s="242">
        <v>0</v>
      </c>
      <c r="CO382" s="242">
        <v>0</v>
      </c>
      <c r="CP382" s="242">
        <v>0</v>
      </c>
      <c r="CQ382" s="242">
        <v>0</v>
      </c>
      <c r="CR382" s="242">
        <v>35996.53</v>
      </c>
      <c r="CS382" s="242">
        <v>20212.189999999999</v>
      </c>
      <c r="CT382" s="242">
        <v>247541.12</v>
      </c>
      <c r="CU382" s="242">
        <v>263325.46000000002</v>
      </c>
      <c r="CV382" s="242">
        <v>0</v>
      </c>
      <c r="CW382" s="242">
        <v>0</v>
      </c>
      <c r="CX382" s="242">
        <v>0</v>
      </c>
      <c r="CY382" s="242">
        <v>0</v>
      </c>
      <c r="CZ382" s="242">
        <v>0</v>
      </c>
      <c r="DA382" s="242">
        <v>0</v>
      </c>
      <c r="DB382" s="242">
        <v>0</v>
      </c>
      <c r="DC382" s="242">
        <v>0</v>
      </c>
      <c r="DD382" s="242">
        <v>0</v>
      </c>
      <c r="DE382" s="242">
        <v>0</v>
      </c>
      <c r="DF382" s="242">
        <v>0</v>
      </c>
      <c r="DG382" s="242">
        <v>0</v>
      </c>
      <c r="DH382" s="242">
        <v>0</v>
      </c>
    </row>
    <row r="383" spans="1:112" x14ac:dyDescent="0.2">
      <c r="A383" s="242">
        <v>6027</v>
      </c>
      <c r="B383" s="242" t="s">
        <v>665</v>
      </c>
      <c r="C383" s="242">
        <v>0</v>
      </c>
      <c r="D383" s="242">
        <v>3333251</v>
      </c>
      <c r="E383" s="242">
        <v>31874</v>
      </c>
      <c r="F383" s="242">
        <v>1126.7</v>
      </c>
      <c r="G383" s="242">
        <v>16793.59</v>
      </c>
      <c r="H383" s="242">
        <v>187.70000000000002</v>
      </c>
      <c r="I383" s="242">
        <v>25880.959999999999</v>
      </c>
      <c r="J383" s="242">
        <v>0</v>
      </c>
      <c r="K383" s="242">
        <v>364379.32</v>
      </c>
      <c r="L383" s="242">
        <v>0</v>
      </c>
      <c r="M383" s="242">
        <v>0</v>
      </c>
      <c r="N383" s="242">
        <v>0</v>
      </c>
      <c r="O383" s="242">
        <v>0</v>
      </c>
      <c r="P383" s="242">
        <v>10579</v>
      </c>
      <c r="Q383" s="242">
        <v>0</v>
      </c>
      <c r="R383" s="242">
        <v>0</v>
      </c>
      <c r="S383" s="242">
        <v>0</v>
      </c>
      <c r="T383" s="242">
        <v>0</v>
      </c>
      <c r="U383" s="242">
        <v>70872</v>
      </c>
      <c r="V383" s="242">
        <v>2360357</v>
      </c>
      <c r="W383" s="242">
        <v>0</v>
      </c>
      <c r="X383" s="242">
        <v>0</v>
      </c>
      <c r="Y383" s="242">
        <v>129744.26000000001</v>
      </c>
      <c r="Z383" s="242">
        <v>23294.79</v>
      </c>
      <c r="AA383" s="242">
        <v>127578</v>
      </c>
      <c r="AB383" s="242">
        <v>0</v>
      </c>
      <c r="AC383" s="242">
        <v>0</v>
      </c>
      <c r="AD383" s="242">
        <v>111440.37</v>
      </c>
      <c r="AE383" s="242">
        <v>58049.89</v>
      </c>
      <c r="AF383" s="242">
        <v>0</v>
      </c>
      <c r="AG383" s="242">
        <v>0</v>
      </c>
      <c r="AH383" s="242">
        <v>77587.27</v>
      </c>
      <c r="AI383" s="242">
        <v>33570.67</v>
      </c>
      <c r="AJ383" s="242">
        <v>0</v>
      </c>
      <c r="AK383" s="242">
        <v>0</v>
      </c>
      <c r="AL383" s="242">
        <v>0</v>
      </c>
      <c r="AM383" s="242">
        <v>0</v>
      </c>
      <c r="AN383" s="242">
        <v>74936.63</v>
      </c>
      <c r="AO383" s="242">
        <v>0</v>
      </c>
      <c r="AP383" s="242">
        <v>0</v>
      </c>
      <c r="AQ383" s="242">
        <v>1292147.1499999999</v>
      </c>
      <c r="AR383" s="242">
        <v>1233794.33</v>
      </c>
      <c r="AS383" s="242">
        <v>189926.35</v>
      </c>
      <c r="AT383" s="242">
        <v>179932.82</v>
      </c>
      <c r="AU383" s="242">
        <v>148448.28</v>
      </c>
      <c r="AV383" s="242">
        <v>127.5</v>
      </c>
      <c r="AW383" s="242">
        <v>216378.05000000002</v>
      </c>
      <c r="AX383" s="242">
        <v>269094.75</v>
      </c>
      <c r="AY383" s="242">
        <v>197479.53</v>
      </c>
      <c r="AZ383" s="242">
        <v>348019.11</v>
      </c>
      <c r="BA383" s="242">
        <v>1247100.74</v>
      </c>
      <c r="BB383" s="242">
        <v>228378.65</v>
      </c>
      <c r="BC383" s="242">
        <v>59168.61</v>
      </c>
      <c r="BD383" s="242">
        <v>1891.07</v>
      </c>
      <c r="BE383" s="242">
        <v>12100</v>
      </c>
      <c r="BF383" s="242">
        <v>957264.45000000007</v>
      </c>
      <c r="BG383" s="242">
        <v>257425.6</v>
      </c>
      <c r="BH383" s="242">
        <v>90.4</v>
      </c>
      <c r="BI383" s="242">
        <v>0</v>
      </c>
      <c r="BJ383" s="242">
        <v>0</v>
      </c>
      <c r="BK383" s="242">
        <v>0</v>
      </c>
      <c r="BL383" s="242">
        <v>0</v>
      </c>
      <c r="BM383" s="242">
        <v>0</v>
      </c>
      <c r="BN383" s="242">
        <v>0</v>
      </c>
      <c r="BO383" s="242">
        <v>0</v>
      </c>
      <c r="BP383" s="242">
        <v>0</v>
      </c>
      <c r="BQ383" s="242">
        <v>1142893.3</v>
      </c>
      <c r="BR383" s="242">
        <v>1155629.06</v>
      </c>
      <c r="BS383" s="242">
        <v>1142893.3</v>
      </c>
      <c r="BT383" s="242">
        <v>1155629.06</v>
      </c>
      <c r="BU383" s="242">
        <v>0</v>
      </c>
      <c r="BV383" s="242">
        <v>0</v>
      </c>
      <c r="BW383" s="242">
        <v>1552010.15</v>
      </c>
      <c r="BX383" s="242">
        <v>1045696.48</v>
      </c>
      <c r="BY383" s="242">
        <v>417235.26</v>
      </c>
      <c r="BZ383" s="242">
        <v>89078.41</v>
      </c>
      <c r="CA383" s="242">
        <v>64973.200000000004</v>
      </c>
      <c r="CB383" s="242">
        <v>15033.800000000001</v>
      </c>
      <c r="CC383" s="242">
        <v>90909.47</v>
      </c>
      <c r="CD383" s="242">
        <v>14999.57</v>
      </c>
      <c r="CE383" s="242">
        <v>64500</v>
      </c>
      <c r="CF383" s="242">
        <v>0</v>
      </c>
      <c r="CG383" s="242">
        <v>0</v>
      </c>
      <c r="CH383" s="242">
        <v>61349.3</v>
      </c>
      <c r="CI383" s="242">
        <v>0</v>
      </c>
      <c r="CJ383" s="242">
        <v>495897.46</v>
      </c>
      <c r="CK383" s="242">
        <v>60006.36</v>
      </c>
      <c r="CL383" s="242">
        <v>95014.040000000008</v>
      </c>
      <c r="CM383" s="242">
        <v>99507.68</v>
      </c>
      <c r="CN383" s="242">
        <v>0</v>
      </c>
      <c r="CO383" s="242">
        <v>64500</v>
      </c>
      <c r="CP383" s="242">
        <v>0</v>
      </c>
      <c r="CQ383" s="242">
        <v>0</v>
      </c>
      <c r="CR383" s="242">
        <v>0</v>
      </c>
      <c r="CS383" s="242">
        <v>0</v>
      </c>
      <c r="CT383" s="242">
        <v>373174.05</v>
      </c>
      <c r="CU383" s="242">
        <v>373174.05</v>
      </c>
      <c r="CV383" s="242">
        <v>0</v>
      </c>
      <c r="CW383" s="242">
        <v>0</v>
      </c>
      <c r="CX383" s="242">
        <v>0</v>
      </c>
      <c r="CY383" s="242">
        <v>0</v>
      </c>
      <c r="CZ383" s="242">
        <v>0</v>
      </c>
      <c r="DA383" s="242">
        <v>0</v>
      </c>
      <c r="DB383" s="242">
        <v>0</v>
      </c>
      <c r="DC383" s="242">
        <v>0</v>
      </c>
      <c r="DD383" s="242">
        <v>0</v>
      </c>
      <c r="DE383" s="242">
        <v>0</v>
      </c>
      <c r="DF383" s="242">
        <v>0</v>
      </c>
      <c r="DG383" s="242">
        <v>0</v>
      </c>
      <c r="DH383" s="242">
        <v>0</v>
      </c>
    </row>
    <row r="384" spans="1:112" x14ac:dyDescent="0.2">
      <c r="A384" s="242">
        <v>6069</v>
      </c>
      <c r="B384" s="242" t="s">
        <v>666</v>
      </c>
      <c r="C384" s="242">
        <v>0</v>
      </c>
      <c r="D384" s="242">
        <v>1139977</v>
      </c>
      <c r="E384" s="242">
        <v>0</v>
      </c>
      <c r="F384" s="242">
        <v>0</v>
      </c>
      <c r="G384" s="242">
        <v>0</v>
      </c>
      <c r="H384" s="242">
        <v>514.43000000000006</v>
      </c>
      <c r="I384" s="242">
        <v>3200</v>
      </c>
      <c r="J384" s="242">
        <v>0</v>
      </c>
      <c r="K384" s="242">
        <v>0</v>
      </c>
      <c r="L384" s="242">
        <v>0</v>
      </c>
      <c r="M384" s="242">
        <v>0</v>
      </c>
      <c r="N384" s="242">
        <v>0</v>
      </c>
      <c r="O384" s="242">
        <v>0</v>
      </c>
      <c r="P384" s="242">
        <v>0</v>
      </c>
      <c r="Q384" s="242">
        <v>0</v>
      </c>
      <c r="R384" s="242">
        <v>0</v>
      </c>
      <c r="S384" s="242">
        <v>0</v>
      </c>
      <c r="T384" s="242">
        <v>0</v>
      </c>
      <c r="U384" s="242">
        <v>8700.5</v>
      </c>
      <c r="V384" s="242">
        <v>4004</v>
      </c>
      <c r="W384" s="242">
        <v>22571.65</v>
      </c>
      <c r="X384" s="242">
        <v>0</v>
      </c>
      <c r="Y384" s="242">
        <v>0</v>
      </c>
      <c r="Z384" s="242">
        <v>11574.62</v>
      </c>
      <c r="AA384" s="242">
        <v>13951</v>
      </c>
      <c r="AB384" s="242">
        <v>0</v>
      </c>
      <c r="AC384" s="242">
        <v>0</v>
      </c>
      <c r="AD384" s="242">
        <v>12760</v>
      </c>
      <c r="AE384" s="242">
        <v>25564</v>
      </c>
      <c r="AF384" s="242">
        <v>0</v>
      </c>
      <c r="AG384" s="242">
        <v>0</v>
      </c>
      <c r="AH384" s="242">
        <v>0</v>
      </c>
      <c r="AI384" s="242">
        <v>10154.710000000001</v>
      </c>
      <c r="AJ384" s="242">
        <v>0</v>
      </c>
      <c r="AK384" s="242">
        <v>0</v>
      </c>
      <c r="AL384" s="242">
        <v>0</v>
      </c>
      <c r="AM384" s="242">
        <v>0</v>
      </c>
      <c r="AN384" s="242">
        <v>0</v>
      </c>
      <c r="AO384" s="242">
        <v>0</v>
      </c>
      <c r="AP384" s="242">
        <v>2015</v>
      </c>
      <c r="AQ384" s="242">
        <v>376763.2</v>
      </c>
      <c r="AR384" s="242">
        <v>139717.94</v>
      </c>
      <c r="AS384" s="242">
        <v>65167.35</v>
      </c>
      <c r="AT384" s="242">
        <v>32280.400000000001</v>
      </c>
      <c r="AU384" s="242">
        <v>5533.83</v>
      </c>
      <c r="AV384" s="242">
        <v>0</v>
      </c>
      <c r="AW384" s="242">
        <v>11600.18</v>
      </c>
      <c r="AX384" s="242">
        <v>39443.160000000003</v>
      </c>
      <c r="AY384" s="242">
        <v>177011.24</v>
      </c>
      <c r="AZ384" s="242">
        <v>70821.150000000009</v>
      </c>
      <c r="BA384" s="242">
        <v>115384.16</v>
      </c>
      <c r="BB384" s="242">
        <v>132847.58000000002</v>
      </c>
      <c r="BC384" s="242">
        <v>0</v>
      </c>
      <c r="BD384" s="242">
        <v>1655.18</v>
      </c>
      <c r="BE384" s="242">
        <v>35797.480000000003</v>
      </c>
      <c r="BF384" s="242">
        <v>51334.11</v>
      </c>
      <c r="BG384" s="242">
        <v>12970</v>
      </c>
      <c r="BH384" s="242">
        <v>0</v>
      </c>
      <c r="BI384" s="242">
        <v>0</v>
      </c>
      <c r="BJ384" s="242">
        <v>0</v>
      </c>
      <c r="BK384" s="242">
        <v>0</v>
      </c>
      <c r="BL384" s="242">
        <v>0</v>
      </c>
      <c r="BM384" s="242">
        <v>0</v>
      </c>
      <c r="BN384" s="242">
        <v>0</v>
      </c>
      <c r="BO384" s="242">
        <v>0</v>
      </c>
      <c r="BP384" s="242">
        <v>0</v>
      </c>
      <c r="BQ384" s="242">
        <v>179370.30000000002</v>
      </c>
      <c r="BR384" s="242">
        <v>166030.25</v>
      </c>
      <c r="BS384" s="242">
        <v>179370.30000000002</v>
      </c>
      <c r="BT384" s="242">
        <v>166030.25</v>
      </c>
      <c r="BU384" s="242">
        <v>0</v>
      </c>
      <c r="BV384" s="242">
        <v>0</v>
      </c>
      <c r="BW384" s="242">
        <v>88916.11</v>
      </c>
      <c r="BX384" s="242">
        <v>77775.900000000009</v>
      </c>
      <c r="BY384" s="242">
        <v>6903.42</v>
      </c>
      <c r="BZ384" s="242">
        <v>4236.79</v>
      </c>
      <c r="CA384" s="242">
        <v>0</v>
      </c>
      <c r="CB384" s="242">
        <v>0</v>
      </c>
      <c r="CC384" s="242">
        <v>0</v>
      </c>
      <c r="CD384" s="242">
        <v>0</v>
      </c>
      <c r="CE384" s="242">
        <v>0</v>
      </c>
      <c r="CF384" s="242">
        <v>0</v>
      </c>
      <c r="CG384" s="242">
        <v>0</v>
      </c>
      <c r="CH384" s="242">
        <v>0</v>
      </c>
      <c r="CI384" s="242">
        <v>0</v>
      </c>
      <c r="CJ384" s="242">
        <v>0</v>
      </c>
      <c r="CK384" s="242">
        <v>75326.17</v>
      </c>
      <c r="CL384" s="242">
        <v>75421.960000000006</v>
      </c>
      <c r="CM384" s="242">
        <v>95.79</v>
      </c>
      <c r="CN384" s="242">
        <v>0</v>
      </c>
      <c r="CO384" s="242">
        <v>0</v>
      </c>
      <c r="CP384" s="242">
        <v>0</v>
      </c>
      <c r="CQ384" s="242">
        <v>0</v>
      </c>
      <c r="CR384" s="242">
        <v>0</v>
      </c>
      <c r="CS384" s="242">
        <v>0</v>
      </c>
      <c r="CT384" s="242">
        <v>0</v>
      </c>
      <c r="CU384" s="242">
        <v>0</v>
      </c>
      <c r="CV384" s="242">
        <v>0</v>
      </c>
      <c r="CW384" s="242">
        <v>0</v>
      </c>
      <c r="CX384" s="242">
        <v>0</v>
      </c>
      <c r="CY384" s="242">
        <v>0</v>
      </c>
      <c r="CZ384" s="242">
        <v>0</v>
      </c>
      <c r="DA384" s="242">
        <v>0</v>
      </c>
      <c r="DB384" s="242">
        <v>0</v>
      </c>
      <c r="DC384" s="242">
        <v>0</v>
      </c>
      <c r="DD384" s="242">
        <v>0</v>
      </c>
      <c r="DE384" s="242">
        <v>0</v>
      </c>
      <c r="DF384" s="242">
        <v>0</v>
      </c>
      <c r="DG384" s="242">
        <v>0</v>
      </c>
      <c r="DH384" s="242">
        <v>0</v>
      </c>
    </row>
    <row r="385" spans="1:112" x14ac:dyDescent="0.2">
      <c r="A385" s="242">
        <v>6104</v>
      </c>
      <c r="B385" s="242" t="s">
        <v>667</v>
      </c>
      <c r="C385" s="242">
        <v>0</v>
      </c>
      <c r="D385" s="242">
        <v>1420718</v>
      </c>
      <c r="E385" s="242">
        <v>0</v>
      </c>
      <c r="F385" s="242">
        <v>0</v>
      </c>
      <c r="G385" s="242">
        <v>12607.03</v>
      </c>
      <c r="H385" s="242">
        <v>2675.9</v>
      </c>
      <c r="I385" s="242">
        <v>6210</v>
      </c>
      <c r="J385" s="242">
        <v>0</v>
      </c>
      <c r="K385" s="242">
        <v>222526.57</v>
      </c>
      <c r="L385" s="242">
        <v>0</v>
      </c>
      <c r="M385" s="242">
        <v>0</v>
      </c>
      <c r="N385" s="242">
        <v>0</v>
      </c>
      <c r="O385" s="242">
        <v>0</v>
      </c>
      <c r="P385" s="242">
        <v>0</v>
      </c>
      <c r="Q385" s="242">
        <v>0</v>
      </c>
      <c r="R385" s="242">
        <v>0</v>
      </c>
      <c r="S385" s="242">
        <v>0</v>
      </c>
      <c r="T385" s="242">
        <v>0</v>
      </c>
      <c r="U385" s="242">
        <v>33893</v>
      </c>
      <c r="V385" s="242">
        <v>956582</v>
      </c>
      <c r="W385" s="242">
        <v>5661.18</v>
      </c>
      <c r="X385" s="242">
        <v>0</v>
      </c>
      <c r="Y385" s="242">
        <v>0</v>
      </c>
      <c r="Z385" s="242">
        <v>0</v>
      </c>
      <c r="AA385" s="242">
        <v>282</v>
      </c>
      <c r="AB385" s="242">
        <v>0</v>
      </c>
      <c r="AC385" s="242">
        <v>0</v>
      </c>
      <c r="AD385" s="242">
        <v>6629.29</v>
      </c>
      <c r="AE385" s="242">
        <v>6890.4400000000005</v>
      </c>
      <c r="AF385" s="242">
        <v>0</v>
      </c>
      <c r="AG385" s="242">
        <v>0</v>
      </c>
      <c r="AH385" s="242">
        <v>17046.13</v>
      </c>
      <c r="AI385" s="242">
        <v>23140.62</v>
      </c>
      <c r="AJ385" s="242">
        <v>0</v>
      </c>
      <c r="AK385" s="242">
        <v>0</v>
      </c>
      <c r="AL385" s="242">
        <v>0</v>
      </c>
      <c r="AM385" s="242">
        <v>0</v>
      </c>
      <c r="AN385" s="242">
        <v>1181.3800000000001</v>
      </c>
      <c r="AO385" s="242">
        <v>0</v>
      </c>
      <c r="AP385" s="242">
        <v>0</v>
      </c>
      <c r="AQ385" s="242">
        <v>760893.11</v>
      </c>
      <c r="AR385" s="242">
        <v>383643.7</v>
      </c>
      <c r="AS385" s="242">
        <v>4545.21</v>
      </c>
      <c r="AT385" s="242">
        <v>48531.31</v>
      </c>
      <c r="AU385" s="242">
        <v>5414.12</v>
      </c>
      <c r="AV385" s="242">
        <v>0</v>
      </c>
      <c r="AW385" s="242">
        <v>40999.520000000004</v>
      </c>
      <c r="AX385" s="242">
        <v>143903.94</v>
      </c>
      <c r="AY385" s="242">
        <v>136974.94</v>
      </c>
      <c r="AZ385" s="242">
        <v>87286.900000000009</v>
      </c>
      <c r="BA385" s="242">
        <v>382934.49</v>
      </c>
      <c r="BB385" s="242">
        <v>13808.6</v>
      </c>
      <c r="BC385" s="242">
        <v>18911.939999999999</v>
      </c>
      <c r="BD385" s="242">
        <v>0</v>
      </c>
      <c r="BE385" s="242">
        <v>8076.02</v>
      </c>
      <c r="BF385" s="242">
        <v>318679.7</v>
      </c>
      <c r="BG385" s="242">
        <v>288823.09000000003</v>
      </c>
      <c r="BH385" s="242">
        <v>702.96</v>
      </c>
      <c r="BI385" s="242">
        <v>0</v>
      </c>
      <c r="BJ385" s="242">
        <v>0</v>
      </c>
      <c r="BK385" s="242">
        <v>0</v>
      </c>
      <c r="BL385" s="242">
        <v>0</v>
      </c>
      <c r="BM385" s="242">
        <v>0</v>
      </c>
      <c r="BN385" s="242">
        <v>0</v>
      </c>
      <c r="BO385" s="242">
        <v>0</v>
      </c>
      <c r="BP385" s="242">
        <v>0</v>
      </c>
      <c r="BQ385" s="242">
        <v>1093511.8700000001</v>
      </c>
      <c r="BR385" s="242">
        <v>1165425.8600000001</v>
      </c>
      <c r="BS385" s="242">
        <v>1093511.8700000001</v>
      </c>
      <c r="BT385" s="242">
        <v>1165425.8600000001</v>
      </c>
      <c r="BU385" s="242">
        <v>0</v>
      </c>
      <c r="BV385" s="242">
        <v>0</v>
      </c>
      <c r="BW385" s="242">
        <v>460098.48</v>
      </c>
      <c r="BX385" s="242">
        <v>239316.16</v>
      </c>
      <c r="BY385" s="242">
        <v>101369.64</v>
      </c>
      <c r="BZ385" s="242">
        <v>119412.68000000001</v>
      </c>
      <c r="CA385" s="242">
        <v>0</v>
      </c>
      <c r="CB385" s="242">
        <v>0</v>
      </c>
      <c r="CC385" s="242">
        <v>0</v>
      </c>
      <c r="CD385" s="242">
        <v>0</v>
      </c>
      <c r="CE385" s="242">
        <v>0</v>
      </c>
      <c r="CF385" s="242">
        <v>0</v>
      </c>
      <c r="CG385" s="242">
        <v>0</v>
      </c>
      <c r="CH385" s="242">
        <v>0</v>
      </c>
      <c r="CI385" s="242">
        <v>0</v>
      </c>
      <c r="CJ385" s="242">
        <v>0</v>
      </c>
      <c r="CK385" s="242">
        <v>40259.800000000003</v>
      </c>
      <c r="CL385" s="242">
        <v>65309.94</v>
      </c>
      <c r="CM385" s="242">
        <v>25050.14</v>
      </c>
      <c r="CN385" s="242">
        <v>0</v>
      </c>
      <c r="CO385" s="242">
        <v>0</v>
      </c>
      <c r="CP385" s="242">
        <v>0</v>
      </c>
      <c r="CQ385" s="242">
        <v>0</v>
      </c>
      <c r="CR385" s="242">
        <v>22768.48</v>
      </c>
      <c r="CS385" s="242">
        <v>23674.240000000002</v>
      </c>
      <c r="CT385" s="242">
        <v>55368.71</v>
      </c>
      <c r="CU385" s="242">
        <v>54462.950000000004</v>
      </c>
      <c r="CV385" s="242">
        <v>0</v>
      </c>
      <c r="CW385" s="242">
        <v>0</v>
      </c>
      <c r="CX385" s="242">
        <v>0</v>
      </c>
      <c r="CY385" s="242">
        <v>0</v>
      </c>
      <c r="CZ385" s="242">
        <v>0</v>
      </c>
      <c r="DA385" s="242">
        <v>0</v>
      </c>
      <c r="DB385" s="242">
        <v>0</v>
      </c>
      <c r="DC385" s="242">
        <v>0</v>
      </c>
      <c r="DD385" s="242">
        <v>0</v>
      </c>
      <c r="DE385" s="242">
        <v>0</v>
      </c>
      <c r="DF385" s="242">
        <v>0</v>
      </c>
      <c r="DG385" s="242">
        <v>0</v>
      </c>
      <c r="DH385" s="242">
        <v>0</v>
      </c>
    </row>
    <row r="386" spans="1:112" x14ac:dyDescent="0.2">
      <c r="A386" s="242">
        <v>6113</v>
      </c>
      <c r="B386" s="242" t="s">
        <v>668</v>
      </c>
      <c r="C386" s="242">
        <v>0</v>
      </c>
      <c r="D386" s="242">
        <v>8677274.6699999999</v>
      </c>
      <c r="E386" s="242">
        <v>4968.26</v>
      </c>
      <c r="F386" s="242">
        <v>12308.880000000001</v>
      </c>
      <c r="G386" s="242">
        <v>6511.3</v>
      </c>
      <c r="H386" s="242">
        <v>11350.61</v>
      </c>
      <c r="I386" s="242">
        <v>117750.91</v>
      </c>
      <c r="J386" s="242">
        <v>0</v>
      </c>
      <c r="K386" s="242">
        <v>896139.56</v>
      </c>
      <c r="L386" s="242">
        <v>0</v>
      </c>
      <c r="M386" s="242">
        <v>0</v>
      </c>
      <c r="N386" s="242">
        <v>0</v>
      </c>
      <c r="O386" s="242">
        <v>0</v>
      </c>
      <c r="P386" s="242">
        <v>296.05</v>
      </c>
      <c r="Q386" s="242">
        <v>0</v>
      </c>
      <c r="R386" s="242">
        <v>0</v>
      </c>
      <c r="S386" s="242">
        <v>0</v>
      </c>
      <c r="T386" s="242">
        <v>0</v>
      </c>
      <c r="U386" s="242">
        <v>181494</v>
      </c>
      <c r="V386" s="242">
        <v>6100288</v>
      </c>
      <c r="W386" s="242">
        <v>31939</v>
      </c>
      <c r="X386" s="242">
        <v>0</v>
      </c>
      <c r="Y386" s="242">
        <v>0</v>
      </c>
      <c r="Z386" s="242">
        <v>17401.98</v>
      </c>
      <c r="AA386" s="242">
        <v>13459</v>
      </c>
      <c r="AB386" s="242">
        <v>0</v>
      </c>
      <c r="AC386" s="242">
        <v>0</v>
      </c>
      <c r="AD386" s="242">
        <v>42532</v>
      </c>
      <c r="AE386" s="242">
        <v>139648.36000000002</v>
      </c>
      <c r="AF386" s="242">
        <v>0</v>
      </c>
      <c r="AG386" s="242">
        <v>0</v>
      </c>
      <c r="AH386" s="242">
        <v>91592</v>
      </c>
      <c r="AI386" s="242">
        <v>0</v>
      </c>
      <c r="AJ386" s="242">
        <v>0</v>
      </c>
      <c r="AK386" s="242">
        <v>14500</v>
      </c>
      <c r="AL386" s="242">
        <v>0</v>
      </c>
      <c r="AM386" s="242">
        <v>0</v>
      </c>
      <c r="AN386" s="242">
        <v>13850.74</v>
      </c>
      <c r="AO386" s="242">
        <v>0</v>
      </c>
      <c r="AP386" s="242">
        <v>8675.19</v>
      </c>
      <c r="AQ386" s="242">
        <v>4341563.7</v>
      </c>
      <c r="AR386" s="242">
        <v>2635772.63</v>
      </c>
      <c r="AS386" s="242">
        <v>111853.78</v>
      </c>
      <c r="AT386" s="242">
        <v>371419.94</v>
      </c>
      <c r="AU386" s="242">
        <v>87247.01</v>
      </c>
      <c r="AV386" s="242">
        <v>194625.37</v>
      </c>
      <c r="AW386" s="242">
        <v>338899.20000000001</v>
      </c>
      <c r="AX386" s="242">
        <v>564885.81000000006</v>
      </c>
      <c r="AY386" s="242">
        <v>583475.82000000007</v>
      </c>
      <c r="AZ386" s="242">
        <v>1015899.06</v>
      </c>
      <c r="BA386" s="242">
        <v>2174808.42</v>
      </c>
      <c r="BB386" s="242">
        <v>818205.6</v>
      </c>
      <c r="BC386" s="242">
        <v>110197.13</v>
      </c>
      <c r="BD386" s="242">
        <v>7969.2</v>
      </c>
      <c r="BE386" s="242">
        <v>245697.39</v>
      </c>
      <c r="BF386" s="242">
        <v>1841719.11</v>
      </c>
      <c r="BG386" s="242">
        <v>443720.52</v>
      </c>
      <c r="BH386" s="242">
        <v>606.66</v>
      </c>
      <c r="BI386" s="242">
        <v>0</v>
      </c>
      <c r="BJ386" s="242">
        <v>0</v>
      </c>
      <c r="BK386" s="242">
        <v>0</v>
      </c>
      <c r="BL386" s="242">
        <v>0</v>
      </c>
      <c r="BM386" s="242">
        <v>0</v>
      </c>
      <c r="BN386" s="242">
        <v>0</v>
      </c>
      <c r="BO386" s="242">
        <v>400000</v>
      </c>
      <c r="BP386" s="242">
        <v>553900</v>
      </c>
      <c r="BQ386" s="242">
        <v>6818636</v>
      </c>
      <c r="BR386" s="242">
        <v>7158150.1600000001</v>
      </c>
      <c r="BS386" s="242">
        <v>7218636</v>
      </c>
      <c r="BT386" s="242">
        <v>7712050.1600000001</v>
      </c>
      <c r="BU386" s="242">
        <v>9426.4699999999993</v>
      </c>
      <c r="BV386" s="242">
        <v>13533.49</v>
      </c>
      <c r="BW386" s="242">
        <v>2861158.16</v>
      </c>
      <c r="BX386" s="242">
        <v>1322601.28</v>
      </c>
      <c r="BY386" s="242">
        <v>782076.18</v>
      </c>
      <c r="BZ386" s="242">
        <v>752373.68</v>
      </c>
      <c r="CA386" s="242">
        <v>239721.37</v>
      </c>
      <c r="CB386" s="242">
        <v>360866.87</v>
      </c>
      <c r="CC386" s="242">
        <v>2158558</v>
      </c>
      <c r="CD386" s="242">
        <v>2037412.5</v>
      </c>
      <c r="CE386" s="242">
        <v>0</v>
      </c>
      <c r="CF386" s="242">
        <v>0</v>
      </c>
      <c r="CG386" s="242">
        <v>0</v>
      </c>
      <c r="CH386" s="242">
        <v>0</v>
      </c>
      <c r="CI386" s="242">
        <v>0</v>
      </c>
      <c r="CJ386" s="242">
        <v>9805830.5199999996</v>
      </c>
      <c r="CK386" s="242">
        <v>0</v>
      </c>
      <c r="CL386" s="242">
        <v>0</v>
      </c>
      <c r="CM386" s="242">
        <v>0</v>
      </c>
      <c r="CN386" s="242">
        <v>0</v>
      </c>
      <c r="CO386" s="242">
        <v>0</v>
      </c>
      <c r="CP386" s="242">
        <v>0</v>
      </c>
      <c r="CQ386" s="242">
        <v>0</v>
      </c>
      <c r="CR386" s="242">
        <v>0</v>
      </c>
      <c r="CS386" s="242">
        <v>9515.4600000000009</v>
      </c>
      <c r="CT386" s="242">
        <v>480037.94</v>
      </c>
      <c r="CU386" s="242">
        <v>470522.48</v>
      </c>
      <c r="CV386" s="242">
        <v>0</v>
      </c>
      <c r="CW386" s="242">
        <v>101150.32</v>
      </c>
      <c r="CX386" s="242">
        <v>87290.150000000009</v>
      </c>
      <c r="CY386" s="242">
        <v>104171.52</v>
      </c>
      <c r="CZ386" s="242">
        <v>2010.6000000000001</v>
      </c>
      <c r="DA386" s="242">
        <v>116021.09</v>
      </c>
      <c r="DB386" s="242">
        <v>0</v>
      </c>
      <c r="DC386" s="242">
        <v>0</v>
      </c>
      <c r="DD386" s="242">
        <v>0</v>
      </c>
      <c r="DE386" s="242">
        <v>0</v>
      </c>
      <c r="DF386" s="242">
        <v>0</v>
      </c>
      <c r="DG386" s="242">
        <v>0</v>
      </c>
      <c r="DH386" s="242">
        <v>0</v>
      </c>
    </row>
    <row r="387" spans="1:112" x14ac:dyDescent="0.2">
      <c r="A387" s="242">
        <v>6083</v>
      </c>
      <c r="B387" s="242" t="s">
        <v>669</v>
      </c>
      <c r="C387" s="242">
        <v>0</v>
      </c>
      <c r="D387" s="242">
        <v>6520787.9299999997</v>
      </c>
      <c r="E387" s="242">
        <v>0</v>
      </c>
      <c r="F387" s="242">
        <v>97869.16</v>
      </c>
      <c r="G387" s="242">
        <v>27909.200000000001</v>
      </c>
      <c r="H387" s="242">
        <v>8418.76</v>
      </c>
      <c r="I387" s="242">
        <v>155280.46</v>
      </c>
      <c r="J387" s="242">
        <v>27730.25</v>
      </c>
      <c r="K387" s="242">
        <v>277744.09999999998</v>
      </c>
      <c r="L387" s="242">
        <v>0</v>
      </c>
      <c r="M387" s="242">
        <v>0</v>
      </c>
      <c r="N387" s="242">
        <v>0</v>
      </c>
      <c r="O387" s="242">
        <v>0</v>
      </c>
      <c r="P387" s="242">
        <v>0</v>
      </c>
      <c r="Q387" s="242">
        <v>0</v>
      </c>
      <c r="R387" s="242">
        <v>0</v>
      </c>
      <c r="S387" s="242">
        <v>0</v>
      </c>
      <c r="T387" s="242">
        <v>0</v>
      </c>
      <c r="U387" s="242">
        <v>153464</v>
      </c>
      <c r="V387" s="242">
        <v>5242603</v>
      </c>
      <c r="W387" s="242">
        <v>6640</v>
      </c>
      <c r="X387" s="242">
        <v>0</v>
      </c>
      <c r="Y387" s="242">
        <v>0</v>
      </c>
      <c r="Z387" s="242">
        <v>4985.9400000000005</v>
      </c>
      <c r="AA387" s="242">
        <v>7431</v>
      </c>
      <c r="AB387" s="242">
        <v>0</v>
      </c>
      <c r="AC387" s="242">
        <v>0</v>
      </c>
      <c r="AD387" s="242">
        <v>33847</v>
      </c>
      <c r="AE387" s="242">
        <v>34040</v>
      </c>
      <c r="AF387" s="242">
        <v>0</v>
      </c>
      <c r="AG387" s="242">
        <v>0</v>
      </c>
      <c r="AH387" s="242">
        <v>80057</v>
      </c>
      <c r="AI387" s="242">
        <v>0</v>
      </c>
      <c r="AJ387" s="242">
        <v>0</v>
      </c>
      <c r="AK387" s="242">
        <v>2367.17</v>
      </c>
      <c r="AL387" s="242">
        <v>0</v>
      </c>
      <c r="AM387" s="242">
        <v>0</v>
      </c>
      <c r="AN387" s="242">
        <v>0</v>
      </c>
      <c r="AO387" s="242">
        <v>0</v>
      </c>
      <c r="AP387" s="242">
        <v>10</v>
      </c>
      <c r="AQ387" s="242">
        <v>0</v>
      </c>
      <c r="AR387" s="242">
        <v>4649829.66</v>
      </c>
      <c r="AS387" s="242">
        <v>732148.67</v>
      </c>
      <c r="AT387" s="242">
        <v>539444.29</v>
      </c>
      <c r="AU387" s="242">
        <v>497450.62</v>
      </c>
      <c r="AV387" s="242">
        <v>0</v>
      </c>
      <c r="AW387" s="242">
        <v>636762.62</v>
      </c>
      <c r="AX387" s="242">
        <v>323866.01</v>
      </c>
      <c r="AY387" s="242">
        <v>330296.37</v>
      </c>
      <c r="AZ387" s="242">
        <v>638418.72</v>
      </c>
      <c r="BA387" s="242">
        <v>2490415.12</v>
      </c>
      <c r="BB387" s="242">
        <v>77623.710000000006</v>
      </c>
      <c r="BC387" s="242">
        <v>102863.36</v>
      </c>
      <c r="BD387" s="242">
        <v>0</v>
      </c>
      <c r="BE387" s="242">
        <v>0</v>
      </c>
      <c r="BF387" s="242">
        <v>992131.17</v>
      </c>
      <c r="BG387" s="242">
        <v>467390</v>
      </c>
      <c r="BH387" s="242">
        <v>568.12</v>
      </c>
      <c r="BI387" s="242">
        <v>36779</v>
      </c>
      <c r="BJ387" s="242">
        <v>41150.74</v>
      </c>
      <c r="BK387" s="242">
        <v>0</v>
      </c>
      <c r="BL387" s="242">
        <v>0</v>
      </c>
      <c r="BM387" s="242">
        <v>333728</v>
      </c>
      <c r="BN387" s="242">
        <v>385828</v>
      </c>
      <c r="BO387" s="242">
        <v>1344230.3999999999</v>
      </c>
      <c r="BP387" s="242">
        <v>1120675.56</v>
      </c>
      <c r="BQ387" s="242">
        <v>5121908.79</v>
      </c>
      <c r="BR387" s="242">
        <v>5490968.4199999999</v>
      </c>
      <c r="BS387" s="242">
        <v>6836646.1900000004</v>
      </c>
      <c r="BT387" s="242">
        <v>7038622.7199999997</v>
      </c>
      <c r="BU387" s="242">
        <v>0</v>
      </c>
      <c r="BV387" s="242">
        <v>0</v>
      </c>
      <c r="BW387" s="242">
        <v>4163930.05</v>
      </c>
      <c r="BX387" s="242">
        <v>1429111.69</v>
      </c>
      <c r="BY387" s="242">
        <v>1967239.52</v>
      </c>
      <c r="BZ387" s="242">
        <v>767578.84</v>
      </c>
      <c r="CA387" s="242">
        <v>360373.69</v>
      </c>
      <c r="CB387" s="242">
        <v>463487.15</v>
      </c>
      <c r="CC387" s="242">
        <v>2675453.46</v>
      </c>
      <c r="CD387" s="242">
        <v>1223861.8500000001</v>
      </c>
      <c r="CE387" s="242">
        <v>1270413.1499999999</v>
      </c>
      <c r="CF387" s="242">
        <v>0</v>
      </c>
      <c r="CG387" s="242">
        <v>0</v>
      </c>
      <c r="CH387" s="242">
        <v>78065</v>
      </c>
      <c r="CI387" s="242">
        <v>0</v>
      </c>
      <c r="CJ387" s="242">
        <v>7020000</v>
      </c>
      <c r="CK387" s="242">
        <v>0</v>
      </c>
      <c r="CL387" s="242">
        <v>0</v>
      </c>
      <c r="CM387" s="242">
        <v>0</v>
      </c>
      <c r="CN387" s="242">
        <v>0</v>
      </c>
      <c r="CO387" s="242">
        <v>0</v>
      </c>
      <c r="CP387" s="242">
        <v>0</v>
      </c>
      <c r="CQ387" s="242">
        <v>0</v>
      </c>
      <c r="CR387" s="242">
        <v>67607.42</v>
      </c>
      <c r="CS387" s="242">
        <v>92788.74</v>
      </c>
      <c r="CT387" s="242">
        <v>475313.96</v>
      </c>
      <c r="CU387" s="242">
        <v>450132.64</v>
      </c>
      <c r="CV387" s="242">
        <v>0</v>
      </c>
      <c r="CW387" s="242">
        <v>0</v>
      </c>
      <c r="CX387" s="242">
        <v>0</v>
      </c>
      <c r="CY387" s="242">
        <v>0</v>
      </c>
      <c r="CZ387" s="242">
        <v>0</v>
      </c>
      <c r="DA387" s="242">
        <v>0</v>
      </c>
      <c r="DB387" s="242">
        <v>0</v>
      </c>
      <c r="DC387" s="242">
        <v>0</v>
      </c>
      <c r="DD387" s="242">
        <v>0</v>
      </c>
      <c r="DE387" s="242">
        <v>0</v>
      </c>
      <c r="DF387" s="242">
        <v>0</v>
      </c>
      <c r="DG387" s="242">
        <v>0</v>
      </c>
      <c r="DH387" s="242">
        <v>0</v>
      </c>
    </row>
    <row r="388" spans="1:112" x14ac:dyDescent="0.2">
      <c r="A388" s="242">
        <v>6118</v>
      </c>
      <c r="B388" s="242" t="s">
        <v>670</v>
      </c>
      <c r="C388" s="242">
        <v>0</v>
      </c>
      <c r="D388" s="242">
        <v>3511932.19</v>
      </c>
      <c r="E388" s="242">
        <v>1612</v>
      </c>
      <c r="F388" s="242">
        <v>17910.510000000002</v>
      </c>
      <c r="G388" s="242">
        <v>21376.100000000002</v>
      </c>
      <c r="H388" s="242">
        <v>4468.5</v>
      </c>
      <c r="I388" s="242">
        <v>53284.03</v>
      </c>
      <c r="J388" s="242">
        <v>6358</v>
      </c>
      <c r="K388" s="242">
        <v>156685</v>
      </c>
      <c r="L388" s="242">
        <v>0</v>
      </c>
      <c r="M388" s="242">
        <v>0</v>
      </c>
      <c r="N388" s="242">
        <v>0</v>
      </c>
      <c r="O388" s="242">
        <v>0</v>
      </c>
      <c r="P388" s="242">
        <v>0</v>
      </c>
      <c r="Q388" s="242">
        <v>0</v>
      </c>
      <c r="R388" s="242">
        <v>0</v>
      </c>
      <c r="S388" s="242">
        <v>0</v>
      </c>
      <c r="T388" s="242">
        <v>0</v>
      </c>
      <c r="U388" s="242">
        <v>147557.5</v>
      </c>
      <c r="V388" s="242">
        <v>5279975</v>
      </c>
      <c r="W388" s="242">
        <v>5760</v>
      </c>
      <c r="X388" s="242">
        <v>0</v>
      </c>
      <c r="Y388" s="242">
        <v>0</v>
      </c>
      <c r="Z388" s="242">
        <v>26956.36</v>
      </c>
      <c r="AA388" s="242">
        <v>4033</v>
      </c>
      <c r="AB388" s="242">
        <v>0</v>
      </c>
      <c r="AC388" s="242">
        <v>0</v>
      </c>
      <c r="AD388" s="242">
        <v>68995.180000000008</v>
      </c>
      <c r="AE388" s="242">
        <v>94533.680000000008</v>
      </c>
      <c r="AF388" s="242">
        <v>0</v>
      </c>
      <c r="AG388" s="242">
        <v>0</v>
      </c>
      <c r="AH388" s="242">
        <v>26445</v>
      </c>
      <c r="AI388" s="242">
        <v>0</v>
      </c>
      <c r="AJ388" s="242">
        <v>0</v>
      </c>
      <c r="AK388" s="242">
        <v>212.58</v>
      </c>
      <c r="AL388" s="242">
        <v>0</v>
      </c>
      <c r="AM388" s="242">
        <v>0</v>
      </c>
      <c r="AN388" s="242">
        <v>30240.54</v>
      </c>
      <c r="AO388" s="242">
        <v>0</v>
      </c>
      <c r="AP388" s="242">
        <v>6417.56</v>
      </c>
      <c r="AQ388" s="242">
        <v>1435309.6</v>
      </c>
      <c r="AR388" s="242">
        <v>1712902.56</v>
      </c>
      <c r="AS388" s="242">
        <v>207871.13</v>
      </c>
      <c r="AT388" s="242">
        <v>288473.76</v>
      </c>
      <c r="AU388" s="242">
        <v>219956.39</v>
      </c>
      <c r="AV388" s="242">
        <v>15660.37</v>
      </c>
      <c r="AW388" s="242">
        <v>221929.51</v>
      </c>
      <c r="AX388" s="242">
        <v>275686.69</v>
      </c>
      <c r="AY388" s="242">
        <v>220696.62</v>
      </c>
      <c r="AZ388" s="242">
        <v>552099.79</v>
      </c>
      <c r="BA388" s="242">
        <v>2077978.1</v>
      </c>
      <c r="BB388" s="242">
        <v>505976.46</v>
      </c>
      <c r="BC388" s="242">
        <v>91449.540000000008</v>
      </c>
      <c r="BD388" s="242">
        <v>0</v>
      </c>
      <c r="BE388" s="242">
        <v>96967.37</v>
      </c>
      <c r="BF388" s="242">
        <v>688744.47</v>
      </c>
      <c r="BG388" s="242">
        <v>521170.26</v>
      </c>
      <c r="BH388" s="242">
        <v>10059.4</v>
      </c>
      <c r="BI388" s="242">
        <v>0</v>
      </c>
      <c r="BJ388" s="242">
        <v>0</v>
      </c>
      <c r="BK388" s="242">
        <v>18583</v>
      </c>
      <c r="BL388" s="242">
        <v>0</v>
      </c>
      <c r="BM388" s="242">
        <v>0</v>
      </c>
      <c r="BN388" s="242">
        <v>0</v>
      </c>
      <c r="BO388" s="242">
        <v>0</v>
      </c>
      <c r="BP388" s="242">
        <v>0</v>
      </c>
      <c r="BQ388" s="242">
        <v>1855213</v>
      </c>
      <c r="BR388" s="242">
        <v>2195616.71</v>
      </c>
      <c r="BS388" s="242">
        <v>1873796</v>
      </c>
      <c r="BT388" s="242">
        <v>2195616.71</v>
      </c>
      <c r="BU388" s="242">
        <v>0</v>
      </c>
      <c r="BV388" s="242">
        <v>0</v>
      </c>
      <c r="BW388" s="242">
        <v>1186343.21</v>
      </c>
      <c r="BX388" s="242">
        <v>851457.98</v>
      </c>
      <c r="BY388" s="242">
        <v>304869.71000000002</v>
      </c>
      <c r="BZ388" s="242">
        <v>30015.52</v>
      </c>
      <c r="CA388" s="242">
        <v>75215.100000000006</v>
      </c>
      <c r="CB388" s="242">
        <v>74748.95</v>
      </c>
      <c r="CC388" s="242">
        <v>359092.35000000003</v>
      </c>
      <c r="CD388" s="242">
        <v>359558.5</v>
      </c>
      <c r="CE388" s="242">
        <v>0</v>
      </c>
      <c r="CF388" s="242">
        <v>0</v>
      </c>
      <c r="CG388" s="242">
        <v>0</v>
      </c>
      <c r="CH388" s="242">
        <v>0</v>
      </c>
      <c r="CI388" s="242">
        <v>0</v>
      </c>
      <c r="CJ388" s="242">
        <v>1015000</v>
      </c>
      <c r="CK388" s="242">
        <v>0</v>
      </c>
      <c r="CL388" s="242">
        <v>0</v>
      </c>
      <c r="CM388" s="242">
        <v>0</v>
      </c>
      <c r="CN388" s="242">
        <v>0</v>
      </c>
      <c r="CO388" s="242">
        <v>0</v>
      </c>
      <c r="CP388" s="242">
        <v>0</v>
      </c>
      <c r="CQ388" s="242">
        <v>0</v>
      </c>
      <c r="CR388" s="242">
        <v>52868.51</v>
      </c>
      <c r="CS388" s="242">
        <v>68274.94</v>
      </c>
      <c r="CT388" s="242">
        <v>380831.11</v>
      </c>
      <c r="CU388" s="242">
        <v>365424.68</v>
      </c>
      <c r="CV388" s="242">
        <v>0</v>
      </c>
      <c r="CW388" s="242">
        <v>18894.96</v>
      </c>
      <c r="CX388" s="242">
        <v>22425.34</v>
      </c>
      <c r="CY388" s="242">
        <v>98682.36</v>
      </c>
      <c r="CZ388" s="242">
        <v>132.42000000000002</v>
      </c>
      <c r="DA388" s="242">
        <v>95019.56</v>
      </c>
      <c r="DB388" s="242">
        <v>0</v>
      </c>
      <c r="DC388" s="242">
        <v>0</v>
      </c>
      <c r="DD388" s="242">
        <v>0</v>
      </c>
      <c r="DE388" s="242">
        <v>0</v>
      </c>
      <c r="DF388" s="242">
        <v>0</v>
      </c>
      <c r="DG388" s="242">
        <v>0</v>
      </c>
      <c r="DH388" s="242">
        <v>0</v>
      </c>
    </row>
    <row r="389" spans="1:112" x14ac:dyDescent="0.2">
      <c r="A389" s="242">
        <v>6125</v>
      </c>
      <c r="B389" s="242" t="s">
        <v>671</v>
      </c>
      <c r="C389" s="242">
        <v>0</v>
      </c>
      <c r="D389" s="242">
        <v>14008370.449999999</v>
      </c>
      <c r="E389" s="242">
        <v>36243.67</v>
      </c>
      <c r="F389" s="242">
        <v>58597.67</v>
      </c>
      <c r="G389" s="242">
        <v>122738.55</v>
      </c>
      <c r="H389" s="242">
        <v>7197.87</v>
      </c>
      <c r="I389" s="242">
        <v>322656.74</v>
      </c>
      <c r="J389" s="242">
        <v>0</v>
      </c>
      <c r="K389" s="242">
        <v>395653.5</v>
      </c>
      <c r="L389" s="242">
        <v>0</v>
      </c>
      <c r="M389" s="242">
        <v>0</v>
      </c>
      <c r="N389" s="242">
        <v>0</v>
      </c>
      <c r="O389" s="242">
        <v>0</v>
      </c>
      <c r="P389" s="242">
        <v>10967.22</v>
      </c>
      <c r="Q389" s="242">
        <v>0</v>
      </c>
      <c r="R389" s="242">
        <v>0</v>
      </c>
      <c r="S389" s="242">
        <v>0</v>
      </c>
      <c r="T389" s="242">
        <v>0</v>
      </c>
      <c r="U389" s="242">
        <v>505750</v>
      </c>
      <c r="V389" s="242">
        <v>22636281</v>
      </c>
      <c r="W389" s="242">
        <v>47880</v>
      </c>
      <c r="X389" s="242">
        <v>0</v>
      </c>
      <c r="Y389" s="242">
        <v>310169.88</v>
      </c>
      <c r="Z389" s="242">
        <v>1083.5899999999999</v>
      </c>
      <c r="AA389" s="242">
        <v>154904</v>
      </c>
      <c r="AB389" s="242">
        <v>36738</v>
      </c>
      <c r="AC389" s="242">
        <v>0</v>
      </c>
      <c r="AD389" s="242">
        <v>350132.69</v>
      </c>
      <c r="AE389" s="242">
        <v>712639.38</v>
      </c>
      <c r="AF389" s="242">
        <v>0</v>
      </c>
      <c r="AG389" s="242">
        <v>0</v>
      </c>
      <c r="AH389" s="242">
        <v>182250.98</v>
      </c>
      <c r="AI389" s="242">
        <v>0</v>
      </c>
      <c r="AJ389" s="242">
        <v>0</v>
      </c>
      <c r="AK389" s="242">
        <v>0</v>
      </c>
      <c r="AL389" s="242">
        <v>0</v>
      </c>
      <c r="AM389" s="242">
        <v>0</v>
      </c>
      <c r="AN389" s="242">
        <v>158186.03</v>
      </c>
      <c r="AO389" s="242">
        <v>0</v>
      </c>
      <c r="AP389" s="242">
        <v>25426.22</v>
      </c>
      <c r="AQ389" s="242">
        <v>7526814.75</v>
      </c>
      <c r="AR389" s="242">
        <v>9587764.25</v>
      </c>
      <c r="AS389" s="242">
        <v>1332190.01</v>
      </c>
      <c r="AT389" s="242">
        <v>1109699.5900000001</v>
      </c>
      <c r="AU389" s="242">
        <v>610232.45000000007</v>
      </c>
      <c r="AV389" s="242">
        <v>85079.5</v>
      </c>
      <c r="AW389" s="242">
        <v>1154771.73</v>
      </c>
      <c r="AX389" s="242">
        <v>1583056.01</v>
      </c>
      <c r="AY389" s="242">
        <v>460949.64</v>
      </c>
      <c r="AZ389" s="242">
        <v>1815394.66</v>
      </c>
      <c r="BA389" s="242">
        <v>6582347.8799999999</v>
      </c>
      <c r="BB389" s="242">
        <v>1075916.8</v>
      </c>
      <c r="BC389" s="242">
        <v>283012.14</v>
      </c>
      <c r="BD389" s="242">
        <v>0</v>
      </c>
      <c r="BE389" s="242">
        <v>838310.49</v>
      </c>
      <c r="BF389" s="242">
        <v>4339188.03</v>
      </c>
      <c r="BG389" s="242">
        <v>1577395.8</v>
      </c>
      <c r="BH389" s="242">
        <v>12923.98</v>
      </c>
      <c r="BI389" s="242">
        <v>0</v>
      </c>
      <c r="BJ389" s="242">
        <v>0</v>
      </c>
      <c r="BK389" s="242">
        <v>1121530.17</v>
      </c>
      <c r="BL389" s="242">
        <v>1167072.8500000001</v>
      </c>
      <c r="BM389" s="242">
        <v>0</v>
      </c>
      <c r="BN389" s="242">
        <v>0</v>
      </c>
      <c r="BO389" s="242">
        <v>5442490.1799999997</v>
      </c>
      <c r="BP389" s="242">
        <v>5218159.2300000004</v>
      </c>
      <c r="BQ389" s="242">
        <v>3619574.27</v>
      </c>
      <c r="BR389" s="242">
        <v>3907182.27</v>
      </c>
      <c r="BS389" s="242">
        <v>10183594.619999999</v>
      </c>
      <c r="BT389" s="242">
        <v>10292414.35</v>
      </c>
      <c r="BU389" s="242">
        <v>32576.97</v>
      </c>
      <c r="BV389" s="242">
        <v>30018.510000000002</v>
      </c>
      <c r="BW389" s="242">
        <v>7251044.9800000004</v>
      </c>
      <c r="BX389" s="242">
        <v>4786114.82</v>
      </c>
      <c r="BY389" s="242">
        <v>2370315.87</v>
      </c>
      <c r="BZ389" s="242">
        <v>97172.75</v>
      </c>
      <c r="CA389" s="242">
        <v>785697.82000000007</v>
      </c>
      <c r="CB389" s="242">
        <v>762634.46</v>
      </c>
      <c r="CC389" s="242">
        <v>2803501.69</v>
      </c>
      <c r="CD389" s="242">
        <v>2826565.05</v>
      </c>
      <c r="CE389" s="242">
        <v>0</v>
      </c>
      <c r="CF389" s="242">
        <v>0</v>
      </c>
      <c r="CG389" s="242">
        <v>0</v>
      </c>
      <c r="CH389" s="242">
        <v>0</v>
      </c>
      <c r="CI389" s="242">
        <v>0</v>
      </c>
      <c r="CJ389" s="242">
        <v>25805000</v>
      </c>
      <c r="CK389" s="242">
        <v>1304209.44</v>
      </c>
      <c r="CL389" s="242">
        <v>77209.3</v>
      </c>
      <c r="CM389" s="242">
        <v>382.92</v>
      </c>
      <c r="CN389" s="242">
        <v>0</v>
      </c>
      <c r="CO389" s="242">
        <v>1227383.06</v>
      </c>
      <c r="CP389" s="242">
        <v>0</v>
      </c>
      <c r="CQ389" s="242">
        <v>0</v>
      </c>
      <c r="CR389" s="242">
        <v>384407.16000000003</v>
      </c>
      <c r="CS389" s="242">
        <v>442250.61</v>
      </c>
      <c r="CT389" s="242">
        <v>2000212.99</v>
      </c>
      <c r="CU389" s="242">
        <v>1942369.54</v>
      </c>
      <c r="CV389" s="242">
        <v>0</v>
      </c>
      <c r="CW389" s="242">
        <v>55904.480000000003</v>
      </c>
      <c r="CX389" s="242">
        <v>158509.06</v>
      </c>
      <c r="CY389" s="242">
        <v>441392.14</v>
      </c>
      <c r="CZ389" s="242">
        <v>190966.73</v>
      </c>
      <c r="DA389" s="242">
        <v>147820.83000000002</v>
      </c>
      <c r="DB389" s="242">
        <v>0</v>
      </c>
      <c r="DC389" s="242">
        <v>0</v>
      </c>
      <c r="DD389" s="242">
        <v>0</v>
      </c>
      <c r="DE389" s="242">
        <v>0</v>
      </c>
      <c r="DF389" s="242">
        <v>0</v>
      </c>
      <c r="DG389" s="242">
        <v>0</v>
      </c>
      <c r="DH389" s="242">
        <v>0</v>
      </c>
    </row>
    <row r="390" spans="1:112" x14ac:dyDescent="0.2">
      <c r="A390" s="242">
        <v>6174</v>
      </c>
      <c r="B390" s="242" t="s">
        <v>672</v>
      </c>
      <c r="C390" s="242">
        <v>4558.66</v>
      </c>
      <c r="D390" s="242">
        <v>76536704.909999996</v>
      </c>
      <c r="E390" s="242">
        <v>44429.85</v>
      </c>
      <c r="F390" s="242">
        <v>18173.510000000002</v>
      </c>
      <c r="G390" s="242">
        <v>87384.76</v>
      </c>
      <c r="H390" s="242">
        <v>60665.37</v>
      </c>
      <c r="I390" s="242">
        <v>1585963.77</v>
      </c>
      <c r="J390" s="242">
        <v>0</v>
      </c>
      <c r="K390" s="242">
        <v>5745886.71</v>
      </c>
      <c r="L390" s="242">
        <v>0</v>
      </c>
      <c r="M390" s="242">
        <v>0</v>
      </c>
      <c r="N390" s="242">
        <v>0</v>
      </c>
      <c r="O390" s="242">
        <v>0</v>
      </c>
      <c r="P390" s="242">
        <v>78326</v>
      </c>
      <c r="Q390" s="242">
        <v>0</v>
      </c>
      <c r="R390" s="242">
        <v>0</v>
      </c>
      <c r="S390" s="242">
        <v>0</v>
      </c>
      <c r="T390" s="242">
        <v>0</v>
      </c>
      <c r="U390" s="242">
        <v>1840685.1300000001</v>
      </c>
      <c r="V390" s="242">
        <v>50604058</v>
      </c>
      <c r="W390" s="242">
        <v>80000</v>
      </c>
      <c r="X390" s="242">
        <v>428578</v>
      </c>
      <c r="Y390" s="242">
        <v>310169.88</v>
      </c>
      <c r="Z390" s="242">
        <v>10493.22</v>
      </c>
      <c r="AA390" s="242">
        <v>521655</v>
      </c>
      <c r="AB390" s="242">
        <v>0</v>
      </c>
      <c r="AC390" s="242">
        <v>0</v>
      </c>
      <c r="AD390" s="242">
        <v>632982.62</v>
      </c>
      <c r="AE390" s="242">
        <v>1677038.31</v>
      </c>
      <c r="AF390" s="242">
        <v>0</v>
      </c>
      <c r="AG390" s="242">
        <v>0</v>
      </c>
      <c r="AH390" s="242">
        <v>1332767</v>
      </c>
      <c r="AI390" s="242">
        <v>0</v>
      </c>
      <c r="AJ390" s="242">
        <v>0</v>
      </c>
      <c r="AK390" s="242">
        <v>0</v>
      </c>
      <c r="AL390" s="242">
        <v>5068463.95</v>
      </c>
      <c r="AM390" s="242">
        <v>0</v>
      </c>
      <c r="AN390" s="242">
        <v>0</v>
      </c>
      <c r="AO390" s="242">
        <v>0</v>
      </c>
      <c r="AP390" s="242">
        <v>19080.98</v>
      </c>
      <c r="AQ390" s="242">
        <v>24913382.129999999</v>
      </c>
      <c r="AR390" s="242">
        <v>35479136.479999997</v>
      </c>
      <c r="AS390" s="242">
        <v>3328272.41</v>
      </c>
      <c r="AT390" s="242">
        <v>3368043.94</v>
      </c>
      <c r="AU390" s="242">
        <v>1653656.03</v>
      </c>
      <c r="AV390" s="242">
        <v>206588.16</v>
      </c>
      <c r="AW390" s="242">
        <v>3990151.9</v>
      </c>
      <c r="AX390" s="242">
        <v>4084898.02</v>
      </c>
      <c r="AY390" s="242">
        <v>1503394.7</v>
      </c>
      <c r="AZ390" s="242">
        <v>8213650.2699999996</v>
      </c>
      <c r="BA390" s="242">
        <v>18609701.010000002</v>
      </c>
      <c r="BB390" s="242">
        <v>5405317.6200000001</v>
      </c>
      <c r="BC390" s="242">
        <v>708527.36</v>
      </c>
      <c r="BD390" s="242">
        <v>2787332.13</v>
      </c>
      <c r="BE390" s="242">
        <v>3147956.11</v>
      </c>
      <c r="BF390" s="242">
        <v>16120249.98</v>
      </c>
      <c r="BG390" s="242">
        <v>5696279.2599999998</v>
      </c>
      <c r="BH390" s="242">
        <v>9197.25</v>
      </c>
      <c r="BI390" s="242">
        <v>0</v>
      </c>
      <c r="BJ390" s="242">
        <v>808760.74</v>
      </c>
      <c r="BK390" s="242">
        <v>0</v>
      </c>
      <c r="BL390" s="242">
        <v>4405753.0599999996</v>
      </c>
      <c r="BM390" s="242">
        <v>30990.799999999999</v>
      </c>
      <c r="BN390" s="242">
        <v>3123135.61</v>
      </c>
      <c r="BO390" s="242">
        <v>795584.56</v>
      </c>
      <c r="BP390" s="242">
        <v>0</v>
      </c>
      <c r="BQ390" s="242">
        <v>22838492.390000001</v>
      </c>
      <c r="BR390" s="242">
        <v>22789749.210000001</v>
      </c>
      <c r="BS390" s="242">
        <v>23665067.75</v>
      </c>
      <c r="BT390" s="242">
        <v>31127398.620000001</v>
      </c>
      <c r="BU390" s="242">
        <v>62199.98</v>
      </c>
      <c r="BV390" s="242">
        <v>72439</v>
      </c>
      <c r="BW390" s="242">
        <v>25923810.740000002</v>
      </c>
      <c r="BX390" s="242">
        <v>18883884.129999999</v>
      </c>
      <c r="BY390" s="242">
        <v>5424234.04</v>
      </c>
      <c r="BZ390" s="242">
        <v>1605453.55</v>
      </c>
      <c r="CA390" s="242">
        <v>-15018.970000000001</v>
      </c>
      <c r="CB390" s="242">
        <v>0</v>
      </c>
      <c r="CC390" s="242">
        <v>246286.24</v>
      </c>
      <c r="CD390" s="242">
        <v>0</v>
      </c>
      <c r="CE390" s="242">
        <v>0</v>
      </c>
      <c r="CF390" s="242">
        <v>0</v>
      </c>
      <c r="CG390" s="242">
        <v>231267.27000000002</v>
      </c>
      <c r="CH390" s="242">
        <v>0</v>
      </c>
      <c r="CI390" s="242">
        <v>0</v>
      </c>
      <c r="CJ390" s="242">
        <v>9830680.7599999998</v>
      </c>
      <c r="CK390" s="242">
        <v>1100727.55</v>
      </c>
      <c r="CL390" s="242">
        <v>1454469.4</v>
      </c>
      <c r="CM390" s="242">
        <v>1726616.2600000002</v>
      </c>
      <c r="CN390" s="242">
        <v>0</v>
      </c>
      <c r="CO390" s="242">
        <v>1372874.41</v>
      </c>
      <c r="CP390" s="242">
        <v>0</v>
      </c>
      <c r="CQ390" s="242">
        <v>0</v>
      </c>
      <c r="CR390" s="242">
        <v>933838.71</v>
      </c>
      <c r="CS390" s="242">
        <v>1560555.55</v>
      </c>
      <c r="CT390" s="242">
        <v>3954360.31</v>
      </c>
      <c r="CU390" s="242">
        <v>3327643.47</v>
      </c>
      <c r="CV390" s="242">
        <v>0</v>
      </c>
      <c r="CW390" s="242">
        <v>366434.26</v>
      </c>
      <c r="CX390" s="242">
        <v>228243.26</v>
      </c>
      <c r="CY390" s="242">
        <v>47788.55</v>
      </c>
      <c r="CZ390" s="242">
        <v>21895.84</v>
      </c>
      <c r="DA390" s="242">
        <v>164083.71</v>
      </c>
      <c r="DB390" s="242">
        <v>0</v>
      </c>
      <c r="DC390" s="242">
        <v>0</v>
      </c>
      <c r="DD390" s="242">
        <v>0</v>
      </c>
      <c r="DE390" s="242">
        <v>0</v>
      </c>
      <c r="DF390" s="242">
        <v>0</v>
      </c>
      <c r="DG390" s="242">
        <v>0</v>
      </c>
      <c r="DH390" s="242">
        <v>0</v>
      </c>
    </row>
    <row r="391" spans="1:112" x14ac:dyDescent="0.2">
      <c r="A391" s="242">
        <v>6181</v>
      </c>
      <c r="B391" s="242" t="s">
        <v>673</v>
      </c>
      <c r="C391" s="242">
        <v>0</v>
      </c>
      <c r="D391" s="242">
        <v>18885455</v>
      </c>
      <c r="E391" s="242">
        <v>0</v>
      </c>
      <c r="F391" s="242">
        <v>31841.360000000001</v>
      </c>
      <c r="G391" s="242">
        <v>66906.680000000008</v>
      </c>
      <c r="H391" s="242">
        <v>4842.76</v>
      </c>
      <c r="I391" s="242">
        <v>445476.05</v>
      </c>
      <c r="J391" s="242">
        <v>26049.77</v>
      </c>
      <c r="K391" s="242">
        <v>898394.8</v>
      </c>
      <c r="L391" s="242">
        <v>0</v>
      </c>
      <c r="M391" s="242">
        <v>0</v>
      </c>
      <c r="N391" s="242">
        <v>0</v>
      </c>
      <c r="O391" s="242">
        <v>0</v>
      </c>
      <c r="P391" s="242">
        <v>0</v>
      </c>
      <c r="Q391" s="242">
        <v>0</v>
      </c>
      <c r="R391" s="242">
        <v>0</v>
      </c>
      <c r="S391" s="242">
        <v>0</v>
      </c>
      <c r="T391" s="242">
        <v>0</v>
      </c>
      <c r="U391" s="242">
        <v>449348</v>
      </c>
      <c r="V391" s="242">
        <v>18627004</v>
      </c>
      <c r="W391" s="242">
        <v>32764.09</v>
      </c>
      <c r="X391" s="242">
        <v>0</v>
      </c>
      <c r="Y391" s="242">
        <v>0</v>
      </c>
      <c r="Z391" s="242">
        <v>26657.15</v>
      </c>
      <c r="AA391" s="242">
        <v>39041</v>
      </c>
      <c r="AB391" s="242">
        <v>0</v>
      </c>
      <c r="AC391" s="242">
        <v>0</v>
      </c>
      <c r="AD391" s="242">
        <v>94151.46</v>
      </c>
      <c r="AE391" s="242">
        <v>105588.14</v>
      </c>
      <c r="AF391" s="242">
        <v>0</v>
      </c>
      <c r="AG391" s="242">
        <v>0</v>
      </c>
      <c r="AH391" s="242">
        <v>127073</v>
      </c>
      <c r="AI391" s="242">
        <v>0</v>
      </c>
      <c r="AJ391" s="242">
        <v>0</v>
      </c>
      <c r="AK391" s="242">
        <v>4325.82</v>
      </c>
      <c r="AL391" s="242">
        <v>0</v>
      </c>
      <c r="AM391" s="242">
        <v>7030.1</v>
      </c>
      <c r="AN391" s="242">
        <v>79176.460000000006</v>
      </c>
      <c r="AO391" s="242">
        <v>0</v>
      </c>
      <c r="AP391" s="242">
        <v>9734.59</v>
      </c>
      <c r="AQ391" s="242">
        <v>10985198.41</v>
      </c>
      <c r="AR391" s="242">
        <v>7677827.6900000004</v>
      </c>
      <c r="AS391" s="242">
        <v>1514333.32</v>
      </c>
      <c r="AT391" s="242">
        <v>576213.32000000007</v>
      </c>
      <c r="AU391" s="242">
        <v>748397.11</v>
      </c>
      <c r="AV391" s="242">
        <v>1805.27</v>
      </c>
      <c r="AW391" s="242">
        <v>938987.18</v>
      </c>
      <c r="AX391" s="242">
        <v>1423449.17</v>
      </c>
      <c r="AY391" s="242">
        <v>877986.18</v>
      </c>
      <c r="AZ391" s="242">
        <v>2636038.94</v>
      </c>
      <c r="BA391" s="242">
        <v>6605525.5899999999</v>
      </c>
      <c r="BB391" s="242">
        <v>0</v>
      </c>
      <c r="BC391" s="242">
        <v>245524.95</v>
      </c>
      <c r="BD391" s="242">
        <v>51371.28</v>
      </c>
      <c r="BE391" s="242">
        <v>1129796.28</v>
      </c>
      <c r="BF391" s="242">
        <v>4133427.14</v>
      </c>
      <c r="BG391" s="242">
        <v>293695.26</v>
      </c>
      <c r="BH391" s="242">
        <v>43460.43</v>
      </c>
      <c r="BI391" s="242">
        <v>0</v>
      </c>
      <c r="BJ391" s="242">
        <v>0</v>
      </c>
      <c r="BK391" s="242">
        <v>56267.05</v>
      </c>
      <c r="BL391" s="242">
        <v>43300.49</v>
      </c>
      <c r="BM391" s="242">
        <v>27734.68</v>
      </c>
      <c r="BN391" s="242">
        <v>39609.68</v>
      </c>
      <c r="BO391" s="242">
        <v>641582.9</v>
      </c>
      <c r="BP391" s="242">
        <v>501488.36</v>
      </c>
      <c r="BQ391" s="242">
        <v>6602689.8200000003</v>
      </c>
      <c r="BR391" s="242">
        <v>6821698.6299999999</v>
      </c>
      <c r="BS391" s="242">
        <v>7328274.4500000002</v>
      </c>
      <c r="BT391" s="242">
        <v>7406097.1600000001</v>
      </c>
      <c r="BU391" s="242">
        <v>39933.94</v>
      </c>
      <c r="BV391" s="242">
        <v>54305.760000000002</v>
      </c>
      <c r="BW391" s="242">
        <v>6523727.7699999996</v>
      </c>
      <c r="BX391" s="242">
        <v>5055055.3</v>
      </c>
      <c r="BY391" s="242">
        <v>1410882.76</v>
      </c>
      <c r="BZ391" s="242">
        <v>43417.89</v>
      </c>
      <c r="CA391" s="242">
        <v>1127868.5699999998</v>
      </c>
      <c r="CB391" s="242">
        <v>1086617.8599999999</v>
      </c>
      <c r="CC391" s="242">
        <v>5068145.21</v>
      </c>
      <c r="CD391" s="242">
        <v>5109395.92</v>
      </c>
      <c r="CE391" s="242">
        <v>0</v>
      </c>
      <c r="CF391" s="242">
        <v>0</v>
      </c>
      <c r="CG391" s="242">
        <v>0</v>
      </c>
      <c r="CH391" s="242">
        <v>0</v>
      </c>
      <c r="CI391" s="242">
        <v>0</v>
      </c>
      <c r="CJ391" s="242">
        <v>48985000</v>
      </c>
      <c r="CK391" s="242">
        <v>23231.09</v>
      </c>
      <c r="CL391" s="242">
        <v>90035.03</v>
      </c>
      <c r="CM391" s="242">
        <v>134297.41</v>
      </c>
      <c r="CN391" s="242">
        <v>0</v>
      </c>
      <c r="CO391" s="242">
        <v>67493.47</v>
      </c>
      <c r="CP391" s="242">
        <v>0</v>
      </c>
      <c r="CQ391" s="242">
        <v>0</v>
      </c>
      <c r="CR391" s="242">
        <v>338399.36</v>
      </c>
      <c r="CS391" s="242">
        <v>288250.73</v>
      </c>
      <c r="CT391" s="242">
        <v>1638063.04</v>
      </c>
      <c r="CU391" s="242">
        <v>1688211.67</v>
      </c>
      <c r="CV391" s="242">
        <v>0</v>
      </c>
      <c r="CW391" s="242">
        <v>113930.05</v>
      </c>
      <c r="CX391" s="242">
        <v>138482.63</v>
      </c>
      <c r="CY391" s="242">
        <v>449361.31</v>
      </c>
      <c r="CZ391" s="242">
        <v>16581.7</v>
      </c>
      <c r="DA391" s="242">
        <v>408227.03</v>
      </c>
      <c r="DB391" s="242">
        <v>0</v>
      </c>
      <c r="DC391" s="242">
        <v>0</v>
      </c>
      <c r="DD391" s="242">
        <v>0</v>
      </c>
      <c r="DE391" s="242">
        <v>90503.360000000001</v>
      </c>
      <c r="DF391" s="242">
        <v>0</v>
      </c>
      <c r="DG391" s="242">
        <v>90503.360000000001</v>
      </c>
      <c r="DH391" s="242">
        <v>0</v>
      </c>
    </row>
    <row r="392" spans="1:112" x14ac:dyDescent="0.2">
      <c r="A392" s="242">
        <v>6195</v>
      </c>
      <c r="B392" s="242" t="s">
        <v>674</v>
      </c>
      <c r="C392" s="242">
        <v>0</v>
      </c>
      <c r="D392" s="242">
        <v>11293436.1</v>
      </c>
      <c r="E392" s="242">
        <v>12586.5</v>
      </c>
      <c r="F392" s="242">
        <v>0</v>
      </c>
      <c r="G392" s="242">
        <v>34357.07</v>
      </c>
      <c r="H392" s="242">
        <v>5864.89</v>
      </c>
      <c r="I392" s="242">
        <v>88443.74</v>
      </c>
      <c r="J392" s="242">
        <v>0</v>
      </c>
      <c r="K392" s="242">
        <v>560016</v>
      </c>
      <c r="L392" s="242">
        <v>0</v>
      </c>
      <c r="M392" s="242">
        <v>0</v>
      </c>
      <c r="N392" s="242">
        <v>0</v>
      </c>
      <c r="O392" s="242">
        <v>0</v>
      </c>
      <c r="P392" s="242">
        <v>0</v>
      </c>
      <c r="Q392" s="242">
        <v>0</v>
      </c>
      <c r="R392" s="242">
        <v>0</v>
      </c>
      <c r="S392" s="242">
        <v>0</v>
      </c>
      <c r="T392" s="242">
        <v>17424.02</v>
      </c>
      <c r="U392" s="242">
        <v>326373</v>
      </c>
      <c r="V392" s="242">
        <v>8912843</v>
      </c>
      <c r="W392" s="242">
        <v>14960</v>
      </c>
      <c r="X392" s="242">
        <v>0</v>
      </c>
      <c r="Y392" s="242">
        <v>535195.09</v>
      </c>
      <c r="Z392" s="242">
        <v>9463.76</v>
      </c>
      <c r="AA392" s="242">
        <v>45207</v>
      </c>
      <c r="AB392" s="242">
        <v>17514</v>
      </c>
      <c r="AC392" s="242">
        <v>0</v>
      </c>
      <c r="AD392" s="242">
        <v>81131</v>
      </c>
      <c r="AE392" s="242">
        <v>470601.52</v>
      </c>
      <c r="AF392" s="242">
        <v>0</v>
      </c>
      <c r="AG392" s="242">
        <v>0</v>
      </c>
      <c r="AH392" s="242">
        <v>28075.73</v>
      </c>
      <c r="AI392" s="242">
        <v>0</v>
      </c>
      <c r="AJ392" s="242">
        <v>0</v>
      </c>
      <c r="AK392" s="242">
        <v>7228</v>
      </c>
      <c r="AL392" s="242">
        <v>0</v>
      </c>
      <c r="AM392" s="242">
        <v>46728</v>
      </c>
      <c r="AN392" s="242">
        <v>22715.08</v>
      </c>
      <c r="AO392" s="242">
        <v>0</v>
      </c>
      <c r="AP392" s="242">
        <v>17494.7</v>
      </c>
      <c r="AQ392" s="242">
        <v>4587302.6900000004</v>
      </c>
      <c r="AR392" s="242">
        <v>4475343.3</v>
      </c>
      <c r="AS392" s="242">
        <v>1187491.78</v>
      </c>
      <c r="AT392" s="242">
        <v>664932.05000000005</v>
      </c>
      <c r="AU392" s="242">
        <v>489884.15</v>
      </c>
      <c r="AV392" s="242">
        <v>143178.46</v>
      </c>
      <c r="AW392" s="242">
        <v>659877.03</v>
      </c>
      <c r="AX392" s="242">
        <v>840661.87</v>
      </c>
      <c r="AY392" s="242">
        <v>402262.84</v>
      </c>
      <c r="AZ392" s="242">
        <v>1308132.8700000001</v>
      </c>
      <c r="BA392" s="242">
        <v>3889493.5100000002</v>
      </c>
      <c r="BB392" s="242">
        <v>787243.28</v>
      </c>
      <c r="BC392" s="242">
        <v>123294.32</v>
      </c>
      <c r="BD392" s="242">
        <v>0</v>
      </c>
      <c r="BE392" s="242">
        <v>249106.05000000002</v>
      </c>
      <c r="BF392" s="242">
        <v>1627202.48</v>
      </c>
      <c r="BG392" s="242">
        <v>581476.43000000005</v>
      </c>
      <c r="BH392" s="242">
        <v>13603.83</v>
      </c>
      <c r="BI392" s="242">
        <v>0</v>
      </c>
      <c r="BJ392" s="242">
        <v>0</v>
      </c>
      <c r="BK392" s="242">
        <v>0</v>
      </c>
      <c r="BL392" s="242">
        <v>0</v>
      </c>
      <c r="BM392" s="242">
        <v>0</v>
      </c>
      <c r="BN392" s="242">
        <v>0</v>
      </c>
      <c r="BO392" s="242">
        <v>7901693.9100000001</v>
      </c>
      <c r="BP392" s="242">
        <v>8418865.1699999999</v>
      </c>
      <c r="BQ392" s="242">
        <v>0</v>
      </c>
      <c r="BR392" s="242">
        <v>0</v>
      </c>
      <c r="BS392" s="242">
        <v>7901693.9100000001</v>
      </c>
      <c r="BT392" s="242">
        <v>8418865.1699999999</v>
      </c>
      <c r="BU392" s="242">
        <v>69763.740000000005</v>
      </c>
      <c r="BV392" s="242">
        <v>57903.57</v>
      </c>
      <c r="BW392" s="242">
        <v>3102313.47</v>
      </c>
      <c r="BX392" s="242">
        <v>2288136.94</v>
      </c>
      <c r="BY392" s="242">
        <v>695078.66</v>
      </c>
      <c r="BZ392" s="242">
        <v>130958.04000000001</v>
      </c>
      <c r="CA392" s="242">
        <v>308657.78000000003</v>
      </c>
      <c r="CB392" s="242">
        <v>299422.01</v>
      </c>
      <c r="CC392" s="242">
        <v>3358686</v>
      </c>
      <c r="CD392" s="242">
        <v>3367921.77</v>
      </c>
      <c r="CE392" s="242">
        <v>0</v>
      </c>
      <c r="CF392" s="242">
        <v>0</v>
      </c>
      <c r="CG392" s="242">
        <v>0</v>
      </c>
      <c r="CH392" s="242">
        <v>0</v>
      </c>
      <c r="CI392" s="242">
        <v>0</v>
      </c>
      <c r="CJ392" s="242">
        <v>15545000</v>
      </c>
      <c r="CK392" s="242">
        <v>799194.99</v>
      </c>
      <c r="CL392" s="242">
        <v>279525.89</v>
      </c>
      <c r="CM392" s="242">
        <v>270792.82</v>
      </c>
      <c r="CN392" s="242">
        <v>0</v>
      </c>
      <c r="CO392" s="242">
        <v>790461.92</v>
      </c>
      <c r="CP392" s="242">
        <v>0</v>
      </c>
      <c r="CQ392" s="242">
        <v>0</v>
      </c>
      <c r="CR392" s="242">
        <v>157670.98000000001</v>
      </c>
      <c r="CS392" s="242">
        <v>134233.92000000001</v>
      </c>
      <c r="CT392" s="242">
        <v>1056471.29</v>
      </c>
      <c r="CU392" s="242">
        <v>1079908.3500000001</v>
      </c>
      <c r="CV392" s="242">
        <v>0</v>
      </c>
      <c r="CW392" s="242">
        <v>0</v>
      </c>
      <c r="CX392" s="242">
        <v>0</v>
      </c>
      <c r="CY392" s="242">
        <v>0</v>
      </c>
      <c r="CZ392" s="242">
        <v>0</v>
      </c>
      <c r="DA392" s="242">
        <v>0</v>
      </c>
      <c r="DB392" s="242">
        <v>0</v>
      </c>
      <c r="DC392" s="242">
        <v>0</v>
      </c>
      <c r="DD392" s="242">
        <v>0</v>
      </c>
      <c r="DE392" s="242">
        <v>0</v>
      </c>
      <c r="DF392" s="242">
        <v>0</v>
      </c>
      <c r="DG392" s="242">
        <v>0</v>
      </c>
      <c r="DH392" s="242">
        <v>0</v>
      </c>
    </row>
    <row r="393" spans="1:112" x14ac:dyDescent="0.2">
      <c r="A393" s="242">
        <v>6216</v>
      </c>
      <c r="B393" s="242" t="s">
        <v>675</v>
      </c>
      <c r="C393" s="242">
        <v>0</v>
      </c>
      <c r="D393" s="242">
        <v>6889225.6299999999</v>
      </c>
      <c r="E393" s="242">
        <v>0</v>
      </c>
      <c r="F393" s="242">
        <v>33509.11</v>
      </c>
      <c r="G393" s="242">
        <v>50379.56</v>
      </c>
      <c r="H393" s="242">
        <v>17522.05</v>
      </c>
      <c r="I393" s="242">
        <v>69674.53</v>
      </c>
      <c r="J393" s="242">
        <v>0</v>
      </c>
      <c r="K393" s="242">
        <v>221406</v>
      </c>
      <c r="L393" s="242">
        <v>0</v>
      </c>
      <c r="M393" s="242">
        <v>0</v>
      </c>
      <c r="N393" s="242">
        <v>0</v>
      </c>
      <c r="O393" s="242">
        <v>0</v>
      </c>
      <c r="P393" s="242">
        <v>8875</v>
      </c>
      <c r="Q393" s="242">
        <v>0</v>
      </c>
      <c r="R393" s="242">
        <v>0</v>
      </c>
      <c r="S393" s="242">
        <v>0</v>
      </c>
      <c r="T393" s="242">
        <v>0</v>
      </c>
      <c r="U393" s="242">
        <v>279808</v>
      </c>
      <c r="V393" s="242">
        <v>11524839</v>
      </c>
      <c r="W393" s="242">
        <v>11200</v>
      </c>
      <c r="X393" s="242">
        <v>0</v>
      </c>
      <c r="Y393" s="242">
        <v>0</v>
      </c>
      <c r="Z393" s="242">
        <v>36268.660000000003</v>
      </c>
      <c r="AA393" s="242">
        <v>10852</v>
      </c>
      <c r="AB393" s="242">
        <v>0</v>
      </c>
      <c r="AC393" s="242">
        <v>0</v>
      </c>
      <c r="AD393" s="242">
        <v>348631.11</v>
      </c>
      <c r="AE393" s="242">
        <v>223212.2</v>
      </c>
      <c r="AF393" s="242">
        <v>0</v>
      </c>
      <c r="AG393" s="242">
        <v>0</v>
      </c>
      <c r="AH393" s="242">
        <v>65919</v>
      </c>
      <c r="AI393" s="242">
        <v>0</v>
      </c>
      <c r="AJ393" s="242">
        <v>0</v>
      </c>
      <c r="AK393" s="242">
        <v>0</v>
      </c>
      <c r="AL393" s="242">
        <v>99273.19</v>
      </c>
      <c r="AM393" s="242">
        <v>25431</v>
      </c>
      <c r="AN393" s="242">
        <v>0</v>
      </c>
      <c r="AO393" s="242">
        <v>0</v>
      </c>
      <c r="AP393" s="242">
        <v>4102.54</v>
      </c>
      <c r="AQ393" s="242">
        <v>4476135.2</v>
      </c>
      <c r="AR393" s="242">
        <v>3241373.65</v>
      </c>
      <c r="AS393" s="242">
        <v>789488.70000000007</v>
      </c>
      <c r="AT393" s="242">
        <v>344259.83</v>
      </c>
      <c r="AU393" s="242">
        <v>396469.73</v>
      </c>
      <c r="AV393" s="242">
        <v>98372.03</v>
      </c>
      <c r="AW393" s="242">
        <v>843236.42</v>
      </c>
      <c r="AX393" s="242">
        <v>834822.3</v>
      </c>
      <c r="AY393" s="242">
        <v>479809.14</v>
      </c>
      <c r="AZ393" s="242">
        <v>1039698.32</v>
      </c>
      <c r="BA393" s="242">
        <v>2808908.79</v>
      </c>
      <c r="BB393" s="242">
        <v>660643.17000000004</v>
      </c>
      <c r="BC393" s="242">
        <v>191971.54</v>
      </c>
      <c r="BD393" s="242">
        <v>61143.85</v>
      </c>
      <c r="BE393" s="242">
        <v>783795.35</v>
      </c>
      <c r="BF393" s="242">
        <v>1609167.85</v>
      </c>
      <c r="BG393" s="242">
        <v>1014529.9</v>
      </c>
      <c r="BH393" s="242">
        <v>269.02</v>
      </c>
      <c r="BI393" s="242">
        <v>0</v>
      </c>
      <c r="BJ393" s="242">
        <v>0</v>
      </c>
      <c r="BK393" s="242">
        <v>0</v>
      </c>
      <c r="BL393" s="242">
        <v>0</v>
      </c>
      <c r="BM393" s="242">
        <v>0</v>
      </c>
      <c r="BN393" s="242">
        <v>0</v>
      </c>
      <c r="BO393" s="242">
        <v>3449733.53</v>
      </c>
      <c r="BP393" s="242">
        <v>3695767.32</v>
      </c>
      <c r="BQ393" s="242">
        <v>0</v>
      </c>
      <c r="BR393" s="242">
        <v>0</v>
      </c>
      <c r="BS393" s="242">
        <v>3449733.53</v>
      </c>
      <c r="BT393" s="242">
        <v>3695767.32</v>
      </c>
      <c r="BU393" s="242">
        <v>12269.19</v>
      </c>
      <c r="BV393" s="242">
        <v>5591.89</v>
      </c>
      <c r="BW393" s="242">
        <v>2732957.22</v>
      </c>
      <c r="BX393" s="242">
        <v>1969863.6400000001</v>
      </c>
      <c r="BY393" s="242">
        <v>618281.51</v>
      </c>
      <c r="BZ393" s="242">
        <v>151489.37</v>
      </c>
      <c r="CA393" s="242">
        <v>741076.27</v>
      </c>
      <c r="CB393" s="242">
        <v>932247.01</v>
      </c>
      <c r="CC393" s="242">
        <v>3228222</v>
      </c>
      <c r="CD393" s="242">
        <v>3037051.26</v>
      </c>
      <c r="CE393" s="242">
        <v>0</v>
      </c>
      <c r="CF393" s="242">
        <v>0</v>
      </c>
      <c r="CG393" s="242">
        <v>0</v>
      </c>
      <c r="CH393" s="242">
        <v>0</v>
      </c>
      <c r="CI393" s="242">
        <v>0</v>
      </c>
      <c r="CJ393" s="242">
        <v>15207142.220000001</v>
      </c>
      <c r="CK393" s="242">
        <v>588086.59</v>
      </c>
      <c r="CL393" s="242">
        <v>215849.11000000002</v>
      </c>
      <c r="CM393" s="242">
        <v>0</v>
      </c>
      <c r="CN393" s="242">
        <v>0</v>
      </c>
      <c r="CO393" s="242">
        <v>372237.48</v>
      </c>
      <c r="CP393" s="242">
        <v>0</v>
      </c>
      <c r="CQ393" s="242">
        <v>0</v>
      </c>
      <c r="CR393" s="242">
        <v>16320.140000000001</v>
      </c>
      <c r="CS393" s="242">
        <v>13350.53</v>
      </c>
      <c r="CT393" s="242">
        <v>913171.17</v>
      </c>
      <c r="CU393" s="242">
        <v>916140.78</v>
      </c>
      <c r="CV393" s="242">
        <v>0</v>
      </c>
      <c r="CW393" s="242">
        <v>80997.62</v>
      </c>
      <c r="CX393" s="242">
        <v>43789.74</v>
      </c>
      <c r="CY393" s="242">
        <v>300315</v>
      </c>
      <c r="CZ393" s="242">
        <v>170832.75</v>
      </c>
      <c r="DA393" s="242">
        <v>166690.13</v>
      </c>
      <c r="DB393" s="242">
        <v>0</v>
      </c>
      <c r="DC393" s="242">
        <v>0</v>
      </c>
      <c r="DD393" s="242">
        <v>0</v>
      </c>
      <c r="DE393" s="242">
        <v>0</v>
      </c>
      <c r="DF393" s="242">
        <v>0</v>
      </c>
      <c r="DG393" s="242">
        <v>0</v>
      </c>
      <c r="DH393" s="242">
        <v>0</v>
      </c>
    </row>
    <row r="394" spans="1:112" x14ac:dyDescent="0.2">
      <c r="A394" s="242">
        <v>6223</v>
      </c>
      <c r="B394" s="242" t="s">
        <v>676</v>
      </c>
      <c r="C394" s="242">
        <v>34453.75</v>
      </c>
      <c r="D394" s="242">
        <v>34115515.420000002</v>
      </c>
      <c r="E394" s="242">
        <v>22810.03</v>
      </c>
      <c r="F394" s="242">
        <v>0</v>
      </c>
      <c r="G394" s="242">
        <v>186398</v>
      </c>
      <c r="H394" s="242">
        <v>62797.07</v>
      </c>
      <c r="I394" s="242">
        <v>116109.59</v>
      </c>
      <c r="J394" s="242">
        <v>0</v>
      </c>
      <c r="K394" s="242">
        <v>1712939.31</v>
      </c>
      <c r="L394" s="242">
        <v>0</v>
      </c>
      <c r="M394" s="242">
        <v>0</v>
      </c>
      <c r="N394" s="242">
        <v>0</v>
      </c>
      <c r="O394" s="242">
        <v>0</v>
      </c>
      <c r="P394" s="242">
        <v>0</v>
      </c>
      <c r="Q394" s="242">
        <v>0</v>
      </c>
      <c r="R394" s="242">
        <v>0</v>
      </c>
      <c r="S394" s="242">
        <v>0</v>
      </c>
      <c r="T394" s="242">
        <v>0</v>
      </c>
      <c r="U394" s="242">
        <v>2010309.39</v>
      </c>
      <c r="V394" s="242">
        <v>50646626</v>
      </c>
      <c r="W394" s="242">
        <v>82159.94</v>
      </c>
      <c r="X394" s="242">
        <v>221618</v>
      </c>
      <c r="Y394" s="242">
        <v>1761683.83</v>
      </c>
      <c r="Z394" s="242">
        <v>32010.68</v>
      </c>
      <c r="AA394" s="242">
        <v>585937</v>
      </c>
      <c r="AB394" s="242">
        <v>74237</v>
      </c>
      <c r="AC394" s="242">
        <v>0</v>
      </c>
      <c r="AD394" s="242">
        <v>1018520.19</v>
      </c>
      <c r="AE394" s="242">
        <v>2087030.79</v>
      </c>
      <c r="AF394" s="242">
        <v>0</v>
      </c>
      <c r="AG394" s="242">
        <v>0</v>
      </c>
      <c r="AH394" s="242">
        <v>906695</v>
      </c>
      <c r="AI394" s="242">
        <v>0</v>
      </c>
      <c r="AJ394" s="242">
        <v>0</v>
      </c>
      <c r="AK394" s="242">
        <v>4378.2700000000004</v>
      </c>
      <c r="AL394" s="242">
        <v>1248934.8400000001</v>
      </c>
      <c r="AM394" s="242">
        <v>8249.2800000000007</v>
      </c>
      <c r="AN394" s="242">
        <v>844200.5</v>
      </c>
      <c r="AO394" s="242">
        <v>0</v>
      </c>
      <c r="AP394" s="242">
        <v>34384.6</v>
      </c>
      <c r="AQ394" s="242">
        <v>14485127.65</v>
      </c>
      <c r="AR394" s="242">
        <v>30003480.18</v>
      </c>
      <c r="AS394" s="242">
        <v>2158424.87</v>
      </c>
      <c r="AT394" s="242">
        <v>2632992.48</v>
      </c>
      <c r="AU394" s="242">
        <v>1595785.82</v>
      </c>
      <c r="AV394" s="242">
        <v>490876.05</v>
      </c>
      <c r="AW394" s="242">
        <v>3135063.68</v>
      </c>
      <c r="AX394" s="242">
        <v>3046487.02</v>
      </c>
      <c r="AY394" s="242">
        <v>611467.34</v>
      </c>
      <c r="AZ394" s="242">
        <v>5333744.71</v>
      </c>
      <c r="BA394" s="242">
        <v>16003999.439999999</v>
      </c>
      <c r="BB394" s="242">
        <v>5321010.92</v>
      </c>
      <c r="BC394" s="242">
        <v>871395.99</v>
      </c>
      <c r="BD394" s="242">
        <v>285243.40000000002</v>
      </c>
      <c r="BE394" s="242">
        <v>34130.18</v>
      </c>
      <c r="BF394" s="242">
        <v>8158121.5800000001</v>
      </c>
      <c r="BG394" s="242">
        <v>1953236.01</v>
      </c>
      <c r="BH394" s="242">
        <v>25854.32</v>
      </c>
      <c r="BI394" s="242">
        <v>0</v>
      </c>
      <c r="BJ394" s="242">
        <v>0</v>
      </c>
      <c r="BK394" s="242">
        <v>6333799</v>
      </c>
      <c r="BL394" s="242">
        <v>6984602.7400000002</v>
      </c>
      <c r="BM394" s="242">
        <v>0</v>
      </c>
      <c r="BN394" s="242">
        <v>0</v>
      </c>
      <c r="BO394" s="242">
        <v>17587792.199999999</v>
      </c>
      <c r="BP394" s="242">
        <v>18608545.300000001</v>
      </c>
      <c r="BQ394" s="242">
        <v>0</v>
      </c>
      <c r="BR394" s="242">
        <v>0</v>
      </c>
      <c r="BS394" s="242">
        <v>23921591.199999999</v>
      </c>
      <c r="BT394" s="242">
        <v>25593148.039999999</v>
      </c>
      <c r="BU394" s="242">
        <v>101714.39</v>
      </c>
      <c r="BV394" s="242">
        <v>89234.26</v>
      </c>
      <c r="BW394" s="242">
        <v>15517364.630000001</v>
      </c>
      <c r="BX394" s="242">
        <v>11453876.119999999</v>
      </c>
      <c r="BY394" s="242">
        <v>3848342.65</v>
      </c>
      <c r="BZ394" s="242">
        <v>227625.99</v>
      </c>
      <c r="CA394" s="242">
        <v>1803965.66</v>
      </c>
      <c r="CB394" s="242">
        <v>1723533.5</v>
      </c>
      <c r="CC394" s="242">
        <v>5702080.3399999999</v>
      </c>
      <c r="CD394" s="242">
        <v>5782512.5</v>
      </c>
      <c r="CE394" s="242">
        <v>0</v>
      </c>
      <c r="CF394" s="242">
        <v>0</v>
      </c>
      <c r="CG394" s="242">
        <v>0</v>
      </c>
      <c r="CH394" s="242">
        <v>0</v>
      </c>
      <c r="CI394" s="242">
        <v>0</v>
      </c>
      <c r="CJ394" s="242">
        <v>44018139.939999998</v>
      </c>
      <c r="CK394" s="242">
        <v>0</v>
      </c>
      <c r="CL394" s="242">
        <v>0</v>
      </c>
      <c r="CM394" s="242">
        <v>0</v>
      </c>
      <c r="CN394" s="242">
        <v>0</v>
      </c>
      <c r="CO394" s="242">
        <v>0</v>
      </c>
      <c r="CP394" s="242">
        <v>0</v>
      </c>
      <c r="CQ394" s="242">
        <v>0</v>
      </c>
      <c r="CR394" s="242">
        <v>1803053.17</v>
      </c>
      <c r="CS394" s="242">
        <v>1895806.57</v>
      </c>
      <c r="CT394" s="242">
        <v>4813287.4000000004</v>
      </c>
      <c r="CU394" s="242">
        <v>4720534</v>
      </c>
      <c r="CV394" s="242">
        <v>0</v>
      </c>
      <c r="CW394" s="242">
        <v>106241.38</v>
      </c>
      <c r="CX394" s="242">
        <v>134601.38</v>
      </c>
      <c r="CY394" s="242">
        <v>585155.96</v>
      </c>
      <c r="CZ394" s="242">
        <v>556795.96</v>
      </c>
      <c r="DA394" s="242">
        <v>0</v>
      </c>
      <c r="DB394" s="242">
        <v>0</v>
      </c>
      <c r="DC394" s="242">
        <v>0</v>
      </c>
      <c r="DD394" s="242">
        <v>0</v>
      </c>
      <c r="DE394" s="242">
        <v>0</v>
      </c>
      <c r="DF394" s="242">
        <v>0</v>
      </c>
      <c r="DG394" s="242">
        <v>0</v>
      </c>
      <c r="DH394" s="242">
        <v>0</v>
      </c>
    </row>
    <row r="395" spans="1:112" x14ac:dyDescent="0.2">
      <c r="A395" s="242">
        <v>6230</v>
      </c>
      <c r="B395" s="242" t="s">
        <v>677</v>
      </c>
      <c r="C395" s="242">
        <v>63.7</v>
      </c>
      <c r="D395" s="242">
        <v>5073786.72</v>
      </c>
      <c r="E395" s="242">
        <v>0</v>
      </c>
      <c r="F395" s="242">
        <v>0</v>
      </c>
      <c r="G395" s="242">
        <v>12676.58</v>
      </c>
      <c r="H395" s="242">
        <v>11331.93</v>
      </c>
      <c r="I395" s="242">
        <v>1876.92</v>
      </c>
      <c r="J395" s="242">
        <v>5208.5</v>
      </c>
      <c r="K395" s="242">
        <v>55771</v>
      </c>
      <c r="L395" s="242">
        <v>0</v>
      </c>
      <c r="M395" s="242">
        <v>0</v>
      </c>
      <c r="N395" s="242">
        <v>0</v>
      </c>
      <c r="O395" s="242">
        <v>0</v>
      </c>
      <c r="P395" s="242">
        <v>6798.9000000000005</v>
      </c>
      <c r="Q395" s="242">
        <v>0</v>
      </c>
      <c r="R395" s="242">
        <v>0</v>
      </c>
      <c r="S395" s="242">
        <v>0</v>
      </c>
      <c r="T395" s="242">
        <v>0</v>
      </c>
      <c r="U395" s="242">
        <v>141927</v>
      </c>
      <c r="V395" s="242">
        <v>369150</v>
      </c>
      <c r="W395" s="242">
        <v>3840</v>
      </c>
      <c r="X395" s="242">
        <v>0</v>
      </c>
      <c r="Y395" s="242">
        <v>170289.35</v>
      </c>
      <c r="Z395" s="242">
        <v>47784.14</v>
      </c>
      <c r="AA395" s="242">
        <v>121261</v>
      </c>
      <c r="AB395" s="242">
        <v>0</v>
      </c>
      <c r="AC395" s="242">
        <v>0</v>
      </c>
      <c r="AD395" s="242">
        <v>44857.120000000003</v>
      </c>
      <c r="AE395" s="242">
        <v>212572.08000000002</v>
      </c>
      <c r="AF395" s="242">
        <v>0</v>
      </c>
      <c r="AG395" s="242">
        <v>0</v>
      </c>
      <c r="AH395" s="242">
        <v>16989</v>
      </c>
      <c r="AI395" s="242">
        <v>6703</v>
      </c>
      <c r="AJ395" s="242">
        <v>0</v>
      </c>
      <c r="AK395" s="242">
        <v>0</v>
      </c>
      <c r="AL395" s="242">
        <v>0</v>
      </c>
      <c r="AM395" s="242">
        <v>0</v>
      </c>
      <c r="AN395" s="242">
        <v>21631.52</v>
      </c>
      <c r="AO395" s="242">
        <v>0</v>
      </c>
      <c r="AP395" s="242">
        <v>0</v>
      </c>
      <c r="AQ395" s="242">
        <v>1265243.77</v>
      </c>
      <c r="AR395" s="242">
        <v>976458.14</v>
      </c>
      <c r="AS395" s="242">
        <v>5548.9000000000005</v>
      </c>
      <c r="AT395" s="242">
        <v>134722.5</v>
      </c>
      <c r="AU395" s="242">
        <v>135788.59</v>
      </c>
      <c r="AV395" s="242">
        <v>0</v>
      </c>
      <c r="AW395" s="242">
        <v>122177.27</v>
      </c>
      <c r="AX395" s="242">
        <v>171721.42</v>
      </c>
      <c r="AY395" s="242">
        <v>220756.46</v>
      </c>
      <c r="AZ395" s="242">
        <v>181064.9</v>
      </c>
      <c r="BA395" s="242">
        <v>1259361.75</v>
      </c>
      <c r="BB395" s="242">
        <v>137759.21</v>
      </c>
      <c r="BC395" s="242">
        <v>61398.12</v>
      </c>
      <c r="BD395" s="242">
        <v>83537.95</v>
      </c>
      <c r="BE395" s="242">
        <v>332050.78000000003</v>
      </c>
      <c r="BF395" s="242">
        <v>653834.47</v>
      </c>
      <c r="BG395" s="242">
        <v>292445.14</v>
      </c>
      <c r="BH395" s="242">
        <v>955.31000000000006</v>
      </c>
      <c r="BI395" s="242">
        <v>0</v>
      </c>
      <c r="BJ395" s="242">
        <v>0</v>
      </c>
      <c r="BK395" s="242">
        <v>0</v>
      </c>
      <c r="BL395" s="242">
        <v>0</v>
      </c>
      <c r="BM395" s="242">
        <v>346028.35000000003</v>
      </c>
      <c r="BN395" s="242">
        <v>346028.35000000003</v>
      </c>
      <c r="BO395" s="242">
        <v>317510.09000000003</v>
      </c>
      <c r="BP395" s="242">
        <v>0</v>
      </c>
      <c r="BQ395" s="242">
        <v>3631833.91</v>
      </c>
      <c r="BR395" s="242">
        <v>4239037.78</v>
      </c>
      <c r="BS395" s="242">
        <v>4295372.3499999996</v>
      </c>
      <c r="BT395" s="242">
        <v>4585066.13</v>
      </c>
      <c r="BU395" s="242">
        <v>0</v>
      </c>
      <c r="BV395" s="242">
        <v>0</v>
      </c>
      <c r="BW395" s="242">
        <v>1014802.84</v>
      </c>
      <c r="BX395" s="242">
        <v>25243.83</v>
      </c>
      <c r="BY395" s="242">
        <v>165355.30000000002</v>
      </c>
      <c r="BZ395" s="242">
        <v>824203.71</v>
      </c>
      <c r="CA395" s="242">
        <v>3710.5099999999998</v>
      </c>
      <c r="CB395" s="242">
        <v>0</v>
      </c>
      <c r="CC395" s="242">
        <v>5349.56</v>
      </c>
      <c r="CD395" s="242">
        <v>8996.3700000000008</v>
      </c>
      <c r="CE395" s="242">
        <v>0</v>
      </c>
      <c r="CF395" s="242">
        <v>0</v>
      </c>
      <c r="CG395" s="242">
        <v>0</v>
      </c>
      <c r="CH395" s="242">
        <v>0</v>
      </c>
      <c r="CI395" s="242">
        <v>63.7</v>
      </c>
      <c r="CJ395" s="242">
        <v>159153</v>
      </c>
      <c r="CK395" s="242">
        <v>603836.69000000006</v>
      </c>
      <c r="CL395" s="242">
        <v>397783.7</v>
      </c>
      <c r="CM395" s="242">
        <v>2299.9</v>
      </c>
      <c r="CN395" s="242">
        <v>0</v>
      </c>
      <c r="CO395" s="242">
        <v>208352.89</v>
      </c>
      <c r="CP395" s="242">
        <v>0</v>
      </c>
      <c r="CQ395" s="242">
        <v>0</v>
      </c>
      <c r="CR395" s="242">
        <v>0</v>
      </c>
      <c r="CS395" s="242">
        <v>0</v>
      </c>
      <c r="CT395" s="242">
        <v>285167.96000000002</v>
      </c>
      <c r="CU395" s="242">
        <v>281315.23</v>
      </c>
      <c r="CV395" s="242">
        <v>3852.73</v>
      </c>
      <c r="CW395" s="242">
        <v>15100.78</v>
      </c>
      <c r="CX395" s="242">
        <v>13514.66</v>
      </c>
      <c r="CY395" s="242">
        <v>6154.75</v>
      </c>
      <c r="CZ395" s="242">
        <v>0</v>
      </c>
      <c r="DA395" s="242">
        <v>7740.87</v>
      </c>
      <c r="DB395" s="242">
        <v>0</v>
      </c>
      <c r="DC395" s="242">
        <v>0</v>
      </c>
      <c r="DD395" s="242">
        <v>0</v>
      </c>
      <c r="DE395" s="242">
        <v>0</v>
      </c>
      <c r="DF395" s="242">
        <v>0</v>
      </c>
      <c r="DG395" s="242">
        <v>0</v>
      </c>
      <c r="DH395" s="242">
        <v>0</v>
      </c>
    </row>
    <row r="396" spans="1:112" x14ac:dyDescent="0.2">
      <c r="A396" s="242">
        <v>6237</v>
      </c>
      <c r="B396" s="242" t="s">
        <v>678</v>
      </c>
      <c r="C396" s="242">
        <v>0</v>
      </c>
      <c r="D396" s="242">
        <v>7770327.8799999999</v>
      </c>
      <c r="E396" s="242">
        <v>0</v>
      </c>
      <c r="F396" s="242">
        <v>16463.93</v>
      </c>
      <c r="G396" s="242">
        <v>15909</v>
      </c>
      <c r="H396" s="242">
        <v>6693.5</v>
      </c>
      <c r="I396" s="242">
        <v>82331.03</v>
      </c>
      <c r="J396" s="242">
        <v>0</v>
      </c>
      <c r="K396" s="242">
        <v>577621.87</v>
      </c>
      <c r="L396" s="242">
        <v>0</v>
      </c>
      <c r="M396" s="242">
        <v>11144.72</v>
      </c>
      <c r="N396" s="242">
        <v>0</v>
      </c>
      <c r="O396" s="242">
        <v>0</v>
      </c>
      <c r="P396" s="242">
        <v>9632</v>
      </c>
      <c r="Q396" s="242">
        <v>0</v>
      </c>
      <c r="R396" s="242">
        <v>0</v>
      </c>
      <c r="S396" s="242">
        <v>0</v>
      </c>
      <c r="T396" s="242">
        <v>0</v>
      </c>
      <c r="U396" s="242">
        <v>229103.69</v>
      </c>
      <c r="V396" s="242">
        <v>5688706</v>
      </c>
      <c r="W396" s="242">
        <v>12237.31</v>
      </c>
      <c r="X396" s="242">
        <v>0</v>
      </c>
      <c r="Y396" s="242">
        <v>543304.1</v>
      </c>
      <c r="Z396" s="242">
        <v>35458.78</v>
      </c>
      <c r="AA396" s="242">
        <v>13799</v>
      </c>
      <c r="AB396" s="242">
        <v>0</v>
      </c>
      <c r="AC396" s="242">
        <v>0</v>
      </c>
      <c r="AD396" s="242">
        <v>334355.19</v>
      </c>
      <c r="AE396" s="242">
        <v>513140.17</v>
      </c>
      <c r="AF396" s="242">
        <v>0</v>
      </c>
      <c r="AG396" s="242">
        <v>0</v>
      </c>
      <c r="AH396" s="242">
        <v>34823</v>
      </c>
      <c r="AI396" s="242">
        <v>369763.17</v>
      </c>
      <c r="AJ396" s="242">
        <v>0</v>
      </c>
      <c r="AK396" s="242">
        <v>0</v>
      </c>
      <c r="AL396" s="242">
        <v>0</v>
      </c>
      <c r="AM396" s="242">
        <v>73065.95</v>
      </c>
      <c r="AN396" s="242">
        <v>118235.13</v>
      </c>
      <c r="AO396" s="242">
        <v>0</v>
      </c>
      <c r="AP396" s="242">
        <v>7129.93</v>
      </c>
      <c r="AQ396" s="242">
        <v>4638376.92</v>
      </c>
      <c r="AR396" s="242">
        <v>2294556.54</v>
      </c>
      <c r="AS396" s="242">
        <v>278450.82</v>
      </c>
      <c r="AT396" s="242">
        <v>456585.75</v>
      </c>
      <c r="AU396" s="242">
        <v>272467.36</v>
      </c>
      <c r="AV396" s="242">
        <v>120825.99</v>
      </c>
      <c r="AW396" s="242">
        <v>554612.26</v>
      </c>
      <c r="AX396" s="242">
        <v>881969.53</v>
      </c>
      <c r="AY396" s="242">
        <v>341122.89</v>
      </c>
      <c r="AZ396" s="242">
        <v>1079742.27</v>
      </c>
      <c r="BA396" s="242">
        <v>3020553.64</v>
      </c>
      <c r="BB396" s="242">
        <v>455525.95</v>
      </c>
      <c r="BC396" s="242">
        <v>209831.02000000002</v>
      </c>
      <c r="BD396" s="242">
        <v>0</v>
      </c>
      <c r="BE396" s="242">
        <v>54912.639999999999</v>
      </c>
      <c r="BF396" s="242">
        <v>1295058.6000000001</v>
      </c>
      <c r="BG396" s="242">
        <v>746771.95000000007</v>
      </c>
      <c r="BH396" s="242">
        <v>852.06000000000006</v>
      </c>
      <c r="BI396" s="242">
        <v>0</v>
      </c>
      <c r="BJ396" s="242">
        <v>0</v>
      </c>
      <c r="BK396" s="242">
        <v>0</v>
      </c>
      <c r="BL396" s="242">
        <v>0</v>
      </c>
      <c r="BM396" s="242">
        <v>1440000</v>
      </c>
      <c r="BN396" s="242">
        <v>1161600.73</v>
      </c>
      <c r="BO396" s="242">
        <v>0</v>
      </c>
      <c r="BP396" s="242">
        <v>0</v>
      </c>
      <c r="BQ396" s="242">
        <v>6185968.5599999996</v>
      </c>
      <c r="BR396" s="242">
        <v>6225396.9900000002</v>
      </c>
      <c r="BS396" s="242">
        <v>7625968.5599999996</v>
      </c>
      <c r="BT396" s="242">
        <v>7386997.7199999997</v>
      </c>
      <c r="BU396" s="242">
        <v>0</v>
      </c>
      <c r="BV396" s="242">
        <v>0</v>
      </c>
      <c r="BW396" s="242">
        <v>2226994.7599999998</v>
      </c>
      <c r="BX396" s="242">
        <v>1627422.36</v>
      </c>
      <c r="BY396" s="242">
        <v>387429.66000000003</v>
      </c>
      <c r="BZ396" s="242">
        <v>212142.74</v>
      </c>
      <c r="CA396" s="242">
        <v>10100.219999999999</v>
      </c>
      <c r="CB396" s="242">
        <v>10115.120000000001</v>
      </c>
      <c r="CC396" s="242">
        <v>14.9</v>
      </c>
      <c r="CD396" s="242">
        <v>0</v>
      </c>
      <c r="CE396" s="242">
        <v>0</v>
      </c>
      <c r="CF396" s="242">
        <v>0</v>
      </c>
      <c r="CG396" s="242">
        <v>0</v>
      </c>
      <c r="CH396" s="242">
        <v>0</v>
      </c>
      <c r="CI396" s="242">
        <v>0</v>
      </c>
      <c r="CJ396" s="242">
        <v>0</v>
      </c>
      <c r="CK396" s="242">
        <v>0</v>
      </c>
      <c r="CL396" s="242">
        <v>0</v>
      </c>
      <c r="CM396" s="242">
        <v>0</v>
      </c>
      <c r="CN396" s="242">
        <v>0</v>
      </c>
      <c r="CO396" s="242">
        <v>0</v>
      </c>
      <c r="CP396" s="242">
        <v>0</v>
      </c>
      <c r="CQ396" s="242">
        <v>0</v>
      </c>
      <c r="CR396" s="242">
        <v>170607.24</v>
      </c>
      <c r="CS396" s="242">
        <v>165009.49</v>
      </c>
      <c r="CT396" s="242">
        <v>873401.77</v>
      </c>
      <c r="CU396" s="242">
        <v>878999.52</v>
      </c>
      <c r="CV396" s="242">
        <v>0</v>
      </c>
      <c r="CW396" s="242">
        <v>1501.09</v>
      </c>
      <c r="CX396" s="242">
        <v>1081.0999999999999</v>
      </c>
      <c r="CY396" s="242">
        <v>55000</v>
      </c>
      <c r="CZ396" s="242">
        <v>55419.99</v>
      </c>
      <c r="DA396" s="242">
        <v>0</v>
      </c>
      <c r="DB396" s="242">
        <v>0</v>
      </c>
      <c r="DC396" s="242">
        <v>0</v>
      </c>
      <c r="DD396" s="242">
        <v>0</v>
      </c>
      <c r="DE396" s="242">
        <v>0</v>
      </c>
      <c r="DF396" s="242">
        <v>0</v>
      </c>
      <c r="DG396" s="242">
        <v>0</v>
      </c>
      <c r="DH396" s="242">
        <v>0</v>
      </c>
    </row>
    <row r="397" spans="1:112" x14ac:dyDescent="0.2">
      <c r="A397" s="242">
        <v>6244</v>
      </c>
      <c r="B397" s="242" t="s">
        <v>679</v>
      </c>
      <c r="C397" s="242">
        <v>0</v>
      </c>
      <c r="D397" s="242">
        <v>40618403</v>
      </c>
      <c r="E397" s="242">
        <v>0</v>
      </c>
      <c r="F397" s="242">
        <v>0</v>
      </c>
      <c r="G397" s="242">
        <v>66143.97</v>
      </c>
      <c r="H397" s="242">
        <v>130163.99</v>
      </c>
      <c r="I397" s="242">
        <v>882560.74</v>
      </c>
      <c r="J397" s="242">
        <v>0</v>
      </c>
      <c r="K397" s="242">
        <v>7892042.3700000001</v>
      </c>
      <c r="L397" s="242">
        <v>0</v>
      </c>
      <c r="M397" s="242">
        <v>32622.07</v>
      </c>
      <c r="N397" s="242">
        <v>0</v>
      </c>
      <c r="O397" s="242">
        <v>0</v>
      </c>
      <c r="P397" s="242">
        <v>0</v>
      </c>
      <c r="Q397" s="242">
        <v>0</v>
      </c>
      <c r="R397" s="242">
        <v>0</v>
      </c>
      <c r="S397" s="242">
        <v>0</v>
      </c>
      <c r="T397" s="242">
        <v>0</v>
      </c>
      <c r="U397" s="242">
        <v>2110575</v>
      </c>
      <c r="V397" s="242">
        <v>17899554</v>
      </c>
      <c r="W397" s="242">
        <v>46880</v>
      </c>
      <c r="X397" s="242">
        <v>2730660</v>
      </c>
      <c r="Y397" s="242">
        <v>0</v>
      </c>
      <c r="Z397" s="242">
        <v>7335.24</v>
      </c>
      <c r="AA397" s="242">
        <v>304735</v>
      </c>
      <c r="AB397" s="242">
        <v>37982</v>
      </c>
      <c r="AC397" s="242">
        <v>0</v>
      </c>
      <c r="AD397" s="242">
        <v>179519.55000000002</v>
      </c>
      <c r="AE397" s="242">
        <v>707807.03</v>
      </c>
      <c r="AF397" s="242">
        <v>0</v>
      </c>
      <c r="AG397" s="242">
        <v>0</v>
      </c>
      <c r="AH397" s="242">
        <v>465081</v>
      </c>
      <c r="AI397" s="242">
        <v>401397.88</v>
      </c>
      <c r="AJ397" s="242">
        <v>0</v>
      </c>
      <c r="AK397" s="242">
        <v>4050</v>
      </c>
      <c r="AL397" s="242">
        <v>0</v>
      </c>
      <c r="AM397" s="242">
        <v>471977</v>
      </c>
      <c r="AN397" s="242">
        <v>34696.730000000003</v>
      </c>
      <c r="AO397" s="242">
        <v>0</v>
      </c>
      <c r="AP397" s="242">
        <v>18410.080000000002</v>
      </c>
      <c r="AQ397" s="242">
        <v>12816626.51</v>
      </c>
      <c r="AR397" s="242">
        <v>21613823</v>
      </c>
      <c r="AS397" s="242">
        <v>964216.71</v>
      </c>
      <c r="AT397" s="242">
        <v>1982451.65</v>
      </c>
      <c r="AU397" s="242">
        <v>1236430.46</v>
      </c>
      <c r="AV397" s="242">
        <v>25429.88</v>
      </c>
      <c r="AW397" s="242">
        <v>2474547.59</v>
      </c>
      <c r="AX397" s="242">
        <v>3228791.43</v>
      </c>
      <c r="AY397" s="242">
        <v>702062.94000000006</v>
      </c>
      <c r="AZ397" s="242">
        <v>4584237.1399999997</v>
      </c>
      <c r="BA397" s="242">
        <v>11720474.439999999</v>
      </c>
      <c r="BB397" s="242">
        <v>2653733.59</v>
      </c>
      <c r="BC397" s="242">
        <v>641976.04</v>
      </c>
      <c r="BD397" s="242">
        <v>0</v>
      </c>
      <c r="BE397" s="242">
        <v>1309162.2</v>
      </c>
      <c r="BF397" s="242">
        <v>6306024.0499999998</v>
      </c>
      <c r="BG397" s="242">
        <v>1353003.68</v>
      </c>
      <c r="BH397" s="242">
        <v>9066.26</v>
      </c>
      <c r="BI397" s="242">
        <v>836387.58000000007</v>
      </c>
      <c r="BJ397" s="242">
        <v>196978.71</v>
      </c>
      <c r="BK397" s="242">
        <v>1000000</v>
      </c>
      <c r="BL397" s="242">
        <v>1500000</v>
      </c>
      <c r="BM397" s="242">
        <v>0</v>
      </c>
      <c r="BN397" s="242">
        <v>0</v>
      </c>
      <c r="BO397" s="242">
        <v>0</v>
      </c>
      <c r="BP397" s="242">
        <v>0</v>
      </c>
      <c r="BQ397" s="242">
        <v>34401061.829999998</v>
      </c>
      <c r="BR397" s="242">
        <v>35961009.780000001</v>
      </c>
      <c r="BS397" s="242">
        <v>36237449.409999996</v>
      </c>
      <c r="BT397" s="242">
        <v>37657988.490000002</v>
      </c>
      <c r="BU397" s="242">
        <v>115405.19</v>
      </c>
      <c r="BV397" s="242">
        <v>141209.68</v>
      </c>
      <c r="BW397" s="242">
        <v>10944421.98</v>
      </c>
      <c r="BX397" s="242">
        <v>7544701.9500000002</v>
      </c>
      <c r="BY397" s="242">
        <v>2689398.7600000002</v>
      </c>
      <c r="BZ397" s="242">
        <v>684516.78</v>
      </c>
      <c r="CA397" s="242">
        <v>0</v>
      </c>
      <c r="CB397" s="242">
        <v>0</v>
      </c>
      <c r="CC397" s="242">
        <v>0</v>
      </c>
      <c r="CD397" s="242">
        <v>0</v>
      </c>
      <c r="CE397" s="242">
        <v>0</v>
      </c>
      <c r="CF397" s="242">
        <v>0</v>
      </c>
      <c r="CG397" s="242">
        <v>0</v>
      </c>
      <c r="CH397" s="242">
        <v>0</v>
      </c>
      <c r="CI397" s="242">
        <v>0</v>
      </c>
      <c r="CJ397" s="242">
        <v>0</v>
      </c>
      <c r="CK397" s="242">
        <v>1489202.71</v>
      </c>
      <c r="CL397" s="242">
        <v>1011595.4500000001</v>
      </c>
      <c r="CM397" s="242">
        <v>2262365.4900000002</v>
      </c>
      <c r="CN397" s="242">
        <v>0</v>
      </c>
      <c r="CO397" s="242">
        <v>2739972.75</v>
      </c>
      <c r="CP397" s="242">
        <v>0</v>
      </c>
      <c r="CQ397" s="242">
        <v>0</v>
      </c>
      <c r="CR397" s="242">
        <v>514735.94</v>
      </c>
      <c r="CS397" s="242">
        <v>528433.29</v>
      </c>
      <c r="CT397" s="242">
        <v>2000932.83</v>
      </c>
      <c r="CU397" s="242">
        <v>1987235.48</v>
      </c>
      <c r="CV397" s="242">
        <v>0</v>
      </c>
      <c r="CW397" s="242">
        <v>993426.42</v>
      </c>
      <c r="CX397" s="242">
        <v>832206.73</v>
      </c>
      <c r="CY397" s="242">
        <v>1730021.42</v>
      </c>
      <c r="CZ397" s="242">
        <v>435272.21</v>
      </c>
      <c r="DA397" s="242">
        <v>1455968.9</v>
      </c>
      <c r="DB397" s="242">
        <v>0</v>
      </c>
      <c r="DC397" s="242">
        <v>0</v>
      </c>
      <c r="DD397" s="242">
        <v>0</v>
      </c>
      <c r="DE397" s="242">
        <v>0</v>
      </c>
      <c r="DF397" s="242">
        <v>0</v>
      </c>
      <c r="DG397" s="242">
        <v>0</v>
      </c>
      <c r="DH397" s="242">
        <v>0</v>
      </c>
    </row>
    <row r="398" spans="1:112" x14ac:dyDescent="0.2">
      <c r="A398" s="242">
        <v>6251</v>
      </c>
      <c r="B398" s="242" t="s">
        <v>680</v>
      </c>
      <c r="C398" s="242">
        <v>0</v>
      </c>
      <c r="D398" s="242">
        <v>896378.47</v>
      </c>
      <c r="E398" s="242">
        <v>0</v>
      </c>
      <c r="F398" s="242">
        <v>709.85</v>
      </c>
      <c r="G398" s="242">
        <v>24599.46</v>
      </c>
      <c r="H398" s="242">
        <v>878.89</v>
      </c>
      <c r="I398" s="242">
        <v>16316.06</v>
      </c>
      <c r="J398" s="242">
        <v>0</v>
      </c>
      <c r="K398" s="242">
        <v>270533</v>
      </c>
      <c r="L398" s="242">
        <v>0</v>
      </c>
      <c r="M398" s="242">
        <v>0</v>
      </c>
      <c r="N398" s="242">
        <v>0</v>
      </c>
      <c r="O398" s="242">
        <v>0</v>
      </c>
      <c r="P398" s="242">
        <v>4250.01</v>
      </c>
      <c r="Q398" s="242">
        <v>0</v>
      </c>
      <c r="R398" s="242">
        <v>0</v>
      </c>
      <c r="S398" s="242">
        <v>0</v>
      </c>
      <c r="T398" s="242">
        <v>0</v>
      </c>
      <c r="U398" s="242">
        <v>59077.5</v>
      </c>
      <c r="V398" s="242">
        <v>2544348</v>
      </c>
      <c r="W398" s="242">
        <v>2880</v>
      </c>
      <c r="X398" s="242">
        <v>0</v>
      </c>
      <c r="Y398" s="242">
        <v>103389.96</v>
      </c>
      <c r="Z398" s="242">
        <v>39403.29</v>
      </c>
      <c r="AA398" s="242">
        <v>73326</v>
      </c>
      <c r="AB398" s="242">
        <v>0</v>
      </c>
      <c r="AC398" s="242">
        <v>0</v>
      </c>
      <c r="AD398" s="242">
        <v>18587</v>
      </c>
      <c r="AE398" s="242">
        <v>86116</v>
      </c>
      <c r="AF398" s="242">
        <v>0</v>
      </c>
      <c r="AG398" s="242">
        <v>0</v>
      </c>
      <c r="AH398" s="242">
        <v>0</v>
      </c>
      <c r="AI398" s="242">
        <v>40602</v>
      </c>
      <c r="AJ398" s="242">
        <v>0</v>
      </c>
      <c r="AK398" s="242">
        <v>1230</v>
      </c>
      <c r="AL398" s="242">
        <v>0</v>
      </c>
      <c r="AM398" s="242">
        <v>9411.49</v>
      </c>
      <c r="AN398" s="242">
        <v>25146.880000000001</v>
      </c>
      <c r="AO398" s="242">
        <v>0</v>
      </c>
      <c r="AP398" s="242">
        <v>2095.89</v>
      </c>
      <c r="AQ398" s="242">
        <v>938879.51</v>
      </c>
      <c r="AR398" s="242">
        <v>864094.75</v>
      </c>
      <c r="AS398" s="242">
        <v>224933.68</v>
      </c>
      <c r="AT398" s="242">
        <v>91403.82</v>
      </c>
      <c r="AU398" s="242">
        <v>96843.45</v>
      </c>
      <c r="AV398" s="242">
        <v>735.87</v>
      </c>
      <c r="AW398" s="242">
        <v>69993.69</v>
      </c>
      <c r="AX398" s="242">
        <v>140758.97</v>
      </c>
      <c r="AY398" s="242">
        <v>226817.07</v>
      </c>
      <c r="AZ398" s="242">
        <v>212784.66</v>
      </c>
      <c r="BA398" s="242">
        <v>754735.83</v>
      </c>
      <c r="BB398" s="242">
        <v>199823.17</v>
      </c>
      <c r="BC398" s="242">
        <v>24501.440000000002</v>
      </c>
      <c r="BD398" s="242">
        <v>0</v>
      </c>
      <c r="BE398" s="242">
        <v>25559.040000000001</v>
      </c>
      <c r="BF398" s="242">
        <v>222271.99</v>
      </c>
      <c r="BG398" s="242">
        <v>86533.98</v>
      </c>
      <c r="BH398" s="242">
        <v>120</v>
      </c>
      <c r="BI398" s="242">
        <v>0</v>
      </c>
      <c r="BJ398" s="242">
        <v>0</v>
      </c>
      <c r="BK398" s="242">
        <v>0</v>
      </c>
      <c r="BL398" s="242">
        <v>0</v>
      </c>
      <c r="BM398" s="242">
        <v>0</v>
      </c>
      <c r="BN398" s="242">
        <v>0</v>
      </c>
      <c r="BO398" s="242">
        <v>0</v>
      </c>
      <c r="BP398" s="242">
        <v>0</v>
      </c>
      <c r="BQ398" s="242">
        <v>959116.28</v>
      </c>
      <c r="BR398" s="242">
        <v>997605.11</v>
      </c>
      <c r="BS398" s="242">
        <v>959116.28</v>
      </c>
      <c r="BT398" s="242">
        <v>997605.11</v>
      </c>
      <c r="BU398" s="242">
        <v>33429.08</v>
      </c>
      <c r="BV398" s="242">
        <v>35450.730000000003</v>
      </c>
      <c r="BW398" s="242">
        <v>431464.2</v>
      </c>
      <c r="BX398" s="242">
        <v>307523.12</v>
      </c>
      <c r="BY398" s="242">
        <v>98107.53</v>
      </c>
      <c r="BZ398" s="242">
        <v>23811.9</v>
      </c>
      <c r="CA398" s="242">
        <v>36380.980000000003</v>
      </c>
      <c r="CB398" s="242">
        <v>49068.91</v>
      </c>
      <c r="CC398" s="242">
        <v>44287.93</v>
      </c>
      <c r="CD398" s="242">
        <v>31600</v>
      </c>
      <c r="CE398" s="242">
        <v>0</v>
      </c>
      <c r="CF398" s="242">
        <v>0</v>
      </c>
      <c r="CG398" s="242">
        <v>0</v>
      </c>
      <c r="CH398" s="242">
        <v>0</v>
      </c>
      <c r="CI398" s="242">
        <v>0</v>
      </c>
      <c r="CJ398" s="242">
        <v>258400</v>
      </c>
      <c r="CK398" s="242">
        <v>0</v>
      </c>
      <c r="CL398" s="242">
        <v>0</v>
      </c>
      <c r="CM398" s="242">
        <v>0</v>
      </c>
      <c r="CN398" s="242">
        <v>0</v>
      </c>
      <c r="CO398" s="242">
        <v>0</v>
      </c>
      <c r="CP398" s="242">
        <v>0</v>
      </c>
      <c r="CQ398" s="242">
        <v>0</v>
      </c>
      <c r="CR398" s="242">
        <v>31771.93</v>
      </c>
      <c r="CS398" s="242">
        <v>13465.220000000001</v>
      </c>
      <c r="CT398" s="242">
        <v>188294.32</v>
      </c>
      <c r="CU398" s="242">
        <v>206601.03</v>
      </c>
      <c r="CV398" s="242">
        <v>0</v>
      </c>
      <c r="CW398" s="242">
        <v>-218.70000000000002</v>
      </c>
      <c r="CX398" s="242">
        <v>0</v>
      </c>
      <c r="CY398" s="242">
        <v>2070</v>
      </c>
      <c r="CZ398" s="242">
        <v>0</v>
      </c>
      <c r="DA398" s="242">
        <v>1851.3</v>
      </c>
      <c r="DB398" s="242">
        <v>0</v>
      </c>
      <c r="DC398" s="242">
        <v>0</v>
      </c>
      <c r="DD398" s="242">
        <v>0</v>
      </c>
      <c r="DE398" s="242">
        <v>0</v>
      </c>
      <c r="DF398" s="242">
        <v>0</v>
      </c>
      <c r="DG398" s="242">
        <v>0</v>
      </c>
      <c r="DH398" s="242">
        <v>0</v>
      </c>
    </row>
    <row r="399" spans="1:112" x14ac:dyDescent="0.2">
      <c r="A399" s="242">
        <v>6293</v>
      </c>
      <c r="B399" s="242" t="s">
        <v>681</v>
      </c>
      <c r="C399" s="242">
        <v>0</v>
      </c>
      <c r="D399" s="242">
        <v>6540743.1799999997</v>
      </c>
      <c r="E399" s="242">
        <v>0</v>
      </c>
      <c r="F399" s="242">
        <v>0</v>
      </c>
      <c r="G399" s="242">
        <v>13520.710000000001</v>
      </c>
      <c r="H399" s="242">
        <v>1023.13</v>
      </c>
      <c r="I399" s="242">
        <v>50200.68</v>
      </c>
      <c r="J399" s="242">
        <v>0</v>
      </c>
      <c r="K399" s="242">
        <v>359498</v>
      </c>
      <c r="L399" s="242">
        <v>0</v>
      </c>
      <c r="M399" s="242">
        <v>0</v>
      </c>
      <c r="N399" s="242">
        <v>0</v>
      </c>
      <c r="O399" s="242">
        <v>0</v>
      </c>
      <c r="P399" s="242">
        <v>3773.96</v>
      </c>
      <c r="Q399" s="242">
        <v>0</v>
      </c>
      <c r="R399" s="242">
        <v>0</v>
      </c>
      <c r="S399" s="242">
        <v>0</v>
      </c>
      <c r="T399" s="242">
        <v>0</v>
      </c>
      <c r="U399" s="242">
        <v>194914</v>
      </c>
      <c r="V399" s="242">
        <v>157584</v>
      </c>
      <c r="W399" s="242">
        <v>5600</v>
      </c>
      <c r="X399" s="242">
        <v>0</v>
      </c>
      <c r="Y399" s="242">
        <v>360851.23</v>
      </c>
      <c r="Z399" s="242">
        <v>4174.58</v>
      </c>
      <c r="AA399" s="242">
        <v>169541</v>
      </c>
      <c r="AB399" s="242">
        <v>0</v>
      </c>
      <c r="AC399" s="242">
        <v>21667.59</v>
      </c>
      <c r="AD399" s="242">
        <v>138663.76</v>
      </c>
      <c r="AE399" s="242">
        <v>171097.16</v>
      </c>
      <c r="AF399" s="242">
        <v>0</v>
      </c>
      <c r="AG399" s="242">
        <v>0</v>
      </c>
      <c r="AH399" s="242">
        <v>67368</v>
      </c>
      <c r="AI399" s="242">
        <v>0</v>
      </c>
      <c r="AJ399" s="242">
        <v>0</v>
      </c>
      <c r="AK399" s="242">
        <v>250</v>
      </c>
      <c r="AL399" s="242">
        <v>0</v>
      </c>
      <c r="AM399" s="242">
        <v>0</v>
      </c>
      <c r="AN399" s="242">
        <v>94016.67</v>
      </c>
      <c r="AO399" s="242">
        <v>0</v>
      </c>
      <c r="AP399" s="242">
        <v>7196.24</v>
      </c>
      <c r="AQ399" s="242">
        <v>1304699.3899999999</v>
      </c>
      <c r="AR399" s="242">
        <v>1570897.39</v>
      </c>
      <c r="AS399" s="242">
        <v>395132.29000000004</v>
      </c>
      <c r="AT399" s="242">
        <v>187853.78</v>
      </c>
      <c r="AU399" s="242">
        <v>166855.72</v>
      </c>
      <c r="AV399" s="242">
        <v>4697.82</v>
      </c>
      <c r="AW399" s="242">
        <v>177889.19</v>
      </c>
      <c r="AX399" s="242">
        <v>277795.93</v>
      </c>
      <c r="AY399" s="242">
        <v>325136.55</v>
      </c>
      <c r="AZ399" s="242">
        <v>714952.68</v>
      </c>
      <c r="BA399" s="242">
        <v>1399456.69</v>
      </c>
      <c r="BB399" s="242">
        <v>53344.71</v>
      </c>
      <c r="BC399" s="242">
        <v>86887.02</v>
      </c>
      <c r="BD399" s="242">
        <v>53785.36</v>
      </c>
      <c r="BE399" s="242">
        <v>149894.64000000001</v>
      </c>
      <c r="BF399" s="242">
        <v>736097.11</v>
      </c>
      <c r="BG399" s="242">
        <v>349141.17</v>
      </c>
      <c r="BH399" s="242">
        <v>850.39</v>
      </c>
      <c r="BI399" s="242">
        <v>0</v>
      </c>
      <c r="BJ399" s="242">
        <v>0</v>
      </c>
      <c r="BK399" s="242">
        <v>0</v>
      </c>
      <c r="BL399" s="242">
        <v>0</v>
      </c>
      <c r="BM399" s="242">
        <v>0</v>
      </c>
      <c r="BN399" s="242">
        <v>0</v>
      </c>
      <c r="BO399" s="242">
        <v>50000</v>
      </c>
      <c r="BP399" s="242">
        <v>50000</v>
      </c>
      <c r="BQ399" s="242">
        <v>3519356.99</v>
      </c>
      <c r="BR399" s="242">
        <v>3925673.05</v>
      </c>
      <c r="BS399" s="242">
        <v>3569356.99</v>
      </c>
      <c r="BT399" s="242">
        <v>3975673.05</v>
      </c>
      <c r="BU399" s="242">
        <v>27209.83</v>
      </c>
      <c r="BV399" s="242">
        <v>47951.11</v>
      </c>
      <c r="BW399" s="242">
        <v>1164027.1900000002</v>
      </c>
      <c r="BX399" s="242">
        <v>758422.61</v>
      </c>
      <c r="BY399" s="242">
        <v>340904.45</v>
      </c>
      <c r="BZ399" s="242">
        <v>43958.85</v>
      </c>
      <c r="CA399" s="242">
        <v>580781.11</v>
      </c>
      <c r="CB399" s="242">
        <v>568043.09</v>
      </c>
      <c r="CC399" s="242">
        <v>960965.28</v>
      </c>
      <c r="CD399" s="242">
        <v>882745</v>
      </c>
      <c r="CE399" s="242">
        <v>0</v>
      </c>
      <c r="CF399" s="242">
        <v>0</v>
      </c>
      <c r="CG399" s="242">
        <v>0</v>
      </c>
      <c r="CH399" s="242">
        <v>90958.3</v>
      </c>
      <c r="CI399" s="242">
        <v>0</v>
      </c>
      <c r="CJ399" s="242">
        <v>5377077.5999999996</v>
      </c>
      <c r="CK399" s="242">
        <v>0</v>
      </c>
      <c r="CL399" s="242">
        <v>0</v>
      </c>
      <c r="CM399" s="242">
        <v>0</v>
      </c>
      <c r="CN399" s="242">
        <v>0</v>
      </c>
      <c r="CO399" s="242">
        <v>0</v>
      </c>
      <c r="CP399" s="242">
        <v>0</v>
      </c>
      <c r="CQ399" s="242">
        <v>0</v>
      </c>
      <c r="CR399" s="242">
        <v>104783.39</v>
      </c>
      <c r="CS399" s="242">
        <v>129041.13</v>
      </c>
      <c r="CT399" s="242">
        <v>500790</v>
      </c>
      <c r="CU399" s="242">
        <v>476532.26</v>
      </c>
      <c r="CV399" s="242">
        <v>0</v>
      </c>
      <c r="CW399" s="242">
        <v>52454.270000000004</v>
      </c>
      <c r="CX399" s="242">
        <v>71394.009999999995</v>
      </c>
      <c r="CY399" s="242">
        <v>130625.96</v>
      </c>
      <c r="CZ399" s="242">
        <v>2866.25</v>
      </c>
      <c r="DA399" s="242">
        <v>108819.97</v>
      </c>
      <c r="DB399" s="242">
        <v>0</v>
      </c>
      <c r="DC399" s="242">
        <v>0</v>
      </c>
      <c r="DD399" s="242">
        <v>0</v>
      </c>
      <c r="DE399" s="242">
        <v>0</v>
      </c>
      <c r="DF399" s="242">
        <v>0</v>
      </c>
      <c r="DG399" s="242">
        <v>0</v>
      </c>
      <c r="DH399" s="242">
        <v>0</v>
      </c>
    </row>
    <row r="400" spans="1:112" x14ac:dyDescent="0.2">
      <c r="A400" s="242">
        <v>6300</v>
      </c>
      <c r="B400" s="242" t="s">
        <v>682</v>
      </c>
      <c r="C400" s="242">
        <v>0</v>
      </c>
      <c r="D400" s="242">
        <v>36984786.079999998</v>
      </c>
      <c r="E400" s="242">
        <v>388</v>
      </c>
      <c r="F400" s="242">
        <v>0</v>
      </c>
      <c r="G400" s="242">
        <v>130938.27</v>
      </c>
      <c r="H400" s="242">
        <v>2394.85</v>
      </c>
      <c r="I400" s="242">
        <v>1259704.69</v>
      </c>
      <c r="J400" s="242">
        <v>258.45</v>
      </c>
      <c r="K400" s="242">
        <v>8553320.7400000002</v>
      </c>
      <c r="L400" s="242">
        <v>0</v>
      </c>
      <c r="M400" s="242">
        <v>0</v>
      </c>
      <c r="N400" s="242">
        <v>0</v>
      </c>
      <c r="O400" s="242">
        <v>0</v>
      </c>
      <c r="P400" s="242">
        <v>0</v>
      </c>
      <c r="Q400" s="242">
        <v>0</v>
      </c>
      <c r="R400" s="242">
        <v>0</v>
      </c>
      <c r="S400" s="242">
        <v>0</v>
      </c>
      <c r="T400" s="242">
        <v>0</v>
      </c>
      <c r="U400" s="242">
        <v>1399533</v>
      </c>
      <c r="V400" s="242">
        <v>43885421</v>
      </c>
      <c r="W400" s="242">
        <v>60720</v>
      </c>
      <c r="X400" s="242">
        <v>0</v>
      </c>
      <c r="Y400" s="242">
        <v>3271988.15</v>
      </c>
      <c r="Z400" s="242">
        <v>0</v>
      </c>
      <c r="AA400" s="242">
        <v>270705</v>
      </c>
      <c r="AB400" s="242">
        <v>35745.35</v>
      </c>
      <c r="AC400" s="242">
        <v>0</v>
      </c>
      <c r="AD400" s="242">
        <v>641505.14</v>
      </c>
      <c r="AE400" s="242">
        <v>1833654.1400000001</v>
      </c>
      <c r="AF400" s="242">
        <v>0</v>
      </c>
      <c r="AG400" s="242">
        <v>8846.06</v>
      </c>
      <c r="AH400" s="242">
        <v>678664.26</v>
      </c>
      <c r="AI400" s="242">
        <v>184267.48</v>
      </c>
      <c r="AJ400" s="242">
        <v>0</v>
      </c>
      <c r="AK400" s="242">
        <v>0</v>
      </c>
      <c r="AL400" s="242">
        <v>0</v>
      </c>
      <c r="AM400" s="242">
        <v>246015.96</v>
      </c>
      <c r="AN400" s="242">
        <v>87406.930000000008</v>
      </c>
      <c r="AO400" s="242">
        <v>0</v>
      </c>
      <c r="AP400" s="242">
        <v>69265.399999999994</v>
      </c>
      <c r="AQ400" s="242">
        <v>18046191.969999999</v>
      </c>
      <c r="AR400" s="242">
        <v>22030036.34</v>
      </c>
      <c r="AS400" s="242">
        <v>2235367.9900000002</v>
      </c>
      <c r="AT400" s="242">
        <v>2388897.7999999998</v>
      </c>
      <c r="AU400" s="242">
        <v>1101285.6200000001</v>
      </c>
      <c r="AV400" s="242">
        <v>1917624.15</v>
      </c>
      <c r="AW400" s="242">
        <v>2333403.89</v>
      </c>
      <c r="AX400" s="242">
        <v>5094579.79</v>
      </c>
      <c r="AY400" s="242">
        <v>1187074.07</v>
      </c>
      <c r="AZ400" s="242">
        <v>5753105.2699999996</v>
      </c>
      <c r="BA400" s="242">
        <v>17384460.73</v>
      </c>
      <c r="BB400" s="242">
        <v>3322516.56</v>
      </c>
      <c r="BC400" s="242">
        <v>690078.59</v>
      </c>
      <c r="BD400" s="242">
        <v>81787.55</v>
      </c>
      <c r="BE400" s="242">
        <v>6210631.9400000004</v>
      </c>
      <c r="BF400" s="242">
        <v>11661688.689999999</v>
      </c>
      <c r="BG400" s="242">
        <v>3385494.38</v>
      </c>
      <c r="BH400" s="242">
        <v>46694.700000000004</v>
      </c>
      <c r="BI400" s="242">
        <v>193817.68</v>
      </c>
      <c r="BJ400" s="242">
        <v>221754.30000000002</v>
      </c>
      <c r="BK400" s="242">
        <v>0</v>
      </c>
      <c r="BL400" s="242">
        <v>0</v>
      </c>
      <c r="BM400" s="242">
        <v>0</v>
      </c>
      <c r="BN400" s="242">
        <v>0</v>
      </c>
      <c r="BO400" s="242">
        <v>0</v>
      </c>
      <c r="BP400" s="242">
        <v>0</v>
      </c>
      <c r="BQ400" s="242">
        <v>12110777.800000001</v>
      </c>
      <c r="BR400" s="242">
        <v>6817450.0999999996</v>
      </c>
      <c r="BS400" s="242">
        <v>12304595.48</v>
      </c>
      <c r="BT400" s="242">
        <v>7039204.4000000004</v>
      </c>
      <c r="BU400" s="242">
        <v>787065.61</v>
      </c>
      <c r="BV400" s="242">
        <v>555866.43000000005</v>
      </c>
      <c r="BW400" s="242">
        <v>15661842.34</v>
      </c>
      <c r="BX400" s="242">
        <v>10551315.050000001</v>
      </c>
      <c r="BY400" s="242">
        <v>4760262.46</v>
      </c>
      <c r="BZ400" s="242">
        <v>581464.01</v>
      </c>
      <c r="CA400" s="242">
        <v>1058064.22</v>
      </c>
      <c r="CB400" s="242">
        <v>248302.13</v>
      </c>
      <c r="CC400" s="242">
        <v>4268744.09</v>
      </c>
      <c r="CD400" s="242">
        <v>1089000</v>
      </c>
      <c r="CE400" s="242">
        <v>0</v>
      </c>
      <c r="CF400" s="242">
        <v>0</v>
      </c>
      <c r="CG400" s="242">
        <v>0</v>
      </c>
      <c r="CH400" s="242">
        <v>3989506.18</v>
      </c>
      <c r="CI400" s="242">
        <v>0</v>
      </c>
      <c r="CJ400" s="242">
        <v>23275582.98</v>
      </c>
      <c r="CK400" s="242">
        <v>0</v>
      </c>
      <c r="CL400" s="242">
        <v>455164.91000000003</v>
      </c>
      <c r="CM400" s="242">
        <v>1000278.08</v>
      </c>
      <c r="CN400" s="242">
        <v>0</v>
      </c>
      <c r="CO400" s="242">
        <v>545113.17000000004</v>
      </c>
      <c r="CP400" s="242">
        <v>0</v>
      </c>
      <c r="CQ400" s="242">
        <v>0</v>
      </c>
      <c r="CR400" s="242">
        <v>973450.4</v>
      </c>
      <c r="CS400" s="242">
        <v>1098943.18</v>
      </c>
      <c r="CT400" s="242">
        <v>4295901.74</v>
      </c>
      <c r="CU400" s="242">
        <v>4170408.96</v>
      </c>
      <c r="CV400" s="242">
        <v>0</v>
      </c>
      <c r="CW400" s="242">
        <v>1583784.68</v>
      </c>
      <c r="CX400" s="242">
        <v>1982463.8</v>
      </c>
      <c r="CY400" s="242">
        <v>4326005.3899999997</v>
      </c>
      <c r="CZ400" s="242">
        <v>0</v>
      </c>
      <c r="DA400" s="242">
        <v>3927326.27</v>
      </c>
      <c r="DB400" s="242">
        <v>0</v>
      </c>
      <c r="DC400" s="242">
        <v>0</v>
      </c>
      <c r="DD400" s="242">
        <v>0</v>
      </c>
      <c r="DE400" s="242">
        <v>0</v>
      </c>
      <c r="DF400" s="242">
        <v>0</v>
      </c>
      <c r="DG400" s="242">
        <v>0</v>
      </c>
      <c r="DH400" s="242">
        <v>0</v>
      </c>
    </row>
    <row r="401" spans="1:112" x14ac:dyDescent="0.2">
      <c r="A401" s="242">
        <v>6307</v>
      </c>
      <c r="B401" s="242" t="s">
        <v>683</v>
      </c>
      <c r="C401" s="242">
        <v>0</v>
      </c>
      <c r="D401" s="242">
        <v>32206189.280000001</v>
      </c>
      <c r="E401" s="242">
        <v>0</v>
      </c>
      <c r="F401" s="242">
        <v>7841.74</v>
      </c>
      <c r="G401" s="242">
        <v>111069.79000000001</v>
      </c>
      <c r="H401" s="242">
        <v>8846.19</v>
      </c>
      <c r="I401" s="242">
        <v>518065.93</v>
      </c>
      <c r="J401" s="242">
        <v>0</v>
      </c>
      <c r="K401" s="242">
        <v>895025.28</v>
      </c>
      <c r="L401" s="242">
        <v>0</v>
      </c>
      <c r="M401" s="242">
        <v>0</v>
      </c>
      <c r="N401" s="242">
        <v>0</v>
      </c>
      <c r="O401" s="242">
        <v>0</v>
      </c>
      <c r="P401" s="242">
        <v>0</v>
      </c>
      <c r="Q401" s="242">
        <v>0</v>
      </c>
      <c r="R401" s="242">
        <v>0</v>
      </c>
      <c r="S401" s="242">
        <v>0</v>
      </c>
      <c r="T401" s="242">
        <v>0</v>
      </c>
      <c r="U401" s="242">
        <v>964974.5</v>
      </c>
      <c r="V401" s="242">
        <v>29341085</v>
      </c>
      <c r="W401" s="242">
        <v>79225</v>
      </c>
      <c r="X401" s="242">
        <v>191069</v>
      </c>
      <c r="Y401" s="242">
        <v>0</v>
      </c>
      <c r="Z401" s="242">
        <v>21586.13</v>
      </c>
      <c r="AA401" s="242">
        <v>120805</v>
      </c>
      <c r="AB401" s="242">
        <v>46257.08</v>
      </c>
      <c r="AC401" s="242">
        <v>0</v>
      </c>
      <c r="AD401" s="242">
        <v>249035.91</v>
      </c>
      <c r="AE401" s="242">
        <v>745146.47</v>
      </c>
      <c r="AF401" s="242">
        <v>0</v>
      </c>
      <c r="AG401" s="242">
        <v>0</v>
      </c>
      <c r="AH401" s="242">
        <v>151229.16</v>
      </c>
      <c r="AI401" s="242">
        <v>0</v>
      </c>
      <c r="AJ401" s="242">
        <v>0</v>
      </c>
      <c r="AK401" s="242">
        <v>0</v>
      </c>
      <c r="AL401" s="242">
        <v>0</v>
      </c>
      <c r="AM401" s="242">
        <v>97777.58</v>
      </c>
      <c r="AN401" s="242">
        <v>72350.06</v>
      </c>
      <c r="AO401" s="242">
        <v>0</v>
      </c>
      <c r="AP401" s="242">
        <v>13697.23</v>
      </c>
      <c r="AQ401" s="242">
        <v>18093013.59</v>
      </c>
      <c r="AR401" s="242">
        <v>12692761.390000001</v>
      </c>
      <c r="AS401" s="242">
        <v>1027698.41</v>
      </c>
      <c r="AT401" s="242">
        <v>1325676.97</v>
      </c>
      <c r="AU401" s="242">
        <v>945087.36</v>
      </c>
      <c r="AV401" s="242">
        <v>390531.74</v>
      </c>
      <c r="AW401" s="242">
        <v>2147956.71</v>
      </c>
      <c r="AX401" s="242">
        <v>3451531.64</v>
      </c>
      <c r="AY401" s="242">
        <v>1540525.11</v>
      </c>
      <c r="AZ401" s="242">
        <v>3166804.76</v>
      </c>
      <c r="BA401" s="242">
        <v>9454818.1999999993</v>
      </c>
      <c r="BB401" s="242">
        <v>1818994.48</v>
      </c>
      <c r="BC401" s="242">
        <v>338042.96</v>
      </c>
      <c r="BD401" s="242">
        <v>0</v>
      </c>
      <c r="BE401" s="242">
        <v>1262.8600000000001</v>
      </c>
      <c r="BF401" s="242">
        <v>6471973.3700000001</v>
      </c>
      <c r="BG401" s="242">
        <v>2309814.75</v>
      </c>
      <c r="BH401" s="242">
        <v>15561.52</v>
      </c>
      <c r="BI401" s="242">
        <v>889098.28</v>
      </c>
      <c r="BJ401" s="242">
        <v>35223.300000000003</v>
      </c>
      <c r="BK401" s="242">
        <v>3175000</v>
      </c>
      <c r="BL401" s="242">
        <v>0</v>
      </c>
      <c r="BM401" s="242">
        <v>1035808.87</v>
      </c>
      <c r="BN401" s="242">
        <v>1949999.87</v>
      </c>
      <c r="BO401" s="242">
        <v>0</v>
      </c>
      <c r="BP401" s="242">
        <v>0</v>
      </c>
      <c r="BQ401" s="242">
        <v>12257003.949999999</v>
      </c>
      <c r="BR401" s="242">
        <v>16020908.439999999</v>
      </c>
      <c r="BS401" s="242">
        <v>17356911.100000001</v>
      </c>
      <c r="BT401" s="242">
        <v>18006131.609999999</v>
      </c>
      <c r="BU401" s="242">
        <v>70017.540000000008</v>
      </c>
      <c r="BV401" s="242">
        <v>42802.770000000004</v>
      </c>
      <c r="BW401" s="242">
        <v>10793101</v>
      </c>
      <c r="BX401" s="242">
        <v>8472842.4000000004</v>
      </c>
      <c r="BY401" s="242">
        <v>2083681.77</v>
      </c>
      <c r="BZ401" s="242">
        <v>263791.59999999998</v>
      </c>
      <c r="CA401" s="242">
        <v>1684719.7600000002</v>
      </c>
      <c r="CB401" s="242">
        <v>1940878.12</v>
      </c>
      <c r="CC401" s="242">
        <v>5015784.22</v>
      </c>
      <c r="CD401" s="242">
        <v>4192641.36</v>
      </c>
      <c r="CE401" s="242">
        <v>0</v>
      </c>
      <c r="CF401" s="242">
        <v>0</v>
      </c>
      <c r="CG401" s="242">
        <v>0</v>
      </c>
      <c r="CH401" s="242">
        <v>566984.5</v>
      </c>
      <c r="CI401" s="242">
        <v>0</v>
      </c>
      <c r="CJ401" s="242">
        <v>49376000</v>
      </c>
      <c r="CK401" s="242">
        <v>19352321.16</v>
      </c>
      <c r="CL401" s="242">
        <v>2109216.5699999998</v>
      </c>
      <c r="CM401" s="242">
        <v>4111966.75</v>
      </c>
      <c r="CN401" s="242">
        <v>0</v>
      </c>
      <c r="CO401" s="242">
        <v>21355071.34</v>
      </c>
      <c r="CP401" s="242">
        <v>0</v>
      </c>
      <c r="CQ401" s="242">
        <v>0</v>
      </c>
      <c r="CR401" s="242">
        <v>405317.56</v>
      </c>
      <c r="CS401" s="242">
        <v>235299.11000000002</v>
      </c>
      <c r="CT401" s="242">
        <v>2872266.92</v>
      </c>
      <c r="CU401" s="242">
        <v>3042285.37</v>
      </c>
      <c r="CV401" s="242">
        <v>0</v>
      </c>
      <c r="CW401" s="242">
        <v>83313.73</v>
      </c>
      <c r="CX401" s="242">
        <v>2693.68</v>
      </c>
      <c r="CY401" s="242">
        <v>104.46000000000001</v>
      </c>
      <c r="CZ401" s="242">
        <v>6239.42</v>
      </c>
      <c r="DA401" s="242">
        <v>74485.09</v>
      </c>
      <c r="DB401" s="242">
        <v>0</v>
      </c>
      <c r="DC401" s="242">
        <v>0</v>
      </c>
      <c r="DD401" s="242">
        <v>0</v>
      </c>
      <c r="DE401" s="242">
        <v>0</v>
      </c>
      <c r="DF401" s="242">
        <v>0</v>
      </c>
      <c r="DG401" s="242">
        <v>0</v>
      </c>
      <c r="DH401" s="242">
        <v>0</v>
      </c>
    </row>
    <row r="402" spans="1:112" x14ac:dyDescent="0.2">
      <c r="A402" s="242">
        <v>6328</v>
      </c>
      <c r="B402" s="242" t="s">
        <v>684</v>
      </c>
      <c r="C402" s="242">
        <v>0</v>
      </c>
      <c r="D402" s="242">
        <v>15062106.4</v>
      </c>
      <c r="E402" s="242">
        <v>0</v>
      </c>
      <c r="F402" s="242">
        <v>0</v>
      </c>
      <c r="G402" s="242">
        <v>60030.82</v>
      </c>
      <c r="H402" s="242">
        <v>3569.6</v>
      </c>
      <c r="I402" s="242">
        <v>278871.97000000003</v>
      </c>
      <c r="J402" s="242">
        <v>0</v>
      </c>
      <c r="K402" s="242">
        <v>465409</v>
      </c>
      <c r="L402" s="242">
        <v>0</v>
      </c>
      <c r="M402" s="242">
        <v>0</v>
      </c>
      <c r="N402" s="242">
        <v>0</v>
      </c>
      <c r="O402" s="242">
        <v>0</v>
      </c>
      <c r="P402" s="242">
        <v>19440.13</v>
      </c>
      <c r="Q402" s="242">
        <v>0</v>
      </c>
      <c r="R402" s="242">
        <v>0</v>
      </c>
      <c r="S402" s="242">
        <v>0</v>
      </c>
      <c r="T402" s="242">
        <v>0</v>
      </c>
      <c r="U402" s="242">
        <v>414541</v>
      </c>
      <c r="V402" s="242">
        <v>14235525</v>
      </c>
      <c r="W402" s="242">
        <v>42607.87</v>
      </c>
      <c r="X402" s="242">
        <v>0</v>
      </c>
      <c r="Y402" s="242">
        <v>0</v>
      </c>
      <c r="Z402" s="242">
        <v>0</v>
      </c>
      <c r="AA402" s="242">
        <v>381967</v>
      </c>
      <c r="AB402" s="242">
        <v>0</v>
      </c>
      <c r="AC402" s="242">
        <v>56261.120000000003</v>
      </c>
      <c r="AD402" s="242">
        <v>227439.81</v>
      </c>
      <c r="AE402" s="242">
        <v>269495.75</v>
      </c>
      <c r="AF402" s="242">
        <v>0</v>
      </c>
      <c r="AG402" s="242">
        <v>0</v>
      </c>
      <c r="AH402" s="242">
        <v>59625</v>
      </c>
      <c r="AI402" s="242">
        <v>0</v>
      </c>
      <c r="AJ402" s="242">
        <v>0</v>
      </c>
      <c r="AK402" s="242">
        <v>200</v>
      </c>
      <c r="AL402" s="242">
        <v>0</v>
      </c>
      <c r="AM402" s="242">
        <v>2252</v>
      </c>
      <c r="AN402" s="242">
        <v>37982</v>
      </c>
      <c r="AO402" s="242">
        <v>0</v>
      </c>
      <c r="AP402" s="242">
        <v>4822.45</v>
      </c>
      <c r="AQ402" s="242">
        <v>9297489.1500000004</v>
      </c>
      <c r="AR402" s="242">
        <v>4505539.6100000003</v>
      </c>
      <c r="AS402" s="242">
        <v>866558.94000000006</v>
      </c>
      <c r="AT402" s="242">
        <v>540235.87</v>
      </c>
      <c r="AU402" s="242">
        <v>932548.37</v>
      </c>
      <c r="AV402" s="242">
        <v>12433.78</v>
      </c>
      <c r="AW402" s="242">
        <v>682908.64</v>
      </c>
      <c r="AX402" s="242">
        <v>1263577.79</v>
      </c>
      <c r="AY402" s="242">
        <v>572063.1</v>
      </c>
      <c r="AZ402" s="242">
        <v>1953063.12</v>
      </c>
      <c r="BA402" s="242">
        <v>5698251.4400000004</v>
      </c>
      <c r="BB402" s="242">
        <v>161415.91</v>
      </c>
      <c r="BC402" s="242">
        <v>163229.21</v>
      </c>
      <c r="BD402" s="242">
        <v>726</v>
      </c>
      <c r="BE402" s="242">
        <v>526405.99</v>
      </c>
      <c r="BF402" s="242">
        <v>2314474.21</v>
      </c>
      <c r="BG402" s="242">
        <v>1333384</v>
      </c>
      <c r="BH402" s="242">
        <v>14992.56</v>
      </c>
      <c r="BI402" s="242">
        <v>0</v>
      </c>
      <c r="BJ402" s="242">
        <v>0</v>
      </c>
      <c r="BK402" s="242">
        <v>0</v>
      </c>
      <c r="BL402" s="242">
        <v>0</v>
      </c>
      <c r="BM402" s="242">
        <v>1000000</v>
      </c>
      <c r="BN402" s="242">
        <v>1000000</v>
      </c>
      <c r="BO402" s="242">
        <v>7862502.46</v>
      </c>
      <c r="BP402" s="242">
        <v>8645351.6899999995</v>
      </c>
      <c r="BQ402" s="242">
        <v>0</v>
      </c>
      <c r="BR402" s="242">
        <v>0</v>
      </c>
      <c r="BS402" s="242">
        <v>8862502.4600000009</v>
      </c>
      <c r="BT402" s="242">
        <v>9645351.6899999995</v>
      </c>
      <c r="BU402" s="242">
        <v>0</v>
      </c>
      <c r="BV402" s="242">
        <v>0</v>
      </c>
      <c r="BW402" s="242">
        <v>3492672.75</v>
      </c>
      <c r="BX402" s="242">
        <v>2417544.39</v>
      </c>
      <c r="BY402" s="242">
        <v>628605.32000000007</v>
      </c>
      <c r="BZ402" s="242">
        <v>446523.04000000004</v>
      </c>
      <c r="CA402" s="242">
        <v>4085694.78</v>
      </c>
      <c r="CB402" s="242">
        <v>4232408.16</v>
      </c>
      <c r="CC402" s="242">
        <v>4305453.38</v>
      </c>
      <c r="CD402" s="242">
        <v>3982757.5</v>
      </c>
      <c r="CE402" s="242">
        <v>0</v>
      </c>
      <c r="CF402" s="242">
        <v>0</v>
      </c>
      <c r="CG402" s="242">
        <v>175982.5</v>
      </c>
      <c r="CH402" s="242">
        <v>0</v>
      </c>
      <c r="CI402" s="242">
        <v>0</v>
      </c>
      <c r="CJ402" s="242">
        <v>34750000</v>
      </c>
      <c r="CK402" s="242">
        <v>1566995.9</v>
      </c>
      <c r="CL402" s="242">
        <v>1568286.64</v>
      </c>
      <c r="CM402" s="242">
        <v>1290.74</v>
      </c>
      <c r="CN402" s="242">
        <v>0</v>
      </c>
      <c r="CO402" s="242">
        <v>0</v>
      </c>
      <c r="CP402" s="242">
        <v>0</v>
      </c>
      <c r="CQ402" s="242">
        <v>0</v>
      </c>
      <c r="CR402" s="242">
        <v>220034.89</v>
      </c>
      <c r="CS402" s="242">
        <v>200139.03</v>
      </c>
      <c r="CT402" s="242">
        <v>967369.87</v>
      </c>
      <c r="CU402" s="242">
        <v>987265.73</v>
      </c>
      <c r="CV402" s="242">
        <v>0</v>
      </c>
      <c r="CW402" s="242">
        <v>0</v>
      </c>
      <c r="CX402" s="242">
        <v>0</v>
      </c>
      <c r="CY402" s="242">
        <v>0</v>
      </c>
      <c r="CZ402" s="242">
        <v>0</v>
      </c>
      <c r="DA402" s="242">
        <v>0</v>
      </c>
      <c r="DB402" s="242">
        <v>0</v>
      </c>
      <c r="DC402" s="242">
        <v>0</v>
      </c>
      <c r="DD402" s="242">
        <v>0</v>
      </c>
      <c r="DE402" s="242">
        <v>24395.55</v>
      </c>
      <c r="DF402" s="242">
        <v>23500.55</v>
      </c>
      <c r="DG402" s="242">
        <v>895</v>
      </c>
      <c r="DH402" s="242">
        <v>0</v>
      </c>
    </row>
    <row r="403" spans="1:112" x14ac:dyDescent="0.2">
      <c r="A403" s="242">
        <v>6370</v>
      </c>
      <c r="B403" s="242" t="s">
        <v>685</v>
      </c>
      <c r="C403" s="242">
        <v>0</v>
      </c>
      <c r="D403" s="242">
        <v>5035942.78</v>
      </c>
      <c r="E403" s="242">
        <v>8717.27</v>
      </c>
      <c r="F403" s="242">
        <v>1972.71</v>
      </c>
      <c r="G403" s="242">
        <v>53738.21</v>
      </c>
      <c r="H403" s="242">
        <v>1921.13</v>
      </c>
      <c r="I403" s="242">
        <v>100004.67</v>
      </c>
      <c r="J403" s="242">
        <v>8313.2900000000009</v>
      </c>
      <c r="K403" s="242">
        <v>893055.42</v>
      </c>
      <c r="L403" s="242">
        <v>0</v>
      </c>
      <c r="M403" s="242">
        <v>0</v>
      </c>
      <c r="N403" s="242">
        <v>0</v>
      </c>
      <c r="O403" s="242">
        <v>0</v>
      </c>
      <c r="P403" s="242">
        <v>7934</v>
      </c>
      <c r="Q403" s="242">
        <v>0</v>
      </c>
      <c r="R403" s="242">
        <v>0</v>
      </c>
      <c r="S403" s="242">
        <v>0</v>
      </c>
      <c r="T403" s="242">
        <v>0</v>
      </c>
      <c r="U403" s="242">
        <v>249548</v>
      </c>
      <c r="V403" s="242">
        <v>10720348</v>
      </c>
      <c r="W403" s="242">
        <v>12240</v>
      </c>
      <c r="X403" s="242">
        <v>0</v>
      </c>
      <c r="Y403" s="242">
        <v>0</v>
      </c>
      <c r="Z403" s="242">
        <v>0</v>
      </c>
      <c r="AA403" s="242">
        <v>55166.1</v>
      </c>
      <c r="AB403" s="242">
        <v>0</v>
      </c>
      <c r="AC403" s="242">
        <v>0</v>
      </c>
      <c r="AD403" s="242">
        <v>37164</v>
      </c>
      <c r="AE403" s="242">
        <v>143239.99</v>
      </c>
      <c r="AF403" s="242">
        <v>0</v>
      </c>
      <c r="AG403" s="242">
        <v>1880.41</v>
      </c>
      <c r="AH403" s="242">
        <v>0</v>
      </c>
      <c r="AI403" s="242">
        <v>0</v>
      </c>
      <c r="AJ403" s="242">
        <v>0</v>
      </c>
      <c r="AK403" s="242">
        <v>12789.68</v>
      </c>
      <c r="AL403" s="242">
        <v>39750.400000000001</v>
      </c>
      <c r="AM403" s="242">
        <v>8110.79</v>
      </c>
      <c r="AN403" s="242">
        <v>82964.350000000006</v>
      </c>
      <c r="AO403" s="242">
        <v>0</v>
      </c>
      <c r="AP403" s="242">
        <v>0</v>
      </c>
      <c r="AQ403" s="242">
        <v>5051240.09</v>
      </c>
      <c r="AR403" s="242">
        <v>2572949.7200000002</v>
      </c>
      <c r="AS403" s="242">
        <v>434893.04000000004</v>
      </c>
      <c r="AT403" s="242">
        <v>580822.24</v>
      </c>
      <c r="AU403" s="242">
        <v>401994.26</v>
      </c>
      <c r="AV403" s="242">
        <v>282.5</v>
      </c>
      <c r="AW403" s="242">
        <v>405812.4</v>
      </c>
      <c r="AX403" s="242">
        <v>674494.41</v>
      </c>
      <c r="AY403" s="242">
        <v>380821.12</v>
      </c>
      <c r="AZ403" s="242">
        <v>959533.93</v>
      </c>
      <c r="BA403" s="242">
        <v>2823981.03</v>
      </c>
      <c r="BB403" s="242">
        <v>601249.49</v>
      </c>
      <c r="BC403" s="242">
        <v>185329.79</v>
      </c>
      <c r="BD403" s="242">
        <v>26288.74</v>
      </c>
      <c r="BE403" s="242">
        <v>178064.41</v>
      </c>
      <c r="BF403" s="242">
        <v>1578729.96</v>
      </c>
      <c r="BG403" s="242">
        <v>760804.07000000007</v>
      </c>
      <c r="BH403" s="242">
        <v>54706.23</v>
      </c>
      <c r="BI403" s="242">
        <v>0</v>
      </c>
      <c r="BJ403" s="242">
        <v>0</v>
      </c>
      <c r="BK403" s="242">
        <v>0</v>
      </c>
      <c r="BL403" s="242">
        <v>0</v>
      </c>
      <c r="BM403" s="242">
        <v>0</v>
      </c>
      <c r="BN403" s="242">
        <v>0</v>
      </c>
      <c r="BO403" s="242">
        <v>0</v>
      </c>
      <c r="BP403" s="242">
        <v>0</v>
      </c>
      <c r="BQ403" s="242">
        <v>2793932.9</v>
      </c>
      <c r="BR403" s="242">
        <v>2596736.67</v>
      </c>
      <c r="BS403" s="242">
        <v>2793932.9</v>
      </c>
      <c r="BT403" s="242">
        <v>2596736.67</v>
      </c>
      <c r="BU403" s="242">
        <v>205853.02000000002</v>
      </c>
      <c r="BV403" s="242">
        <v>203874.88</v>
      </c>
      <c r="BW403" s="242">
        <v>2789792.92</v>
      </c>
      <c r="BX403" s="242">
        <v>2037794.05</v>
      </c>
      <c r="BY403" s="242">
        <v>548666.5</v>
      </c>
      <c r="BZ403" s="242">
        <v>205310.51</v>
      </c>
      <c r="CA403" s="242">
        <v>1119590.3400000001</v>
      </c>
      <c r="CB403" s="242">
        <v>1118151.03</v>
      </c>
      <c r="CC403" s="242">
        <v>2242188.19</v>
      </c>
      <c r="CD403" s="242">
        <v>2243627.5</v>
      </c>
      <c r="CE403" s="242">
        <v>0</v>
      </c>
      <c r="CF403" s="242">
        <v>0</v>
      </c>
      <c r="CG403" s="242">
        <v>0</v>
      </c>
      <c r="CH403" s="242">
        <v>0</v>
      </c>
      <c r="CI403" s="242">
        <v>0</v>
      </c>
      <c r="CJ403" s="242">
        <v>9712456.9900000002</v>
      </c>
      <c r="CK403" s="242">
        <v>0</v>
      </c>
      <c r="CL403" s="242">
        <v>0</v>
      </c>
      <c r="CM403" s="242">
        <v>500000</v>
      </c>
      <c r="CN403" s="242">
        <v>0</v>
      </c>
      <c r="CO403" s="242">
        <v>500000</v>
      </c>
      <c r="CP403" s="242">
        <v>0</v>
      </c>
      <c r="CQ403" s="242">
        <v>0</v>
      </c>
      <c r="CR403" s="242">
        <v>91495.11</v>
      </c>
      <c r="CS403" s="242">
        <v>82799.28</v>
      </c>
      <c r="CT403" s="242">
        <v>901208.53</v>
      </c>
      <c r="CU403" s="242">
        <v>905552.24</v>
      </c>
      <c r="CV403" s="242">
        <v>4352.12</v>
      </c>
      <c r="CW403" s="242">
        <v>18096.12</v>
      </c>
      <c r="CX403" s="242">
        <v>37606.47</v>
      </c>
      <c r="CY403" s="242">
        <v>126950.82</v>
      </c>
      <c r="CZ403" s="242">
        <v>107440.47</v>
      </c>
      <c r="DA403" s="242">
        <v>0</v>
      </c>
      <c r="DB403" s="242">
        <v>0</v>
      </c>
      <c r="DC403" s="242">
        <v>0</v>
      </c>
      <c r="DD403" s="242">
        <v>0</v>
      </c>
      <c r="DE403" s="242">
        <v>0</v>
      </c>
      <c r="DF403" s="242">
        <v>0</v>
      </c>
      <c r="DG403" s="242">
        <v>0</v>
      </c>
      <c r="DH403" s="242">
        <v>0</v>
      </c>
    </row>
    <row r="404" spans="1:112" x14ac:dyDescent="0.2">
      <c r="A404" s="242">
        <v>6321</v>
      </c>
      <c r="B404" s="242" t="s">
        <v>686</v>
      </c>
      <c r="C404" s="242">
        <v>3440.88</v>
      </c>
      <c r="D404" s="242">
        <v>3203937.85</v>
      </c>
      <c r="E404" s="242">
        <v>0</v>
      </c>
      <c r="F404" s="242">
        <v>947.05000000000007</v>
      </c>
      <c r="G404" s="242">
        <v>57451.06</v>
      </c>
      <c r="H404" s="242">
        <v>1889.22</v>
      </c>
      <c r="I404" s="242">
        <v>88950.3</v>
      </c>
      <c r="J404" s="242">
        <v>10988.42</v>
      </c>
      <c r="K404" s="242">
        <v>290564</v>
      </c>
      <c r="L404" s="242">
        <v>0</v>
      </c>
      <c r="M404" s="242">
        <v>0</v>
      </c>
      <c r="N404" s="242">
        <v>0</v>
      </c>
      <c r="O404" s="242">
        <v>0</v>
      </c>
      <c r="P404" s="242">
        <v>0</v>
      </c>
      <c r="Q404" s="242">
        <v>0</v>
      </c>
      <c r="R404" s="242">
        <v>0</v>
      </c>
      <c r="S404" s="242">
        <v>0</v>
      </c>
      <c r="T404" s="242">
        <v>15117.050000000001</v>
      </c>
      <c r="U404" s="242">
        <v>251318.5</v>
      </c>
      <c r="V404" s="242">
        <v>7478903</v>
      </c>
      <c r="W404" s="242">
        <v>8000</v>
      </c>
      <c r="X404" s="242">
        <v>0</v>
      </c>
      <c r="Y404" s="242">
        <v>0</v>
      </c>
      <c r="Z404" s="242">
        <v>5127.99</v>
      </c>
      <c r="AA404" s="242">
        <v>11421.76</v>
      </c>
      <c r="AB404" s="242">
        <v>0</v>
      </c>
      <c r="AC404" s="242">
        <v>0</v>
      </c>
      <c r="AD404" s="242">
        <v>46611.3</v>
      </c>
      <c r="AE404" s="242">
        <v>313495.88</v>
      </c>
      <c r="AF404" s="242">
        <v>0</v>
      </c>
      <c r="AG404" s="242">
        <v>0</v>
      </c>
      <c r="AH404" s="242">
        <v>4405.13</v>
      </c>
      <c r="AI404" s="242">
        <v>0</v>
      </c>
      <c r="AJ404" s="242">
        <v>0</v>
      </c>
      <c r="AK404" s="242">
        <v>8465</v>
      </c>
      <c r="AL404" s="242">
        <v>318805</v>
      </c>
      <c r="AM404" s="242">
        <v>16463.060000000001</v>
      </c>
      <c r="AN404" s="242">
        <v>143511.38</v>
      </c>
      <c r="AO404" s="242">
        <v>0</v>
      </c>
      <c r="AP404" s="242">
        <v>9763.44</v>
      </c>
      <c r="AQ404" s="242">
        <v>2189914.52</v>
      </c>
      <c r="AR404" s="242">
        <v>2208432.2999999998</v>
      </c>
      <c r="AS404" s="242">
        <v>231149.44</v>
      </c>
      <c r="AT404" s="242">
        <v>336223.28</v>
      </c>
      <c r="AU404" s="242">
        <v>269561.81</v>
      </c>
      <c r="AV404" s="242">
        <v>531.04999999999995</v>
      </c>
      <c r="AW404" s="242">
        <v>264687.94</v>
      </c>
      <c r="AX404" s="242">
        <v>420180.37</v>
      </c>
      <c r="AY404" s="242">
        <v>296191.3</v>
      </c>
      <c r="AZ404" s="242">
        <v>525281.23</v>
      </c>
      <c r="BA404" s="242">
        <v>2585993.7600000002</v>
      </c>
      <c r="BB404" s="242">
        <v>358839.76</v>
      </c>
      <c r="BC404" s="242">
        <v>186224.47</v>
      </c>
      <c r="BD404" s="242">
        <v>90117.42</v>
      </c>
      <c r="BE404" s="242">
        <v>189337.71</v>
      </c>
      <c r="BF404" s="242">
        <v>955433.4</v>
      </c>
      <c r="BG404" s="242">
        <v>651645.97</v>
      </c>
      <c r="BH404" s="242">
        <v>12455.06</v>
      </c>
      <c r="BI404" s="242">
        <v>0</v>
      </c>
      <c r="BJ404" s="242">
        <v>0</v>
      </c>
      <c r="BK404" s="242">
        <v>0</v>
      </c>
      <c r="BL404" s="242">
        <v>0</v>
      </c>
      <c r="BM404" s="242">
        <v>0</v>
      </c>
      <c r="BN404" s="242">
        <v>0</v>
      </c>
      <c r="BO404" s="242">
        <v>0</v>
      </c>
      <c r="BP404" s="242">
        <v>346265</v>
      </c>
      <c r="BQ404" s="242">
        <v>2015518.37</v>
      </c>
      <c r="BR404" s="242">
        <v>2186629.85</v>
      </c>
      <c r="BS404" s="242">
        <v>2015518.37</v>
      </c>
      <c r="BT404" s="242">
        <v>2532894.85</v>
      </c>
      <c r="BU404" s="242">
        <v>207320.85</v>
      </c>
      <c r="BV404" s="242">
        <v>210048.99000000002</v>
      </c>
      <c r="BW404" s="242">
        <v>1499439.79</v>
      </c>
      <c r="BX404" s="242">
        <v>1132707.32</v>
      </c>
      <c r="BY404" s="242">
        <v>285876.8</v>
      </c>
      <c r="BZ404" s="242">
        <v>78127.53</v>
      </c>
      <c r="CA404" s="242">
        <v>284115.95</v>
      </c>
      <c r="CB404" s="242">
        <v>265077.52</v>
      </c>
      <c r="CC404" s="242">
        <v>1861141.09</v>
      </c>
      <c r="CD404" s="242">
        <v>1785062.02</v>
      </c>
      <c r="CE404" s="242">
        <v>0</v>
      </c>
      <c r="CF404" s="242">
        <v>0</v>
      </c>
      <c r="CG404" s="242">
        <v>0</v>
      </c>
      <c r="CH404" s="242">
        <v>95117.5</v>
      </c>
      <c r="CI404" s="242">
        <v>0</v>
      </c>
      <c r="CJ404" s="242">
        <v>15934232</v>
      </c>
      <c r="CK404" s="242">
        <v>1927100.36</v>
      </c>
      <c r="CL404" s="242">
        <v>67743.839999999997</v>
      </c>
      <c r="CM404" s="242">
        <v>42744.67</v>
      </c>
      <c r="CN404" s="242">
        <v>0</v>
      </c>
      <c r="CO404" s="242">
        <v>1857101.19</v>
      </c>
      <c r="CP404" s="242">
        <v>0</v>
      </c>
      <c r="CQ404" s="242">
        <v>45000</v>
      </c>
      <c r="CR404" s="242">
        <v>0</v>
      </c>
      <c r="CS404" s="242">
        <v>0</v>
      </c>
      <c r="CT404" s="242">
        <v>493767.99</v>
      </c>
      <c r="CU404" s="242">
        <v>493767.99</v>
      </c>
      <c r="CV404" s="242">
        <v>0</v>
      </c>
      <c r="CW404" s="242">
        <v>7604.66</v>
      </c>
      <c r="CX404" s="242">
        <v>7134.7300000000005</v>
      </c>
      <c r="CY404" s="242">
        <v>11160</v>
      </c>
      <c r="CZ404" s="242">
        <v>0</v>
      </c>
      <c r="DA404" s="242">
        <v>11629.93</v>
      </c>
      <c r="DB404" s="242">
        <v>0</v>
      </c>
      <c r="DC404" s="242">
        <v>0</v>
      </c>
      <c r="DD404" s="242">
        <v>0</v>
      </c>
      <c r="DE404" s="242">
        <v>0</v>
      </c>
      <c r="DF404" s="242">
        <v>0</v>
      </c>
      <c r="DG404" s="242">
        <v>0</v>
      </c>
      <c r="DH404" s="242">
        <v>0</v>
      </c>
    </row>
    <row r="405" spans="1:112" x14ac:dyDescent="0.2">
      <c r="A405" s="242">
        <v>6335</v>
      </c>
      <c r="B405" s="242" t="s">
        <v>687</v>
      </c>
      <c r="C405" s="242">
        <v>9749</v>
      </c>
      <c r="D405" s="242">
        <v>8641743.5199999996</v>
      </c>
      <c r="E405" s="242">
        <v>0</v>
      </c>
      <c r="F405" s="242">
        <v>19269.54</v>
      </c>
      <c r="G405" s="242">
        <v>32584.63</v>
      </c>
      <c r="H405" s="242">
        <v>2594.8200000000002</v>
      </c>
      <c r="I405" s="242">
        <v>54454.200000000004</v>
      </c>
      <c r="J405" s="242">
        <v>0</v>
      </c>
      <c r="K405" s="242">
        <v>240738.87</v>
      </c>
      <c r="L405" s="242">
        <v>0</v>
      </c>
      <c r="M405" s="242">
        <v>0</v>
      </c>
      <c r="N405" s="242">
        <v>0</v>
      </c>
      <c r="O405" s="242">
        <v>0</v>
      </c>
      <c r="P405" s="242">
        <v>6819</v>
      </c>
      <c r="Q405" s="242">
        <v>0</v>
      </c>
      <c r="R405" s="242">
        <v>0</v>
      </c>
      <c r="S405" s="242">
        <v>0</v>
      </c>
      <c r="T405" s="242">
        <v>0</v>
      </c>
      <c r="U405" s="242">
        <v>317578</v>
      </c>
      <c r="V405" s="242">
        <v>2452997</v>
      </c>
      <c r="W405" s="242">
        <v>12862.07</v>
      </c>
      <c r="X405" s="242">
        <v>0</v>
      </c>
      <c r="Y405" s="242">
        <v>362878.49</v>
      </c>
      <c r="Z405" s="242">
        <v>33053.590000000004</v>
      </c>
      <c r="AA405" s="242">
        <v>8517</v>
      </c>
      <c r="AB405" s="242">
        <v>0</v>
      </c>
      <c r="AC405" s="242">
        <v>0</v>
      </c>
      <c r="AD405" s="242">
        <v>92353.14</v>
      </c>
      <c r="AE405" s="242">
        <v>370856.89</v>
      </c>
      <c r="AF405" s="242">
        <v>0</v>
      </c>
      <c r="AG405" s="242">
        <v>0</v>
      </c>
      <c r="AH405" s="242">
        <v>78740.55</v>
      </c>
      <c r="AI405" s="242">
        <v>169801.74</v>
      </c>
      <c r="AJ405" s="242">
        <v>0</v>
      </c>
      <c r="AK405" s="242">
        <v>0</v>
      </c>
      <c r="AL405" s="242">
        <v>0</v>
      </c>
      <c r="AM405" s="242">
        <v>11656.95</v>
      </c>
      <c r="AN405" s="242">
        <v>19057.7</v>
      </c>
      <c r="AO405" s="242">
        <v>0</v>
      </c>
      <c r="AP405" s="242">
        <v>10812.27</v>
      </c>
      <c r="AQ405" s="242">
        <v>2817660.29</v>
      </c>
      <c r="AR405" s="242">
        <v>1962460.19</v>
      </c>
      <c r="AS405" s="242">
        <v>384716.79999999999</v>
      </c>
      <c r="AT405" s="242">
        <v>248560.25</v>
      </c>
      <c r="AU405" s="242">
        <v>303481.77</v>
      </c>
      <c r="AV405" s="242">
        <v>6566.72</v>
      </c>
      <c r="AW405" s="242">
        <v>422052.75</v>
      </c>
      <c r="AX405" s="242">
        <v>406388.53</v>
      </c>
      <c r="AY405" s="242">
        <v>245047.78</v>
      </c>
      <c r="AZ405" s="242">
        <v>598495.96</v>
      </c>
      <c r="BA405" s="242">
        <v>2265421.25</v>
      </c>
      <c r="BB405" s="242">
        <v>460924.23</v>
      </c>
      <c r="BC405" s="242">
        <v>130490.69</v>
      </c>
      <c r="BD405" s="242">
        <v>0</v>
      </c>
      <c r="BE405" s="242">
        <v>105995.26000000001</v>
      </c>
      <c r="BF405" s="242">
        <v>843733.51</v>
      </c>
      <c r="BG405" s="242">
        <v>915806.37</v>
      </c>
      <c r="BH405" s="242">
        <v>0</v>
      </c>
      <c r="BI405" s="242">
        <v>0</v>
      </c>
      <c r="BJ405" s="242">
        <v>0</v>
      </c>
      <c r="BK405" s="242">
        <v>0</v>
      </c>
      <c r="BL405" s="242">
        <v>0</v>
      </c>
      <c r="BM405" s="242">
        <v>0</v>
      </c>
      <c r="BN405" s="242">
        <v>0</v>
      </c>
      <c r="BO405" s="242">
        <v>4486253.07</v>
      </c>
      <c r="BP405" s="242">
        <v>5317569.6900000004</v>
      </c>
      <c r="BQ405" s="242">
        <v>0</v>
      </c>
      <c r="BR405" s="242">
        <v>0</v>
      </c>
      <c r="BS405" s="242">
        <v>4486253.07</v>
      </c>
      <c r="BT405" s="242">
        <v>5317569.6900000004</v>
      </c>
      <c r="BU405" s="242">
        <v>0</v>
      </c>
      <c r="BV405" s="242">
        <v>0</v>
      </c>
      <c r="BW405" s="242">
        <v>1533168.19</v>
      </c>
      <c r="BX405" s="242">
        <v>1018408.85</v>
      </c>
      <c r="BY405" s="242">
        <v>466805.93</v>
      </c>
      <c r="BZ405" s="242">
        <v>47953.41</v>
      </c>
      <c r="CA405" s="242">
        <v>163921.21000000002</v>
      </c>
      <c r="CB405" s="242">
        <v>164591.21000000002</v>
      </c>
      <c r="CC405" s="242">
        <v>627040</v>
      </c>
      <c r="CD405" s="242">
        <v>626370</v>
      </c>
      <c r="CE405" s="242">
        <v>0</v>
      </c>
      <c r="CF405" s="242">
        <v>0</v>
      </c>
      <c r="CG405" s="242">
        <v>0</v>
      </c>
      <c r="CH405" s="242">
        <v>0</v>
      </c>
      <c r="CI405" s="242">
        <v>0</v>
      </c>
      <c r="CJ405" s="242">
        <v>2335000</v>
      </c>
      <c r="CK405" s="242">
        <v>0</v>
      </c>
      <c r="CL405" s="242">
        <v>0</v>
      </c>
      <c r="CM405" s="242">
        <v>0</v>
      </c>
      <c r="CN405" s="242">
        <v>0</v>
      </c>
      <c r="CO405" s="242">
        <v>0</v>
      </c>
      <c r="CP405" s="242">
        <v>0</v>
      </c>
      <c r="CQ405" s="242">
        <v>0</v>
      </c>
      <c r="CR405" s="242">
        <v>189017.21</v>
      </c>
      <c r="CS405" s="242">
        <v>234428.04</v>
      </c>
      <c r="CT405" s="242">
        <v>631198.53</v>
      </c>
      <c r="CU405" s="242">
        <v>585787.70000000007</v>
      </c>
      <c r="CV405" s="242">
        <v>0</v>
      </c>
      <c r="CW405" s="242">
        <v>0</v>
      </c>
      <c r="CX405" s="242">
        <v>0</v>
      </c>
      <c r="CY405" s="242">
        <v>0</v>
      </c>
      <c r="CZ405" s="242">
        <v>0</v>
      </c>
      <c r="DA405" s="242">
        <v>0</v>
      </c>
      <c r="DB405" s="242">
        <v>0</v>
      </c>
      <c r="DC405" s="242">
        <v>0</v>
      </c>
      <c r="DD405" s="242">
        <v>0</v>
      </c>
      <c r="DE405" s="242">
        <v>0</v>
      </c>
      <c r="DF405" s="242">
        <v>0</v>
      </c>
      <c r="DG405" s="242">
        <v>0</v>
      </c>
      <c r="DH405" s="242">
        <v>0</v>
      </c>
    </row>
    <row r="406" spans="1:112" x14ac:dyDescent="0.2">
      <c r="A406" s="242">
        <v>6354</v>
      </c>
      <c r="B406" s="242" t="s">
        <v>688</v>
      </c>
      <c r="C406" s="242">
        <v>0</v>
      </c>
      <c r="D406" s="242">
        <v>1785869</v>
      </c>
      <c r="E406" s="242">
        <v>0</v>
      </c>
      <c r="F406" s="242">
        <v>917</v>
      </c>
      <c r="G406" s="242">
        <v>10574.2</v>
      </c>
      <c r="H406" s="242">
        <v>399.5</v>
      </c>
      <c r="I406" s="242">
        <v>1444</v>
      </c>
      <c r="J406" s="242">
        <v>0</v>
      </c>
      <c r="K406" s="242">
        <v>169907</v>
      </c>
      <c r="L406" s="242">
        <v>0</v>
      </c>
      <c r="M406" s="242">
        <v>2265.6</v>
      </c>
      <c r="N406" s="242">
        <v>0</v>
      </c>
      <c r="O406" s="242">
        <v>0</v>
      </c>
      <c r="P406" s="242">
        <v>4194.2</v>
      </c>
      <c r="Q406" s="242">
        <v>0</v>
      </c>
      <c r="R406" s="242">
        <v>0</v>
      </c>
      <c r="S406" s="242">
        <v>0</v>
      </c>
      <c r="T406" s="242">
        <v>0</v>
      </c>
      <c r="U406" s="242">
        <v>75375</v>
      </c>
      <c r="V406" s="242">
        <v>1845997</v>
      </c>
      <c r="W406" s="242">
        <v>2720</v>
      </c>
      <c r="X406" s="242">
        <v>0</v>
      </c>
      <c r="Y406" s="242">
        <v>44599.590000000004</v>
      </c>
      <c r="Z406" s="242">
        <v>0</v>
      </c>
      <c r="AA406" s="242">
        <v>77116</v>
      </c>
      <c r="AB406" s="242">
        <v>0</v>
      </c>
      <c r="AC406" s="242">
        <v>0</v>
      </c>
      <c r="AD406" s="242">
        <v>74970.33</v>
      </c>
      <c r="AE406" s="242">
        <v>142061.1</v>
      </c>
      <c r="AF406" s="242">
        <v>0</v>
      </c>
      <c r="AG406" s="242">
        <v>0</v>
      </c>
      <c r="AH406" s="242">
        <v>59348.26</v>
      </c>
      <c r="AI406" s="242">
        <v>40281.129999999997</v>
      </c>
      <c r="AJ406" s="242">
        <v>0</v>
      </c>
      <c r="AK406" s="242">
        <v>2500</v>
      </c>
      <c r="AL406" s="242">
        <v>29884.58</v>
      </c>
      <c r="AM406" s="242">
        <v>0</v>
      </c>
      <c r="AN406" s="242">
        <v>43557.42</v>
      </c>
      <c r="AO406" s="242">
        <v>0</v>
      </c>
      <c r="AP406" s="242">
        <v>2196.36</v>
      </c>
      <c r="AQ406" s="242">
        <v>862823.11</v>
      </c>
      <c r="AR406" s="242">
        <v>984494.95000000007</v>
      </c>
      <c r="AS406" s="242">
        <v>136410.76999999999</v>
      </c>
      <c r="AT406" s="242">
        <v>62235.9</v>
      </c>
      <c r="AU406" s="242">
        <v>86616.650000000009</v>
      </c>
      <c r="AV406" s="242">
        <v>10057.870000000001</v>
      </c>
      <c r="AW406" s="242">
        <v>34023.33</v>
      </c>
      <c r="AX406" s="242">
        <v>254594.35</v>
      </c>
      <c r="AY406" s="242">
        <v>79794.34</v>
      </c>
      <c r="AZ406" s="242">
        <v>195305.18</v>
      </c>
      <c r="BA406" s="242">
        <v>932724.17</v>
      </c>
      <c r="BB406" s="242">
        <v>67255.399999999994</v>
      </c>
      <c r="BC406" s="242">
        <v>57197.29</v>
      </c>
      <c r="BD406" s="242">
        <v>10871.75</v>
      </c>
      <c r="BE406" s="242">
        <v>10000</v>
      </c>
      <c r="BF406" s="242">
        <v>377862.11</v>
      </c>
      <c r="BG406" s="242">
        <v>131785.01</v>
      </c>
      <c r="BH406" s="242">
        <v>0</v>
      </c>
      <c r="BI406" s="242">
        <v>0</v>
      </c>
      <c r="BJ406" s="242">
        <v>0</v>
      </c>
      <c r="BK406" s="242">
        <v>0</v>
      </c>
      <c r="BL406" s="242">
        <v>0</v>
      </c>
      <c r="BM406" s="242">
        <v>0</v>
      </c>
      <c r="BN406" s="242">
        <v>0</v>
      </c>
      <c r="BO406" s="242">
        <v>1094905.82</v>
      </c>
      <c r="BP406" s="242">
        <v>1217030.9099999999</v>
      </c>
      <c r="BQ406" s="242">
        <v>0</v>
      </c>
      <c r="BR406" s="242">
        <v>0</v>
      </c>
      <c r="BS406" s="242">
        <v>1094905.82</v>
      </c>
      <c r="BT406" s="242">
        <v>1217030.9099999999</v>
      </c>
      <c r="BU406" s="242">
        <v>0</v>
      </c>
      <c r="BV406" s="242">
        <v>0</v>
      </c>
      <c r="BW406" s="242">
        <v>539749.19999999995</v>
      </c>
      <c r="BX406" s="242">
        <v>360455.21</v>
      </c>
      <c r="BY406" s="242">
        <v>103461.5</v>
      </c>
      <c r="BZ406" s="242">
        <v>75832.490000000005</v>
      </c>
      <c r="CA406" s="242">
        <v>74055.759999999995</v>
      </c>
      <c r="CB406" s="242">
        <v>77146.17</v>
      </c>
      <c r="CC406" s="242">
        <v>64049.47</v>
      </c>
      <c r="CD406" s="242">
        <v>60959.06</v>
      </c>
      <c r="CE406" s="242">
        <v>0</v>
      </c>
      <c r="CF406" s="242">
        <v>0</v>
      </c>
      <c r="CG406" s="242">
        <v>0</v>
      </c>
      <c r="CH406" s="242">
        <v>0</v>
      </c>
      <c r="CI406" s="242">
        <v>0</v>
      </c>
      <c r="CJ406" s="242">
        <v>509449.54000000004</v>
      </c>
      <c r="CK406" s="242">
        <v>0</v>
      </c>
      <c r="CL406" s="242">
        <v>0</v>
      </c>
      <c r="CM406" s="242">
        <v>0</v>
      </c>
      <c r="CN406" s="242">
        <v>0</v>
      </c>
      <c r="CO406" s="242">
        <v>0</v>
      </c>
      <c r="CP406" s="242">
        <v>0</v>
      </c>
      <c r="CQ406" s="242">
        <v>0</v>
      </c>
      <c r="CR406" s="242">
        <v>5828.51</v>
      </c>
      <c r="CS406" s="242">
        <v>0</v>
      </c>
      <c r="CT406" s="242">
        <v>246055.03</v>
      </c>
      <c r="CU406" s="242">
        <v>251883.54</v>
      </c>
      <c r="CV406" s="242">
        <v>0</v>
      </c>
      <c r="CW406" s="242">
        <v>9804.52</v>
      </c>
      <c r="CX406" s="242">
        <v>15304.59</v>
      </c>
      <c r="CY406" s="242">
        <v>48142</v>
      </c>
      <c r="CZ406" s="242">
        <v>0</v>
      </c>
      <c r="DA406" s="242">
        <v>42641.93</v>
      </c>
      <c r="DB406" s="242">
        <v>0</v>
      </c>
      <c r="DC406" s="242">
        <v>0</v>
      </c>
      <c r="DD406" s="242">
        <v>0</v>
      </c>
      <c r="DE406" s="242">
        <v>0</v>
      </c>
      <c r="DF406" s="242">
        <v>0</v>
      </c>
      <c r="DG406" s="242">
        <v>0</v>
      </c>
      <c r="DH406" s="242">
        <v>0</v>
      </c>
    </row>
    <row r="407" spans="1:112" x14ac:dyDescent="0.2">
      <c r="A407" s="242">
        <v>6384</v>
      </c>
      <c r="B407" s="242" t="s">
        <v>689</v>
      </c>
      <c r="C407" s="242">
        <v>0</v>
      </c>
      <c r="D407" s="242">
        <v>5022316.63</v>
      </c>
      <c r="E407" s="242">
        <v>1156.5</v>
      </c>
      <c r="F407" s="242">
        <v>3966.2400000000002</v>
      </c>
      <c r="G407" s="242">
        <v>37746.18</v>
      </c>
      <c r="H407" s="242">
        <v>5711.7300000000005</v>
      </c>
      <c r="I407" s="242">
        <v>48108.200000000004</v>
      </c>
      <c r="J407" s="242">
        <v>0</v>
      </c>
      <c r="K407" s="242">
        <v>290750</v>
      </c>
      <c r="L407" s="242">
        <v>0</v>
      </c>
      <c r="M407" s="242">
        <v>0</v>
      </c>
      <c r="N407" s="242">
        <v>0</v>
      </c>
      <c r="O407" s="242">
        <v>0</v>
      </c>
      <c r="P407" s="242">
        <v>1565</v>
      </c>
      <c r="Q407" s="242">
        <v>0</v>
      </c>
      <c r="R407" s="242">
        <v>0</v>
      </c>
      <c r="S407" s="242">
        <v>0</v>
      </c>
      <c r="T407" s="242">
        <v>0</v>
      </c>
      <c r="U407" s="242">
        <v>140254</v>
      </c>
      <c r="V407" s="242">
        <v>3320551</v>
      </c>
      <c r="W407" s="242">
        <v>0</v>
      </c>
      <c r="X407" s="242">
        <v>0</v>
      </c>
      <c r="Y407" s="242">
        <v>156098.57</v>
      </c>
      <c r="Z407" s="242">
        <v>11719.95</v>
      </c>
      <c r="AA407" s="242">
        <v>4842</v>
      </c>
      <c r="AB407" s="242">
        <v>0</v>
      </c>
      <c r="AC407" s="242">
        <v>0</v>
      </c>
      <c r="AD407" s="242">
        <v>63960.639999999999</v>
      </c>
      <c r="AE407" s="242">
        <v>146305.42000000001</v>
      </c>
      <c r="AF407" s="242">
        <v>0</v>
      </c>
      <c r="AG407" s="242">
        <v>0</v>
      </c>
      <c r="AH407" s="242">
        <v>128399</v>
      </c>
      <c r="AI407" s="242">
        <v>0</v>
      </c>
      <c r="AJ407" s="242">
        <v>0</v>
      </c>
      <c r="AK407" s="242">
        <v>0</v>
      </c>
      <c r="AL407" s="242">
        <v>0</v>
      </c>
      <c r="AM407" s="242">
        <v>15288.16</v>
      </c>
      <c r="AN407" s="242">
        <v>90853.180000000008</v>
      </c>
      <c r="AO407" s="242">
        <v>0</v>
      </c>
      <c r="AP407" s="242">
        <v>7735.4400000000005</v>
      </c>
      <c r="AQ407" s="242">
        <v>1546472.73</v>
      </c>
      <c r="AR407" s="242">
        <v>1754168.43</v>
      </c>
      <c r="AS407" s="242">
        <v>347711.49</v>
      </c>
      <c r="AT407" s="242">
        <v>228176.45</v>
      </c>
      <c r="AU407" s="242">
        <v>229667.46</v>
      </c>
      <c r="AV407" s="242">
        <v>53388.92</v>
      </c>
      <c r="AW407" s="242">
        <v>144791.22</v>
      </c>
      <c r="AX407" s="242">
        <v>238604.58000000002</v>
      </c>
      <c r="AY407" s="242">
        <v>317855.56</v>
      </c>
      <c r="AZ407" s="242">
        <v>369779.48</v>
      </c>
      <c r="BA407" s="242">
        <v>1568487.6300000001</v>
      </c>
      <c r="BB407" s="242">
        <v>512409.77</v>
      </c>
      <c r="BC407" s="242">
        <v>181801.07</v>
      </c>
      <c r="BD407" s="242">
        <v>0</v>
      </c>
      <c r="BE407" s="242">
        <v>0</v>
      </c>
      <c r="BF407" s="242">
        <v>924436.36</v>
      </c>
      <c r="BG407" s="242">
        <v>358093.23</v>
      </c>
      <c r="BH407" s="242">
        <v>7738.92</v>
      </c>
      <c r="BI407" s="242">
        <v>0</v>
      </c>
      <c r="BJ407" s="242">
        <v>0</v>
      </c>
      <c r="BK407" s="242">
        <v>0</v>
      </c>
      <c r="BL407" s="242">
        <v>0</v>
      </c>
      <c r="BM407" s="242">
        <v>927923.39</v>
      </c>
      <c r="BN407" s="242">
        <v>752959</v>
      </c>
      <c r="BO407" s="242">
        <v>0</v>
      </c>
      <c r="BP407" s="242">
        <v>0</v>
      </c>
      <c r="BQ407" s="242">
        <v>4611999.18</v>
      </c>
      <c r="BR407" s="242">
        <v>5500708.1100000003</v>
      </c>
      <c r="BS407" s="242">
        <v>5539922.5700000003</v>
      </c>
      <c r="BT407" s="242">
        <v>6253667.1100000003</v>
      </c>
      <c r="BU407" s="242">
        <v>13160.62</v>
      </c>
      <c r="BV407" s="242">
        <v>14947.77</v>
      </c>
      <c r="BW407" s="242">
        <v>1546903.29</v>
      </c>
      <c r="BX407" s="242">
        <v>1122301.33</v>
      </c>
      <c r="BY407" s="242">
        <v>308248.88</v>
      </c>
      <c r="BZ407" s="242">
        <v>114565.93000000001</v>
      </c>
      <c r="CA407" s="242">
        <v>0</v>
      </c>
      <c r="CB407" s="242">
        <v>0</v>
      </c>
      <c r="CC407" s="242">
        <v>0</v>
      </c>
      <c r="CD407" s="242">
        <v>0</v>
      </c>
      <c r="CE407" s="242">
        <v>0</v>
      </c>
      <c r="CF407" s="242">
        <v>0</v>
      </c>
      <c r="CG407" s="242">
        <v>0</v>
      </c>
      <c r="CH407" s="242">
        <v>0</v>
      </c>
      <c r="CI407" s="242">
        <v>0</v>
      </c>
      <c r="CJ407" s="242">
        <v>0</v>
      </c>
      <c r="CK407" s="242">
        <v>140310</v>
      </c>
      <c r="CL407" s="242">
        <v>240710</v>
      </c>
      <c r="CM407" s="242">
        <v>100400</v>
      </c>
      <c r="CN407" s="242">
        <v>0</v>
      </c>
      <c r="CO407" s="242">
        <v>0</v>
      </c>
      <c r="CP407" s="242">
        <v>0</v>
      </c>
      <c r="CQ407" s="242">
        <v>0</v>
      </c>
      <c r="CR407" s="242">
        <v>23086.82</v>
      </c>
      <c r="CS407" s="242">
        <v>13462.460000000001</v>
      </c>
      <c r="CT407" s="242">
        <v>390755.53</v>
      </c>
      <c r="CU407" s="242">
        <v>400379.89</v>
      </c>
      <c r="CV407" s="242">
        <v>0</v>
      </c>
      <c r="CW407" s="242">
        <v>15179.2</v>
      </c>
      <c r="CX407" s="242">
        <v>17664.350000000002</v>
      </c>
      <c r="CY407" s="242">
        <v>15185</v>
      </c>
      <c r="CZ407" s="242">
        <v>0</v>
      </c>
      <c r="DA407" s="242">
        <v>12699.85</v>
      </c>
      <c r="DB407" s="242">
        <v>0</v>
      </c>
      <c r="DC407" s="242">
        <v>0</v>
      </c>
      <c r="DD407" s="242">
        <v>0</v>
      </c>
      <c r="DE407" s="242">
        <v>0</v>
      </c>
      <c r="DF407" s="242">
        <v>0</v>
      </c>
      <c r="DG407" s="242">
        <v>0</v>
      </c>
      <c r="DH407" s="242">
        <v>0</v>
      </c>
    </row>
    <row r="408" spans="1:112" x14ac:dyDescent="0.2">
      <c r="A408" s="242">
        <v>6412</v>
      </c>
      <c r="B408" s="242" t="s">
        <v>690</v>
      </c>
      <c r="C408" s="242">
        <v>0</v>
      </c>
      <c r="D408" s="242">
        <v>2854846.74</v>
      </c>
      <c r="E408" s="242">
        <v>0</v>
      </c>
      <c r="F408" s="242">
        <v>8473</v>
      </c>
      <c r="G408" s="242">
        <v>0</v>
      </c>
      <c r="H408" s="242">
        <v>119.04</v>
      </c>
      <c r="I408" s="242">
        <v>49096.200000000004</v>
      </c>
      <c r="J408" s="242">
        <v>3349.29</v>
      </c>
      <c r="K408" s="242">
        <v>593666.65</v>
      </c>
      <c r="L408" s="242">
        <v>0</v>
      </c>
      <c r="M408" s="242">
        <v>0</v>
      </c>
      <c r="N408" s="242">
        <v>0</v>
      </c>
      <c r="O408" s="242">
        <v>0</v>
      </c>
      <c r="P408" s="242">
        <v>0</v>
      </c>
      <c r="Q408" s="242">
        <v>0</v>
      </c>
      <c r="R408" s="242">
        <v>0</v>
      </c>
      <c r="S408" s="242">
        <v>0</v>
      </c>
      <c r="T408" s="242">
        <v>0</v>
      </c>
      <c r="U408" s="242">
        <v>62861.5</v>
      </c>
      <c r="V408" s="242">
        <v>1784057</v>
      </c>
      <c r="W408" s="242">
        <v>11630.84</v>
      </c>
      <c r="X408" s="242">
        <v>0</v>
      </c>
      <c r="Y408" s="242">
        <v>0</v>
      </c>
      <c r="Z408" s="242">
        <v>2454.11</v>
      </c>
      <c r="AA408" s="242">
        <v>673</v>
      </c>
      <c r="AB408" s="242">
        <v>0</v>
      </c>
      <c r="AC408" s="242">
        <v>0</v>
      </c>
      <c r="AD408" s="242">
        <v>26781.100000000002</v>
      </c>
      <c r="AE408" s="242">
        <v>61869</v>
      </c>
      <c r="AF408" s="242">
        <v>0</v>
      </c>
      <c r="AG408" s="242">
        <v>0</v>
      </c>
      <c r="AH408" s="242">
        <v>21004</v>
      </c>
      <c r="AI408" s="242">
        <v>25123</v>
      </c>
      <c r="AJ408" s="242">
        <v>0</v>
      </c>
      <c r="AK408" s="242">
        <v>0</v>
      </c>
      <c r="AL408" s="242">
        <v>0</v>
      </c>
      <c r="AM408" s="242">
        <v>9122.5</v>
      </c>
      <c r="AN408" s="242">
        <v>2237.5</v>
      </c>
      <c r="AO408" s="242">
        <v>0</v>
      </c>
      <c r="AP408" s="242">
        <v>112</v>
      </c>
      <c r="AQ408" s="242">
        <v>1511818.14</v>
      </c>
      <c r="AR408" s="242">
        <v>966162.38</v>
      </c>
      <c r="AS408" s="242">
        <v>0</v>
      </c>
      <c r="AT408" s="242">
        <v>164128.9</v>
      </c>
      <c r="AU408" s="242">
        <v>39050.42</v>
      </c>
      <c r="AV408" s="242">
        <v>46922.19</v>
      </c>
      <c r="AW408" s="242">
        <v>117068.73</v>
      </c>
      <c r="AX408" s="242">
        <v>113494.32</v>
      </c>
      <c r="AY408" s="242">
        <v>399509.78</v>
      </c>
      <c r="AZ408" s="242">
        <v>162949.28</v>
      </c>
      <c r="BA408" s="242">
        <v>882890.33000000007</v>
      </c>
      <c r="BB408" s="242">
        <v>43766.69</v>
      </c>
      <c r="BC408" s="242">
        <v>45938</v>
      </c>
      <c r="BD408" s="242">
        <v>79643.63</v>
      </c>
      <c r="BE408" s="242">
        <v>157812.78</v>
      </c>
      <c r="BF408" s="242">
        <v>625482.17000000004</v>
      </c>
      <c r="BG408" s="242">
        <v>465840</v>
      </c>
      <c r="BH408" s="242">
        <v>661.09</v>
      </c>
      <c r="BI408" s="242">
        <v>0</v>
      </c>
      <c r="BJ408" s="242">
        <v>0</v>
      </c>
      <c r="BK408" s="242">
        <v>0</v>
      </c>
      <c r="BL408" s="242">
        <v>0</v>
      </c>
      <c r="BM408" s="242">
        <v>0</v>
      </c>
      <c r="BN408" s="242">
        <v>0</v>
      </c>
      <c r="BO408" s="242">
        <v>0</v>
      </c>
      <c r="BP408" s="242">
        <v>0</v>
      </c>
      <c r="BQ408" s="242">
        <v>384293.29</v>
      </c>
      <c r="BR408" s="242">
        <v>78630.930000000008</v>
      </c>
      <c r="BS408" s="242">
        <v>384293.29</v>
      </c>
      <c r="BT408" s="242">
        <v>78630.930000000008</v>
      </c>
      <c r="BU408" s="242">
        <v>0</v>
      </c>
      <c r="BV408" s="242">
        <v>0</v>
      </c>
      <c r="BW408" s="242">
        <v>1042862.75</v>
      </c>
      <c r="BX408" s="242">
        <v>487555.4</v>
      </c>
      <c r="BY408" s="242">
        <v>190147.51</v>
      </c>
      <c r="BZ408" s="242">
        <v>365159.84</v>
      </c>
      <c r="CA408" s="242">
        <v>255055.33000000002</v>
      </c>
      <c r="CB408" s="242">
        <v>264656.84000000003</v>
      </c>
      <c r="CC408" s="242">
        <v>457993.74</v>
      </c>
      <c r="CD408" s="242">
        <v>448392.23</v>
      </c>
      <c r="CE408" s="242">
        <v>0</v>
      </c>
      <c r="CF408" s="242">
        <v>0</v>
      </c>
      <c r="CG408" s="242">
        <v>0</v>
      </c>
      <c r="CH408" s="242">
        <v>0</v>
      </c>
      <c r="CI408" s="242">
        <v>0</v>
      </c>
      <c r="CJ408" s="242">
        <v>2053656.37</v>
      </c>
      <c r="CK408" s="242">
        <v>0</v>
      </c>
      <c r="CL408" s="242">
        <v>2321</v>
      </c>
      <c r="CM408" s="242">
        <v>270000</v>
      </c>
      <c r="CN408" s="242">
        <v>90000</v>
      </c>
      <c r="CO408" s="242">
        <v>177679</v>
      </c>
      <c r="CP408" s="242">
        <v>0</v>
      </c>
      <c r="CQ408" s="242">
        <v>0</v>
      </c>
      <c r="CR408" s="242">
        <v>20539.82</v>
      </c>
      <c r="CS408" s="242">
        <v>39121.61</v>
      </c>
      <c r="CT408" s="242">
        <v>195941.53</v>
      </c>
      <c r="CU408" s="242">
        <v>177359.74</v>
      </c>
      <c r="CV408" s="242">
        <v>0</v>
      </c>
      <c r="CW408" s="242">
        <v>0</v>
      </c>
      <c r="CX408" s="242">
        <v>385</v>
      </c>
      <c r="CY408" s="242">
        <v>60385</v>
      </c>
      <c r="CZ408" s="242">
        <v>29591.5</v>
      </c>
      <c r="DA408" s="242">
        <v>30408.5</v>
      </c>
      <c r="DB408" s="242">
        <v>0</v>
      </c>
      <c r="DC408" s="242">
        <v>0</v>
      </c>
      <c r="DD408" s="242">
        <v>0</v>
      </c>
      <c r="DE408" s="242">
        <v>0</v>
      </c>
      <c r="DF408" s="242">
        <v>0</v>
      </c>
      <c r="DG408" s="242">
        <v>0</v>
      </c>
      <c r="DH408" s="242">
        <v>0</v>
      </c>
    </row>
    <row r="409" spans="1:112" x14ac:dyDescent="0.2">
      <c r="A409" s="242">
        <v>6440</v>
      </c>
      <c r="B409" s="242" t="s">
        <v>691</v>
      </c>
      <c r="C409" s="242">
        <v>0</v>
      </c>
      <c r="D409" s="242">
        <v>1664623</v>
      </c>
      <c r="E409" s="242">
        <v>0</v>
      </c>
      <c r="F409" s="242">
        <v>2422.6799999999998</v>
      </c>
      <c r="G409" s="242">
        <v>3338</v>
      </c>
      <c r="H409" s="242">
        <v>4540.49</v>
      </c>
      <c r="I409" s="242">
        <v>17338.88</v>
      </c>
      <c r="J409" s="242">
        <v>0</v>
      </c>
      <c r="K409" s="242">
        <v>95081.87</v>
      </c>
      <c r="L409" s="242">
        <v>0</v>
      </c>
      <c r="M409" s="242">
        <v>0</v>
      </c>
      <c r="N409" s="242">
        <v>0</v>
      </c>
      <c r="O409" s="242">
        <v>0</v>
      </c>
      <c r="P409" s="242">
        <v>1909.29</v>
      </c>
      <c r="Q409" s="242">
        <v>0</v>
      </c>
      <c r="R409" s="242">
        <v>0</v>
      </c>
      <c r="S409" s="242">
        <v>0</v>
      </c>
      <c r="T409" s="242">
        <v>0</v>
      </c>
      <c r="U409" s="242">
        <v>38647</v>
      </c>
      <c r="V409" s="242">
        <v>475974</v>
      </c>
      <c r="W409" s="242">
        <v>2080</v>
      </c>
      <c r="X409" s="242">
        <v>0</v>
      </c>
      <c r="Y409" s="242">
        <v>75008.400000000009</v>
      </c>
      <c r="Z409" s="242">
        <v>9178.23</v>
      </c>
      <c r="AA409" s="242">
        <v>48076</v>
      </c>
      <c r="AB409" s="242">
        <v>0</v>
      </c>
      <c r="AC409" s="242">
        <v>0</v>
      </c>
      <c r="AD409" s="242">
        <v>13469</v>
      </c>
      <c r="AE409" s="242">
        <v>49444</v>
      </c>
      <c r="AF409" s="242">
        <v>0</v>
      </c>
      <c r="AG409" s="242">
        <v>0</v>
      </c>
      <c r="AH409" s="242">
        <v>54798.78</v>
      </c>
      <c r="AI409" s="242">
        <v>13460</v>
      </c>
      <c r="AJ409" s="242">
        <v>0</v>
      </c>
      <c r="AK409" s="242">
        <v>0</v>
      </c>
      <c r="AL409" s="242">
        <v>0</v>
      </c>
      <c r="AM409" s="242">
        <v>745.6</v>
      </c>
      <c r="AN409" s="242">
        <v>16930.87</v>
      </c>
      <c r="AO409" s="242">
        <v>0</v>
      </c>
      <c r="AP409" s="242">
        <v>891.15</v>
      </c>
      <c r="AQ409" s="242">
        <v>535556.79</v>
      </c>
      <c r="AR409" s="242">
        <v>469726.11</v>
      </c>
      <c r="AS409" s="242">
        <v>156593.20000000001</v>
      </c>
      <c r="AT409" s="242">
        <v>62472.5</v>
      </c>
      <c r="AU409" s="242">
        <v>62693.65</v>
      </c>
      <c r="AV409" s="242">
        <v>0</v>
      </c>
      <c r="AW409" s="242">
        <v>67028.479999999996</v>
      </c>
      <c r="AX409" s="242">
        <v>35841.43</v>
      </c>
      <c r="AY409" s="242">
        <v>251356.28</v>
      </c>
      <c r="AZ409" s="242">
        <v>0</v>
      </c>
      <c r="BA409" s="242">
        <v>514774.64</v>
      </c>
      <c r="BB409" s="242">
        <v>19696.260000000002</v>
      </c>
      <c r="BC409" s="242">
        <v>34092.93</v>
      </c>
      <c r="BD409" s="242">
        <v>0</v>
      </c>
      <c r="BE409" s="242">
        <v>84362.91</v>
      </c>
      <c r="BF409" s="242">
        <v>309127.14</v>
      </c>
      <c r="BG409" s="242">
        <v>212056.35</v>
      </c>
      <c r="BH409" s="242">
        <v>0</v>
      </c>
      <c r="BI409" s="242">
        <v>0</v>
      </c>
      <c r="BJ409" s="242">
        <v>0</v>
      </c>
      <c r="BK409" s="242">
        <v>0</v>
      </c>
      <c r="BL409" s="242">
        <v>0</v>
      </c>
      <c r="BM409" s="242">
        <v>0</v>
      </c>
      <c r="BN409" s="242">
        <v>0</v>
      </c>
      <c r="BO409" s="242">
        <v>970000</v>
      </c>
      <c r="BP409" s="242">
        <v>500000</v>
      </c>
      <c r="BQ409" s="242">
        <v>784013.92</v>
      </c>
      <c r="BR409" s="242">
        <v>1026592.49</v>
      </c>
      <c r="BS409" s="242">
        <v>1754013.92</v>
      </c>
      <c r="BT409" s="242">
        <v>1526592.49</v>
      </c>
      <c r="BU409" s="242">
        <v>2478.0500000000002</v>
      </c>
      <c r="BV409" s="242">
        <v>4409.7300000000005</v>
      </c>
      <c r="BW409" s="242">
        <v>433650.77</v>
      </c>
      <c r="BX409" s="242">
        <v>188004.39</v>
      </c>
      <c r="BY409" s="242">
        <v>125946.64</v>
      </c>
      <c r="BZ409" s="242">
        <v>117768.06</v>
      </c>
      <c r="CA409" s="242">
        <v>32614.350000000002</v>
      </c>
      <c r="CB409" s="242">
        <v>30983.350000000002</v>
      </c>
      <c r="CC409" s="242">
        <v>208594</v>
      </c>
      <c r="CD409" s="242">
        <v>210225</v>
      </c>
      <c r="CE409" s="242">
        <v>0</v>
      </c>
      <c r="CF409" s="242">
        <v>0</v>
      </c>
      <c r="CG409" s="242">
        <v>0</v>
      </c>
      <c r="CH409" s="242">
        <v>0</v>
      </c>
      <c r="CI409" s="242">
        <v>0</v>
      </c>
      <c r="CJ409" s="242">
        <v>2555000</v>
      </c>
      <c r="CK409" s="242">
        <v>0</v>
      </c>
      <c r="CL409" s="242">
        <v>0</v>
      </c>
      <c r="CM409" s="242">
        <v>0</v>
      </c>
      <c r="CN409" s="242">
        <v>0</v>
      </c>
      <c r="CO409" s="242">
        <v>0</v>
      </c>
      <c r="CP409" s="242">
        <v>0</v>
      </c>
      <c r="CQ409" s="242">
        <v>0</v>
      </c>
      <c r="CR409" s="242">
        <v>0</v>
      </c>
      <c r="CS409" s="242">
        <v>0</v>
      </c>
      <c r="CT409" s="242">
        <v>157168.58000000002</v>
      </c>
      <c r="CU409" s="242">
        <v>157168.58000000002</v>
      </c>
      <c r="CV409" s="242">
        <v>0</v>
      </c>
      <c r="CW409" s="242">
        <v>1366.1100000000001</v>
      </c>
      <c r="CX409" s="242">
        <v>1366.1100000000001</v>
      </c>
      <c r="CY409" s="242">
        <v>0</v>
      </c>
      <c r="CZ409" s="242">
        <v>0</v>
      </c>
      <c r="DA409" s="242">
        <v>0</v>
      </c>
      <c r="DB409" s="242">
        <v>0</v>
      </c>
      <c r="DC409" s="242">
        <v>0</v>
      </c>
      <c r="DD409" s="242">
        <v>0</v>
      </c>
      <c r="DE409" s="242">
        <v>0</v>
      </c>
      <c r="DF409" s="242">
        <v>0</v>
      </c>
      <c r="DG409" s="242">
        <v>0</v>
      </c>
      <c r="DH409" s="242">
        <v>0</v>
      </c>
    </row>
    <row r="410" spans="1:112" x14ac:dyDescent="0.2">
      <c r="A410" s="242">
        <v>6419</v>
      </c>
      <c r="B410" s="242" t="s">
        <v>692</v>
      </c>
      <c r="C410" s="242">
        <v>0</v>
      </c>
      <c r="D410" s="242">
        <v>19137511</v>
      </c>
      <c r="E410" s="242">
        <v>0</v>
      </c>
      <c r="F410" s="242">
        <v>0</v>
      </c>
      <c r="G410" s="242">
        <v>42751</v>
      </c>
      <c r="H410" s="242">
        <v>1639.2</v>
      </c>
      <c r="I410" s="242">
        <v>705788.18</v>
      </c>
      <c r="J410" s="242">
        <v>14336.14</v>
      </c>
      <c r="K410" s="242">
        <v>525941.1</v>
      </c>
      <c r="L410" s="242">
        <v>0</v>
      </c>
      <c r="M410" s="242">
        <v>0</v>
      </c>
      <c r="N410" s="242">
        <v>0</v>
      </c>
      <c r="O410" s="242">
        <v>0</v>
      </c>
      <c r="P410" s="242">
        <v>24583.33</v>
      </c>
      <c r="Q410" s="242">
        <v>0</v>
      </c>
      <c r="R410" s="242">
        <v>0</v>
      </c>
      <c r="S410" s="242">
        <v>0</v>
      </c>
      <c r="T410" s="242">
        <v>0</v>
      </c>
      <c r="U410" s="242">
        <v>2419559</v>
      </c>
      <c r="V410" s="242">
        <v>9101827</v>
      </c>
      <c r="W410" s="242">
        <v>19040</v>
      </c>
      <c r="X410" s="242">
        <v>0</v>
      </c>
      <c r="Y410" s="242">
        <v>0</v>
      </c>
      <c r="Z410" s="242">
        <v>0</v>
      </c>
      <c r="AA410" s="242">
        <v>3400</v>
      </c>
      <c r="AB410" s="242">
        <v>0</v>
      </c>
      <c r="AC410" s="242">
        <v>0</v>
      </c>
      <c r="AD410" s="242">
        <v>42137.65</v>
      </c>
      <c r="AE410" s="242">
        <v>149921.12</v>
      </c>
      <c r="AF410" s="242">
        <v>0</v>
      </c>
      <c r="AG410" s="242">
        <v>0</v>
      </c>
      <c r="AH410" s="242">
        <v>0</v>
      </c>
      <c r="AI410" s="242">
        <v>0</v>
      </c>
      <c r="AJ410" s="242">
        <v>0</v>
      </c>
      <c r="AK410" s="242">
        <v>3748.98</v>
      </c>
      <c r="AL410" s="242">
        <v>0</v>
      </c>
      <c r="AM410" s="242">
        <v>47252</v>
      </c>
      <c r="AN410" s="242">
        <v>0</v>
      </c>
      <c r="AO410" s="242">
        <v>0</v>
      </c>
      <c r="AP410" s="242">
        <v>9299.16</v>
      </c>
      <c r="AQ410" s="242">
        <v>7899802.8700000001</v>
      </c>
      <c r="AR410" s="242">
        <v>7769621.5899999999</v>
      </c>
      <c r="AS410" s="242">
        <v>208839.7</v>
      </c>
      <c r="AT410" s="242">
        <v>835560.44000000006</v>
      </c>
      <c r="AU410" s="242">
        <v>413515.74</v>
      </c>
      <c r="AV410" s="242">
        <v>316942.55</v>
      </c>
      <c r="AW410" s="242">
        <v>1172090.33</v>
      </c>
      <c r="AX410" s="242">
        <v>1408233.8800000001</v>
      </c>
      <c r="AY410" s="242">
        <v>399776.98</v>
      </c>
      <c r="AZ410" s="242">
        <v>1783658.35</v>
      </c>
      <c r="BA410" s="242">
        <v>4757162.45</v>
      </c>
      <c r="BB410" s="242">
        <v>309457.3</v>
      </c>
      <c r="BC410" s="242">
        <v>264900.53999999998</v>
      </c>
      <c r="BD410" s="242">
        <v>0</v>
      </c>
      <c r="BE410" s="242">
        <v>1478722.71</v>
      </c>
      <c r="BF410" s="242">
        <v>2729931.98</v>
      </c>
      <c r="BG410" s="242">
        <v>201536.75</v>
      </c>
      <c r="BH410" s="242">
        <v>1829.68</v>
      </c>
      <c r="BI410" s="242">
        <v>0</v>
      </c>
      <c r="BJ410" s="242">
        <v>0</v>
      </c>
      <c r="BK410" s="242">
        <v>0</v>
      </c>
      <c r="BL410" s="242">
        <v>0</v>
      </c>
      <c r="BM410" s="242">
        <v>0</v>
      </c>
      <c r="BN410" s="242">
        <v>0</v>
      </c>
      <c r="BO410" s="242">
        <v>0</v>
      </c>
      <c r="BP410" s="242">
        <v>0</v>
      </c>
      <c r="BQ410" s="242">
        <v>8845902.4199999999</v>
      </c>
      <c r="BR410" s="242">
        <v>9143053.4399999995</v>
      </c>
      <c r="BS410" s="242">
        <v>8845902.4199999999</v>
      </c>
      <c r="BT410" s="242">
        <v>9143053.4399999995</v>
      </c>
      <c r="BU410" s="242">
        <v>57225.75</v>
      </c>
      <c r="BV410" s="242">
        <v>60701.090000000004</v>
      </c>
      <c r="BW410" s="242">
        <v>4440600</v>
      </c>
      <c r="BX410" s="242">
        <v>3069930.31</v>
      </c>
      <c r="BY410" s="242">
        <v>806462.33000000007</v>
      </c>
      <c r="BZ410" s="242">
        <v>560732.02</v>
      </c>
      <c r="CA410" s="242">
        <v>354711.85000000003</v>
      </c>
      <c r="CB410" s="242">
        <v>350217.87</v>
      </c>
      <c r="CC410" s="242">
        <v>1901981.59</v>
      </c>
      <c r="CD410" s="242">
        <v>1880673.44</v>
      </c>
      <c r="CE410" s="242">
        <v>25802.13</v>
      </c>
      <c r="CF410" s="242">
        <v>0</v>
      </c>
      <c r="CG410" s="242">
        <v>0</v>
      </c>
      <c r="CH410" s="242">
        <v>0</v>
      </c>
      <c r="CI410" s="242">
        <v>0</v>
      </c>
      <c r="CJ410" s="242">
        <v>15860000</v>
      </c>
      <c r="CK410" s="242">
        <v>178721.25</v>
      </c>
      <c r="CL410" s="242">
        <v>469928.47000000003</v>
      </c>
      <c r="CM410" s="242">
        <v>291207.22000000003</v>
      </c>
      <c r="CN410" s="242">
        <v>0</v>
      </c>
      <c r="CO410" s="242">
        <v>0</v>
      </c>
      <c r="CP410" s="242">
        <v>0</v>
      </c>
      <c r="CQ410" s="242">
        <v>0</v>
      </c>
      <c r="CR410" s="242">
        <v>42737.89</v>
      </c>
      <c r="CS410" s="242">
        <v>43593.18</v>
      </c>
      <c r="CT410" s="242">
        <v>33302.160000000003</v>
      </c>
      <c r="CU410" s="242">
        <v>32446.87</v>
      </c>
      <c r="CV410" s="242">
        <v>0</v>
      </c>
      <c r="CW410" s="242">
        <v>1181543.46</v>
      </c>
      <c r="CX410" s="242">
        <v>1365546.56</v>
      </c>
      <c r="CY410" s="242">
        <v>1559240.53</v>
      </c>
      <c r="CZ410" s="242">
        <v>274722.8</v>
      </c>
      <c r="DA410" s="242">
        <v>1100514.6299999999</v>
      </c>
      <c r="DB410" s="242">
        <v>0</v>
      </c>
      <c r="DC410" s="242">
        <v>0</v>
      </c>
      <c r="DD410" s="242">
        <v>0</v>
      </c>
      <c r="DE410" s="242">
        <v>0</v>
      </c>
      <c r="DF410" s="242">
        <v>0</v>
      </c>
      <c r="DG410" s="242">
        <v>0</v>
      </c>
      <c r="DH410" s="242">
        <v>0</v>
      </c>
    </row>
    <row r="411" spans="1:112" x14ac:dyDescent="0.2">
      <c r="A411" s="242">
        <v>6426</v>
      </c>
      <c r="B411" s="242" t="s">
        <v>693</v>
      </c>
      <c r="C411" s="242">
        <v>336.13</v>
      </c>
      <c r="D411" s="242">
        <v>2156248</v>
      </c>
      <c r="E411" s="242">
        <v>11432.56</v>
      </c>
      <c r="F411" s="242">
        <v>4849.09</v>
      </c>
      <c r="G411" s="242">
        <v>25251.96</v>
      </c>
      <c r="H411" s="242">
        <v>1114.78</v>
      </c>
      <c r="I411" s="242">
        <v>7335.43</v>
      </c>
      <c r="J411" s="242">
        <v>0</v>
      </c>
      <c r="K411" s="242">
        <v>230542.46</v>
      </c>
      <c r="L411" s="242">
        <v>0</v>
      </c>
      <c r="M411" s="242">
        <v>0</v>
      </c>
      <c r="N411" s="242">
        <v>0</v>
      </c>
      <c r="O411" s="242">
        <v>0</v>
      </c>
      <c r="P411" s="242">
        <v>9834.3000000000011</v>
      </c>
      <c r="Q411" s="242">
        <v>0</v>
      </c>
      <c r="R411" s="242">
        <v>0</v>
      </c>
      <c r="S411" s="242">
        <v>0</v>
      </c>
      <c r="T411" s="242">
        <v>0</v>
      </c>
      <c r="U411" s="242">
        <v>130761.5</v>
      </c>
      <c r="V411" s="242">
        <v>4973985</v>
      </c>
      <c r="W411" s="242">
        <v>6160</v>
      </c>
      <c r="X411" s="242">
        <v>0</v>
      </c>
      <c r="Y411" s="242">
        <v>204752.67</v>
      </c>
      <c r="Z411" s="242">
        <v>277.65000000000003</v>
      </c>
      <c r="AA411" s="242">
        <v>7592</v>
      </c>
      <c r="AB411" s="242">
        <v>0</v>
      </c>
      <c r="AC411" s="242">
        <v>0</v>
      </c>
      <c r="AD411" s="242">
        <v>66434.3</v>
      </c>
      <c r="AE411" s="242">
        <v>274090</v>
      </c>
      <c r="AF411" s="242">
        <v>0</v>
      </c>
      <c r="AG411" s="242">
        <v>0</v>
      </c>
      <c r="AH411" s="242">
        <v>65279</v>
      </c>
      <c r="AI411" s="242">
        <v>0</v>
      </c>
      <c r="AJ411" s="242">
        <v>0</v>
      </c>
      <c r="AK411" s="242">
        <v>12637.81</v>
      </c>
      <c r="AL411" s="242">
        <v>128235.14</v>
      </c>
      <c r="AM411" s="242">
        <v>0</v>
      </c>
      <c r="AN411" s="242">
        <v>46709.17</v>
      </c>
      <c r="AO411" s="242">
        <v>0</v>
      </c>
      <c r="AP411" s="242">
        <v>813</v>
      </c>
      <c r="AQ411" s="242">
        <v>1806207.94</v>
      </c>
      <c r="AR411" s="242">
        <v>1241280.81</v>
      </c>
      <c r="AS411" s="242">
        <v>300872.76</v>
      </c>
      <c r="AT411" s="242">
        <v>227772.39</v>
      </c>
      <c r="AU411" s="242">
        <v>187562.35</v>
      </c>
      <c r="AV411" s="242">
        <v>43423.63</v>
      </c>
      <c r="AW411" s="242">
        <v>177406.53</v>
      </c>
      <c r="AX411" s="242">
        <v>488657.59</v>
      </c>
      <c r="AY411" s="242">
        <v>283122.52</v>
      </c>
      <c r="AZ411" s="242">
        <v>326390.43</v>
      </c>
      <c r="BA411" s="242">
        <v>1701718.48</v>
      </c>
      <c r="BB411" s="242">
        <v>170640.02</v>
      </c>
      <c r="BC411" s="242">
        <v>69615.570000000007</v>
      </c>
      <c r="BD411" s="242">
        <v>56268.78</v>
      </c>
      <c r="BE411" s="242">
        <v>223836.12</v>
      </c>
      <c r="BF411" s="242">
        <v>789933.61</v>
      </c>
      <c r="BG411" s="242">
        <v>456322.83</v>
      </c>
      <c r="BH411" s="242">
        <v>607.89</v>
      </c>
      <c r="BI411" s="242">
        <v>150157.05000000002</v>
      </c>
      <c r="BJ411" s="242">
        <v>147669.01</v>
      </c>
      <c r="BK411" s="242">
        <v>0</v>
      </c>
      <c r="BL411" s="242">
        <v>0</v>
      </c>
      <c r="BM411" s="242">
        <v>0</v>
      </c>
      <c r="BN411" s="242">
        <v>0</v>
      </c>
      <c r="BO411" s="242">
        <v>0</v>
      </c>
      <c r="BP411" s="242">
        <v>0</v>
      </c>
      <c r="BQ411" s="242">
        <v>885653.93</v>
      </c>
      <c r="BR411" s="242">
        <v>701173.67</v>
      </c>
      <c r="BS411" s="242">
        <v>1035810.98</v>
      </c>
      <c r="BT411" s="242">
        <v>848842.68</v>
      </c>
      <c r="BU411" s="242">
        <v>81043.12</v>
      </c>
      <c r="BV411" s="242">
        <v>67711.25</v>
      </c>
      <c r="BW411" s="242">
        <v>1357241.31</v>
      </c>
      <c r="BX411" s="242">
        <v>1062082.5900000001</v>
      </c>
      <c r="BY411" s="242">
        <v>212921.93</v>
      </c>
      <c r="BZ411" s="242">
        <v>95568.66</v>
      </c>
      <c r="CA411" s="242">
        <v>11259.920000000002</v>
      </c>
      <c r="CB411" s="242">
        <v>196168.72</v>
      </c>
      <c r="CC411" s="242">
        <v>11248038.67</v>
      </c>
      <c r="CD411" s="242">
        <v>217978.33000000002</v>
      </c>
      <c r="CE411" s="242">
        <v>10702121.68</v>
      </c>
      <c r="CF411" s="242">
        <v>0</v>
      </c>
      <c r="CG411" s="242">
        <v>0</v>
      </c>
      <c r="CH411" s="242">
        <v>143029.86000000002</v>
      </c>
      <c r="CI411" s="242">
        <v>0</v>
      </c>
      <c r="CJ411" s="242">
        <v>13286486.58</v>
      </c>
      <c r="CK411" s="242">
        <v>9644017.5600000005</v>
      </c>
      <c r="CL411" s="242">
        <v>1467539.68</v>
      </c>
      <c r="CM411" s="242">
        <v>2551220.5299999998</v>
      </c>
      <c r="CN411" s="242">
        <v>153363.5</v>
      </c>
      <c r="CO411" s="242">
        <v>10574334.91</v>
      </c>
      <c r="CP411" s="242">
        <v>0</v>
      </c>
      <c r="CQ411" s="242">
        <v>0</v>
      </c>
      <c r="CR411" s="242">
        <v>0</v>
      </c>
      <c r="CS411" s="242">
        <v>26468.400000000001</v>
      </c>
      <c r="CT411" s="242">
        <v>463808.28</v>
      </c>
      <c r="CU411" s="242">
        <v>432875.99</v>
      </c>
      <c r="CV411" s="242">
        <v>4463.8900000000003</v>
      </c>
      <c r="CW411" s="242">
        <v>336.13</v>
      </c>
      <c r="CX411" s="242">
        <v>0</v>
      </c>
      <c r="CY411" s="242">
        <v>0</v>
      </c>
      <c r="CZ411" s="242">
        <v>0</v>
      </c>
      <c r="DA411" s="242">
        <v>0</v>
      </c>
      <c r="DB411" s="242">
        <v>336.13</v>
      </c>
      <c r="DC411" s="242">
        <v>0</v>
      </c>
      <c r="DD411" s="242">
        <v>0</v>
      </c>
      <c r="DE411" s="242">
        <v>27752.15</v>
      </c>
      <c r="DF411" s="242">
        <v>13570.94</v>
      </c>
      <c r="DG411" s="242">
        <v>14162.210000000001</v>
      </c>
      <c r="DH411" s="242">
        <v>19</v>
      </c>
    </row>
    <row r="412" spans="1:112" x14ac:dyDescent="0.2">
      <c r="A412" s="242">
        <v>6461</v>
      </c>
      <c r="B412" s="242" t="s">
        <v>694</v>
      </c>
      <c r="C412" s="242">
        <v>0</v>
      </c>
      <c r="D412" s="242">
        <v>12770080.98</v>
      </c>
      <c r="E412" s="242">
        <v>10926.06</v>
      </c>
      <c r="F412" s="242">
        <v>946.64</v>
      </c>
      <c r="G412" s="242">
        <v>55152.08</v>
      </c>
      <c r="H412" s="242">
        <v>2908.16</v>
      </c>
      <c r="I412" s="242">
        <v>125094.42</v>
      </c>
      <c r="J412" s="242">
        <v>25571.119999999999</v>
      </c>
      <c r="K412" s="242">
        <v>418475.7</v>
      </c>
      <c r="L412" s="242">
        <v>0</v>
      </c>
      <c r="M412" s="242">
        <v>0</v>
      </c>
      <c r="N412" s="242">
        <v>0</v>
      </c>
      <c r="O412" s="242">
        <v>0</v>
      </c>
      <c r="P412" s="242">
        <v>0</v>
      </c>
      <c r="Q412" s="242">
        <v>0</v>
      </c>
      <c r="R412" s="242">
        <v>0</v>
      </c>
      <c r="S412" s="242">
        <v>0</v>
      </c>
      <c r="T412" s="242">
        <v>0</v>
      </c>
      <c r="U412" s="242">
        <v>288398.37</v>
      </c>
      <c r="V412" s="242">
        <v>6619495</v>
      </c>
      <c r="W412" s="242">
        <v>28367.71</v>
      </c>
      <c r="X412" s="242">
        <v>0</v>
      </c>
      <c r="Y412" s="242">
        <v>200698.16</v>
      </c>
      <c r="Z412" s="242">
        <v>65501.01</v>
      </c>
      <c r="AA412" s="242">
        <v>15418</v>
      </c>
      <c r="AB412" s="242">
        <v>0</v>
      </c>
      <c r="AC412" s="242">
        <v>0</v>
      </c>
      <c r="AD412" s="242">
        <v>160343.16</v>
      </c>
      <c r="AE412" s="242">
        <v>443261.33</v>
      </c>
      <c r="AF412" s="242">
        <v>0</v>
      </c>
      <c r="AG412" s="242">
        <v>0</v>
      </c>
      <c r="AH412" s="242">
        <v>41257</v>
      </c>
      <c r="AI412" s="242">
        <v>198067.05000000002</v>
      </c>
      <c r="AJ412" s="242">
        <v>0</v>
      </c>
      <c r="AK412" s="242">
        <v>0</v>
      </c>
      <c r="AL412" s="242">
        <v>0</v>
      </c>
      <c r="AM412" s="242">
        <v>39534.07</v>
      </c>
      <c r="AN412" s="242">
        <v>27893.119999999999</v>
      </c>
      <c r="AO412" s="242">
        <v>0</v>
      </c>
      <c r="AP412" s="242">
        <v>7894.35</v>
      </c>
      <c r="AQ412" s="242">
        <v>4656639.88</v>
      </c>
      <c r="AR412" s="242">
        <v>4181695.89</v>
      </c>
      <c r="AS412" s="242">
        <v>588767.23</v>
      </c>
      <c r="AT412" s="242">
        <v>767735.63</v>
      </c>
      <c r="AU412" s="242">
        <v>441712.89</v>
      </c>
      <c r="AV412" s="242">
        <v>168657.49</v>
      </c>
      <c r="AW412" s="242">
        <v>656908.75</v>
      </c>
      <c r="AX412" s="242">
        <v>1195315.24</v>
      </c>
      <c r="AY412" s="242">
        <v>354143.66000000003</v>
      </c>
      <c r="AZ412" s="242">
        <v>1093898.23</v>
      </c>
      <c r="BA412" s="242">
        <v>4046868.07</v>
      </c>
      <c r="BB412" s="242">
        <v>401070.7</v>
      </c>
      <c r="BC412" s="242">
        <v>168521.15</v>
      </c>
      <c r="BD412" s="242">
        <v>60985.71</v>
      </c>
      <c r="BE412" s="242">
        <v>469340.72000000003</v>
      </c>
      <c r="BF412" s="242">
        <v>1486698.12</v>
      </c>
      <c r="BG412" s="242">
        <v>794796.26</v>
      </c>
      <c r="BH412" s="242">
        <v>4081.36</v>
      </c>
      <c r="BI412" s="242">
        <v>0</v>
      </c>
      <c r="BJ412" s="242">
        <v>0</v>
      </c>
      <c r="BK412" s="242">
        <v>0</v>
      </c>
      <c r="BL412" s="242">
        <v>0</v>
      </c>
      <c r="BM412" s="242">
        <v>0</v>
      </c>
      <c r="BN412" s="242">
        <v>0</v>
      </c>
      <c r="BO412" s="242">
        <v>0</v>
      </c>
      <c r="BP412" s="242">
        <v>0</v>
      </c>
      <c r="BQ412" s="242">
        <v>4619945.0199999996</v>
      </c>
      <c r="BR412" s="242">
        <v>4627391.53</v>
      </c>
      <c r="BS412" s="242">
        <v>4619945.0199999996</v>
      </c>
      <c r="BT412" s="242">
        <v>4627391.53</v>
      </c>
      <c r="BU412" s="242">
        <v>58585.86</v>
      </c>
      <c r="BV412" s="242">
        <v>52252.04</v>
      </c>
      <c r="BW412" s="242">
        <v>2643750.3600000003</v>
      </c>
      <c r="BX412" s="242">
        <v>1734074.2</v>
      </c>
      <c r="BY412" s="242">
        <v>668772.20000000007</v>
      </c>
      <c r="BZ412" s="242">
        <v>247237.78</v>
      </c>
      <c r="CA412" s="242">
        <v>113548.76000000001</v>
      </c>
      <c r="CB412" s="242">
        <v>85953.49</v>
      </c>
      <c r="CC412" s="242">
        <v>3272714.73</v>
      </c>
      <c r="CD412" s="242">
        <v>747340</v>
      </c>
      <c r="CE412" s="242">
        <v>1370250</v>
      </c>
      <c r="CF412" s="242">
        <v>0</v>
      </c>
      <c r="CG412" s="242">
        <v>0</v>
      </c>
      <c r="CH412" s="242">
        <v>1182720</v>
      </c>
      <c r="CI412" s="242">
        <v>0</v>
      </c>
      <c r="CJ412" s="242">
        <v>9355000</v>
      </c>
      <c r="CK412" s="242">
        <v>355192.85000000003</v>
      </c>
      <c r="CL412" s="242">
        <v>3296713.59</v>
      </c>
      <c r="CM412" s="242">
        <v>3668801.2399999998</v>
      </c>
      <c r="CN412" s="242">
        <v>0</v>
      </c>
      <c r="CO412" s="242">
        <v>727280.5</v>
      </c>
      <c r="CP412" s="242">
        <v>0</v>
      </c>
      <c r="CQ412" s="242">
        <v>0</v>
      </c>
      <c r="CR412" s="242">
        <v>212847.06</v>
      </c>
      <c r="CS412" s="242">
        <v>219612.18</v>
      </c>
      <c r="CT412" s="242">
        <v>935291.6</v>
      </c>
      <c r="CU412" s="242">
        <v>928526.48</v>
      </c>
      <c r="CV412" s="242">
        <v>0</v>
      </c>
      <c r="CW412" s="242">
        <v>43133.47</v>
      </c>
      <c r="CX412" s="242">
        <v>57708.340000000004</v>
      </c>
      <c r="CY412" s="242">
        <v>265740</v>
      </c>
      <c r="CZ412" s="242">
        <v>86951.02</v>
      </c>
      <c r="DA412" s="242">
        <v>164214.11000000002</v>
      </c>
      <c r="DB412" s="242">
        <v>0</v>
      </c>
      <c r="DC412" s="242">
        <v>0</v>
      </c>
      <c r="DD412" s="242">
        <v>0</v>
      </c>
      <c r="DE412" s="242">
        <v>0</v>
      </c>
      <c r="DF412" s="242">
        <v>0</v>
      </c>
      <c r="DG412" s="242">
        <v>0</v>
      </c>
      <c r="DH412" s="242">
        <v>0</v>
      </c>
    </row>
    <row r="413" spans="1:112" x14ac:dyDescent="0.2">
      <c r="A413" s="242">
        <v>6470</v>
      </c>
      <c r="B413" s="242" t="s">
        <v>695</v>
      </c>
      <c r="C413" s="242">
        <v>0</v>
      </c>
      <c r="D413" s="242">
        <v>15765237</v>
      </c>
      <c r="E413" s="242">
        <v>8709</v>
      </c>
      <c r="F413" s="242">
        <v>0</v>
      </c>
      <c r="G413" s="242">
        <v>26877.07</v>
      </c>
      <c r="H413" s="242">
        <v>10562.06</v>
      </c>
      <c r="I413" s="242">
        <v>388421.10000000003</v>
      </c>
      <c r="J413" s="242">
        <v>8409.14</v>
      </c>
      <c r="K413" s="242">
        <v>2330404.27</v>
      </c>
      <c r="L413" s="242">
        <v>0</v>
      </c>
      <c r="M413" s="242">
        <v>0</v>
      </c>
      <c r="N413" s="242">
        <v>0</v>
      </c>
      <c r="O413" s="242">
        <v>0</v>
      </c>
      <c r="P413" s="242">
        <v>0</v>
      </c>
      <c r="Q413" s="242">
        <v>0</v>
      </c>
      <c r="R413" s="242">
        <v>0</v>
      </c>
      <c r="S413" s="242">
        <v>0</v>
      </c>
      <c r="T413" s="242">
        <v>0</v>
      </c>
      <c r="U413" s="242">
        <v>658409.5</v>
      </c>
      <c r="V413" s="242">
        <v>5711906</v>
      </c>
      <c r="W413" s="242">
        <v>14480</v>
      </c>
      <c r="X413" s="242">
        <v>0</v>
      </c>
      <c r="Y413" s="242">
        <v>0</v>
      </c>
      <c r="Z413" s="242">
        <v>0</v>
      </c>
      <c r="AA413" s="242">
        <v>35685</v>
      </c>
      <c r="AB413" s="242">
        <v>0</v>
      </c>
      <c r="AC413" s="242">
        <v>0</v>
      </c>
      <c r="AD413" s="242">
        <v>42062.950000000004</v>
      </c>
      <c r="AE413" s="242">
        <v>200521.60000000001</v>
      </c>
      <c r="AF413" s="242">
        <v>0</v>
      </c>
      <c r="AG413" s="242">
        <v>0</v>
      </c>
      <c r="AH413" s="242">
        <v>94857</v>
      </c>
      <c r="AI413" s="242">
        <v>0</v>
      </c>
      <c r="AJ413" s="242">
        <v>0</v>
      </c>
      <c r="AK413" s="242">
        <v>0</v>
      </c>
      <c r="AL413" s="242">
        <v>0</v>
      </c>
      <c r="AM413" s="242">
        <v>266.13</v>
      </c>
      <c r="AN413" s="242">
        <v>39948</v>
      </c>
      <c r="AO413" s="242">
        <v>0</v>
      </c>
      <c r="AP413" s="242">
        <v>1201.81</v>
      </c>
      <c r="AQ413" s="242">
        <v>3814913.33</v>
      </c>
      <c r="AR413" s="242">
        <v>5497224.6600000001</v>
      </c>
      <c r="AS413" s="242">
        <v>329218.57</v>
      </c>
      <c r="AT413" s="242">
        <v>592906.29</v>
      </c>
      <c r="AU413" s="242">
        <v>511641.13</v>
      </c>
      <c r="AV413" s="242">
        <v>130833.52</v>
      </c>
      <c r="AW413" s="242">
        <v>877101.54</v>
      </c>
      <c r="AX413" s="242">
        <v>736380.22</v>
      </c>
      <c r="AY413" s="242">
        <v>412030.72000000003</v>
      </c>
      <c r="AZ413" s="242">
        <v>1305747.81</v>
      </c>
      <c r="BA413" s="242">
        <v>4406862.49</v>
      </c>
      <c r="BB413" s="242">
        <v>1420623.16</v>
      </c>
      <c r="BC413" s="242">
        <v>233130.91</v>
      </c>
      <c r="BD413" s="242">
        <v>104969.66</v>
      </c>
      <c r="BE413" s="242">
        <v>392981.91000000003</v>
      </c>
      <c r="BF413" s="242">
        <v>3371508.84</v>
      </c>
      <c r="BG413" s="242">
        <v>611355.28</v>
      </c>
      <c r="BH413" s="242">
        <v>5412.35</v>
      </c>
      <c r="BI413" s="242">
        <v>76938.720000000001</v>
      </c>
      <c r="BJ413" s="242">
        <v>41705.950000000004</v>
      </c>
      <c r="BK413" s="242">
        <v>983368.59</v>
      </c>
      <c r="BL413" s="242">
        <v>983368.59</v>
      </c>
      <c r="BM413" s="242">
        <v>0</v>
      </c>
      <c r="BN413" s="242">
        <v>0</v>
      </c>
      <c r="BO413" s="242">
        <v>0</v>
      </c>
      <c r="BP413" s="242">
        <v>0</v>
      </c>
      <c r="BQ413" s="242">
        <v>4704284.5</v>
      </c>
      <c r="BR413" s="242">
        <v>5322632.51</v>
      </c>
      <c r="BS413" s="242">
        <v>5764591.8099999996</v>
      </c>
      <c r="BT413" s="242">
        <v>6347707.0499999998</v>
      </c>
      <c r="BU413" s="242">
        <v>20458.240000000002</v>
      </c>
      <c r="BV413" s="242">
        <v>20247</v>
      </c>
      <c r="BW413" s="242">
        <v>4932281.33</v>
      </c>
      <c r="BX413" s="242">
        <v>3468712.29</v>
      </c>
      <c r="BY413" s="242">
        <v>1105467.43</v>
      </c>
      <c r="BZ413" s="242">
        <v>358312.85000000003</v>
      </c>
      <c r="CA413" s="242">
        <v>0</v>
      </c>
      <c r="CB413" s="242">
        <v>45367</v>
      </c>
      <c r="CC413" s="242">
        <v>100367</v>
      </c>
      <c r="CD413" s="242">
        <v>55000</v>
      </c>
      <c r="CE413" s="242">
        <v>0</v>
      </c>
      <c r="CF413" s="242">
        <v>0</v>
      </c>
      <c r="CG413" s="242">
        <v>0</v>
      </c>
      <c r="CH413" s="242">
        <v>0</v>
      </c>
      <c r="CI413" s="242">
        <v>0</v>
      </c>
      <c r="CJ413" s="242">
        <v>335000</v>
      </c>
      <c r="CK413" s="242">
        <v>1561348.01</v>
      </c>
      <c r="CL413" s="242">
        <v>1355424.89</v>
      </c>
      <c r="CM413" s="242">
        <v>251.24</v>
      </c>
      <c r="CN413" s="242">
        <v>0</v>
      </c>
      <c r="CO413" s="242">
        <v>160807.36000000002</v>
      </c>
      <c r="CP413" s="242">
        <v>0</v>
      </c>
      <c r="CQ413" s="242">
        <v>45367</v>
      </c>
      <c r="CR413" s="242">
        <v>139826.44</v>
      </c>
      <c r="CS413" s="242">
        <v>140062.48000000001</v>
      </c>
      <c r="CT413" s="242">
        <v>921349.58000000007</v>
      </c>
      <c r="CU413" s="242">
        <v>920813.8</v>
      </c>
      <c r="CV413" s="242">
        <v>299.74</v>
      </c>
      <c r="CW413" s="242">
        <v>-12936.86</v>
      </c>
      <c r="CX413" s="242">
        <v>-10120.82</v>
      </c>
      <c r="CY413" s="242">
        <v>18224</v>
      </c>
      <c r="CZ413" s="242">
        <v>0</v>
      </c>
      <c r="DA413" s="242">
        <v>15407.960000000001</v>
      </c>
      <c r="DB413" s="242">
        <v>0</v>
      </c>
      <c r="DC413" s="242">
        <v>0</v>
      </c>
      <c r="DD413" s="242">
        <v>0</v>
      </c>
      <c r="DE413" s="242">
        <v>143468.44</v>
      </c>
      <c r="DF413" s="242">
        <v>58162.65</v>
      </c>
      <c r="DG413" s="242">
        <v>46391.89</v>
      </c>
      <c r="DH413" s="242">
        <v>38913.9</v>
      </c>
    </row>
    <row r="414" spans="1:112" x14ac:dyDescent="0.2">
      <c r="A414" s="242">
        <v>6475</v>
      </c>
      <c r="B414" s="242" t="s">
        <v>696</v>
      </c>
      <c r="C414" s="242">
        <v>4858</v>
      </c>
      <c r="D414" s="242">
        <v>5442974.3200000003</v>
      </c>
      <c r="E414" s="242">
        <v>0</v>
      </c>
      <c r="F414" s="242">
        <v>5920.67</v>
      </c>
      <c r="G414" s="242">
        <v>13054.77</v>
      </c>
      <c r="H414" s="242">
        <v>10387.89</v>
      </c>
      <c r="I414" s="242">
        <v>17433.39</v>
      </c>
      <c r="J414" s="242">
        <v>0</v>
      </c>
      <c r="K414" s="242">
        <v>299104.90000000002</v>
      </c>
      <c r="L414" s="242">
        <v>0</v>
      </c>
      <c r="M414" s="242">
        <v>0</v>
      </c>
      <c r="N414" s="242">
        <v>0</v>
      </c>
      <c r="O414" s="242">
        <v>0</v>
      </c>
      <c r="P414" s="242">
        <v>4407.24</v>
      </c>
      <c r="Q414" s="242">
        <v>0</v>
      </c>
      <c r="R414" s="242">
        <v>0</v>
      </c>
      <c r="S414" s="242">
        <v>0</v>
      </c>
      <c r="T414" s="242">
        <v>9000</v>
      </c>
      <c r="U414" s="242">
        <v>98851</v>
      </c>
      <c r="V414" s="242">
        <v>674291</v>
      </c>
      <c r="W414" s="242">
        <v>4880</v>
      </c>
      <c r="X414" s="242">
        <v>0</v>
      </c>
      <c r="Y414" s="242">
        <v>158125.82</v>
      </c>
      <c r="Z414" s="242">
        <v>18087.8</v>
      </c>
      <c r="AA414" s="242">
        <v>142727</v>
      </c>
      <c r="AB414" s="242">
        <v>0</v>
      </c>
      <c r="AC414" s="242">
        <v>0</v>
      </c>
      <c r="AD414" s="242">
        <v>43655</v>
      </c>
      <c r="AE414" s="242">
        <v>201291.94</v>
      </c>
      <c r="AF414" s="242">
        <v>0</v>
      </c>
      <c r="AG414" s="242">
        <v>0</v>
      </c>
      <c r="AH414" s="242">
        <v>43870</v>
      </c>
      <c r="AI414" s="242">
        <v>476506</v>
      </c>
      <c r="AJ414" s="242">
        <v>0</v>
      </c>
      <c r="AK414" s="242">
        <v>3847.02</v>
      </c>
      <c r="AL414" s="242">
        <v>0</v>
      </c>
      <c r="AM414" s="242">
        <v>0</v>
      </c>
      <c r="AN414" s="242">
        <v>71776.460000000006</v>
      </c>
      <c r="AO414" s="242">
        <v>0</v>
      </c>
      <c r="AP414" s="242">
        <v>473.05</v>
      </c>
      <c r="AQ414" s="242">
        <v>1373928.46</v>
      </c>
      <c r="AR414" s="242">
        <v>1509237.28</v>
      </c>
      <c r="AS414" s="242">
        <v>249730.46</v>
      </c>
      <c r="AT414" s="242">
        <v>544880.88</v>
      </c>
      <c r="AU414" s="242">
        <v>155250.39000000001</v>
      </c>
      <c r="AV414" s="242">
        <v>19867.62</v>
      </c>
      <c r="AW414" s="242">
        <v>76088.850000000006</v>
      </c>
      <c r="AX414" s="242">
        <v>366099.41000000003</v>
      </c>
      <c r="AY414" s="242">
        <v>179681.35</v>
      </c>
      <c r="AZ414" s="242">
        <v>341217.86</v>
      </c>
      <c r="BA414" s="242">
        <v>1504905.19</v>
      </c>
      <c r="BB414" s="242">
        <v>263785.77</v>
      </c>
      <c r="BC414" s="242">
        <v>80413.540000000008</v>
      </c>
      <c r="BD414" s="242">
        <v>0</v>
      </c>
      <c r="BE414" s="242">
        <v>41728.700000000004</v>
      </c>
      <c r="BF414" s="242">
        <v>354916.26</v>
      </c>
      <c r="BG414" s="242">
        <v>491532.24</v>
      </c>
      <c r="BH414" s="242">
        <v>5582.02</v>
      </c>
      <c r="BI414" s="242">
        <v>0</v>
      </c>
      <c r="BJ414" s="242">
        <v>0</v>
      </c>
      <c r="BK414" s="242">
        <v>0</v>
      </c>
      <c r="BL414" s="242">
        <v>0</v>
      </c>
      <c r="BM414" s="242">
        <v>0</v>
      </c>
      <c r="BN414" s="242">
        <v>0</v>
      </c>
      <c r="BO414" s="242">
        <v>0</v>
      </c>
      <c r="BP414" s="242">
        <v>0</v>
      </c>
      <c r="BQ414" s="242">
        <v>5257397.92</v>
      </c>
      <c r="BR414" s="242">
        <v>5444074.9100000001</v>
      </c>
      <c r="BS414" s="242">
        <v>5257397.92</v>
      </c>
      <c r="BT414" s="242">
        <v>5444074.9100000001</v>
      </c>
      <c r="BU414" s="242">
        <v>6462.55</v>
      </c>
      <c r="BV414" s="242">
        <v>8995.57</v>
      </c>
      <c r="BW414" s="242">
        <v>927629.97</v>
      </c>
      <c r="BX414" s="242">
        <v>502062.83</v>
      </c>
      <c r="BY414" s="242">
        <v>195586.16</v>
      </c>
      <c r="BZ414" s="242">
        <v>227447.96</v>
      </c>
      <c r="CA414" s="242">
        <v>66712.460000000006</v>
      </c>
      <c r="CB414" s="242">
        <v>33537.9</v>
      </c>
      <c r="CC414" s="242">
        <v>775188.44000000006</v>
      </c>
      <c r="CD414" s="242">
        <v>808363</v>
      </c>
      <c r="CE414" s="242">
        <v>0</v>
      </c>
      <c r="CF414" s="242">
        <v>0</v>
      </c>
      <c r="CG414" s="242">
        <v>0</v>
      </c>
      <c r="CH414" s="242">
        <v>0</v>
      </c>
      <c r="CI414" s="242">
        <v>0</v>
      </c>
      <c r="CJ414" s="242">
        <v>1525000</v>
      </c>
      <c r="CK414" s="242">
        <v>-1445.3700000000001</v>
      </c>
      <c r="CL414" s="242">
        <v>0</v>
      </c>
      <c r="CM414" s="242">
        <v>1445.3700000000001</v>
      </c>
      <c r="CN414" s="242">
        <v>0</v>
      </c>
      <c r="CO414" s="242">
        <v>0</v>
      </c>
      <c r="CP414" s="242">
        <v>0</v>
      </c>
      <c r="CQ414" s="242">
        <v>0</v>
      </c>
      <c r="CR414" s="242">
        <v>4046.86</v>
      </c>
      <c r="CS414" s="242">
        <v>7913.67</v>
      </c>
      <c r="CT414" s="242">
        <v>273279.55</v>
      </c>
      <c r="CU414" s="242">
        <v>269412.74</v>
      </c>
      <c r="CV414" s="242">
        <v>0</v>
      </c>
      <c r="CW414" s="242">
        <v>0</v>
      </c>
      <c r="CX414" s="242">
        <v>0</v>
      </c>
      <c r="CY414" s="242">
        <v>0</v>
      </c>
      <c r="CZ414" s="242">
        <v>0</v>
      </c>
      <c r="DA414" s="242">
        <v>0</v>
      </c>
      <c r="DB414" s="242">
        <v>0</v>
      </c>
      <c r="DC414" s="242">
        <v>0</v>
      </c>
      <c r="DD414" s="242">
        <v>0</v>
      </c>
      <c r="DE414" s="242">
        <v>0</v>
      </c>
      <c r="DF414" s="242">
        <v>0</v>
      </c>
      <c r="DG414" s="242">
        <v>0</v>
      </c>
      <c r="DH414" s="242">
        <v>0</v>
      </c>
    </row>
    <row r="415" spans="1:112" x14ac:dyDescent="0.2">
      <c r="A415" s="242">
        <v>6482</v>
      </c>
      <c r="B415" s="242" t="s">
        <v>697</v>
      </c>
      <c r="C415" s="242">
        <v>0</v>
      </c>
      <c r="D415" s="242">
        <v>6296335</v>
      </c>
      <c r="E415" s="242">
        <v>0</v>
      </c>
      <c r="F415" s="242">
        <v>2431.2800000000002</v>
      </c>
      <c r="G415" s="242">
        <v>16470</v>
      </c>
      <c r="H415" s="242">
        <v>10342.14</v>
      </c>
      <c r="I415" s="242">
        <v>33262.28</v>
      </c>
      <c r="J415" s="242">
        <v>0</v>
      </c>
      <c r="K415" s="242">
        <v>862231.87</v>
      </c>
      <c r="L415" s="242">
        <v>0</v>
      </c>
      <c r="M415" s="242">
        <v>0</v>
      </c>
      <c r="N415" s="242">
        <v>0</v>
      </c>
      <c r="O415" s="242">
        <v>0</v>
      </c>
      <c r="P415" s="242">
        <v>0</v>
      </c>
      <c r="Q415" s="242">
        <v>0</v>
      </c>
      <c r="R415" s="242">
        <v>0</v>
      </c>
      <c r="S415" s="242">
        <v>0</v>
      </c>
      <c r="T415" s="242">
        <v>0</v>
      </c>
      <c r="U415" s="242">
        <v>60677.5</v>
      </c>
      <c r="V415" s="242">
        <v>36773</v>
      </c>
      <c r="W415" s="242">
        <v>4720</v>
      </c>
      <c r="X415" s="242">
        <v>0</v>
      </c>
      <c r="Y415" s="242">
        <v>0</v>
      </c>
      <c r="Z415" s="242">
        <v>0</v>
      </c>
      <c r="AA415" s="242">
        <v>2623</v>
      </c>
      <c r="AB415" s="242">
        <v>0</v>
      </c>
      <c r="AC415" s="242">
        <v>0</v>
      </c>
      <c r="AD415" s="242">
        <v>14078</v>
      </c>
      <c r="AE415" s="242">
        <v>125712</v>
      </c>
      <c r="AF415" s="242">
        <v>0</v>
      </c>
      <c r="AG415" s="242">
        <v>0</v>
      </c>
      <c r="AH415" s="242">
        <v>0</v>
      </c>
      <c r="AI415" s="242">
        <v>82457</v>
      </c>
      <c r="AJ415" s="242">
        <v>0</v>
      </c>
      <c r="AK415" s="242">
        <v>0</v>
      </c>
      <c r="AL415" s="242">
        <v>0</v>
      </c>
      <c r="AM415" s="242">
        <v>7487.74</v>
      </c>
      <c r="AN415" s="242">
        <v>0</v>
      </c>
      <c r="AO415" s="242">
        <v>0</v>
      </c>
      <c r="AP415" s="242">
        <v>0</v>
      </c>
      <c r="AQ415" s="242">
        <v>2267638.04</v>
      </c>
      <c r="AR415" s="242">
        <v>1781494.26</v>
      </c>
      <c r="AS415" s="242">
        <v>256761.11000000002</v>
      </c>
      <c r="AT415" s="242">
        <v>150477.56</v>
      </c>
      <c r="AU415" s="242">
        <v>62164.55</v>
      </c>
      <c r="AV415" s="242">
        <v>889.95</v>
      </c>
      <c r="AW415" s="242">
        <v>147263.23000000001</v>
      </c>
      <c r="AX415" s="242">
        <v>150561.26</v>
      </c>
      <c r="AY415" s="242">
        <v>235966.63</v>
      </c>
      <c r="AZ415" s="242">
        <v>483961.59</v>
      </c>
      <c r="BA415" s="242">
        <v>1186945.6399999999</v>
      </c>
      <c r="BB415" s="242">
        <v>24689.27</v>
      </c>
      <c r="BC415" s="242">
        <v>54560.24</v>
      </c>
      <c r="BD415" s="242">
        <v>11367.1</v>
      </c>
      <c r="BE415" s="242">
        <v>20475.920000000002</v>
      </c>
      <c r="BF415" s="242">
        <v>206970.62</v>
      </c>
      <c r="BG415" s="242">
        <v>391905.57</v>
      </c>
      <c r="BH415" s="242">
        <v>6502</v>
      </c>
      <c r="BI415" s="242">
        <v>0</v>
      </c>
      <c r="BJ415" s="242">
        <v>0</v>
      </c>
      <c r="BK415" s="242">
        <v>0</v>
      </c>
      <c r="BL415" s="242">
        <v>0</v>
      </c>
      <c r="BM415" s="242">
        <v>0</v>
      </c>
      <c r="BN415" s="242">
        <v>0</v>
      </c>
      <c r="BO415" s="242">
        <v>0</v>
      </c>
      <c r="BP415" s="242">
        <v>0</v>
      </c>
      <c r="BQ415" s="242">
        <v>1619369.91</v>
      </c>
      <c r="BR415" s="242">
        <v>1734376.18</v>
      </c>
      <c r="BS415" s="242">
        <v>1619369.91</v>
      </c>
      <c r="BT415" s="242">
        <v>1734376.18</v>
      </c>
      <c r="BU415" s="242">
        <v>0</v>
      </c>
      <c r="BV415" s="242">
        <v>0</v>
      </c>
      <c r="BW415" s="242">
        <v>332667.7</v>
      </c>
      <c r="BX415" s="242">
        <v>168451.91</v>
      </c>
      <c r="BY415" s="242">
        <v>127149.14</v>
      </c>
      <c r="BZ415" s="242">
        <v>37066.65</v>
      </c>
      <c r="CA415" s="242">
        <v>89457.85</v>
      </c>
      <c r="CB415" s="242">
        <v>86163.34</v>
      </c>
      <c r="CC415" s="242">
        <v>387530.49</v>
      </c>
      <c r="CD415" s="242">
        <v>294962.5</v>
      </c>
      <c r="CE415" s="242">
        <v>0</v>
      </c>
      <c r="CF415" s="242">
        <v>0</v>
      </c>
      <c r="CG415" s="242">
        <v>0</v>
      </c>
      <c r="CH415" s="242">
        <v>95862.5</v>
      </c>
      <c r="CI415" s="242">
        <v>0</v>
      </c>
      <c r="CJ415" s="242">
        <v>4260000</v>
      </c>
      <c r="CK415" s="242">
        <v>0</v>
      </c>
      <c r="CL415" s="242">
        <v>2993984.9</v>
      </c>
      <c r="CM415" s="242">
        <v>3184733.9</v>
      </c>
      <c r="CN415" s="242">
        <v>0</v>
      </c>
      <c r="CO415" s="242">
        <v>190749</v>
      </c>
      <c r="CP415" s="242">
        <v>0</v>
      </c>
      <c r="CQ415" s="242">
        <v>0</v>
      </c>
      <c r="CR415" s="242">
        <v>0</v>
      </c>
      <c r="CS415" s="242">
        <v>6492.78</v>
      </c>
      <c r="CT415" s="242">
        <v>297683.76</v>
      </c>
      <c r="CU415" s="242">
        <v>291190.98</v>
      </c>
      <c r="CV415" s="242">
        <v>0</v>
      </c>
      <c r="CW415" s="242">
        <v>402123.61</v>
      </c>
      <c r="CX415" s="242">
        <v>400009.09</v>
      </c>
      <c r="CY415" s="242">
        <v>2385.48</v>
      </c>
      <c r="CZ415" s="242">
        <v>4500</v>
      </c>
      <c r="DA415" s="242">
        <v>0</v>
      </c>
      <c r="DB415" s="242">
        <v>0</v>
      </c>
      <c r="DC415" s="242">
        <v>0</v>
      </c>
      <c r="DD415" s="242">
        <v>0</v>
      </c>
      <c r="DE415" s="242">
        <v>0</v>
      </c>
      <c r="DF415" s="242">
        <v>0</v>
      </c>
      <c r="DG415" s="242">
        <v>0</v>
      </c>
      <c r="DH415" s="242">
        <v>0</v>
      </c>
    </row>
    <row r="416" spans="1:112" x14ac:dyDescent="0.2">
      <c r="A416" s="242">
        <v>6545</v>
      </c>
      <c r="B416" s="242" t="s">
        <v>698</v>
      </c>
      <c r="C416" s="242">
        <v>2998.69</v>
      </c>
      <c r="D416" s="242">
        <v>7823192.4400000004</v>
      </c>
      <c r="E416" s="242">
        <v>80562.34</v>
      </c>
      <c r="F416" s="242">
        <v>13381.52</v>
      </c>
      <c r="G416" s="242">
        <v>50847.91</v>
      </c>
      <c r="H416" s="242">
        <v>614.66</v>
      </c>
      <c r="I416" s="242">
        <v>125063.97</v>
      </c>
      <c r="J416" s="242">
        <v>2294.34</v>
      </c>
      <c r="K416" s="242">
        <v>584825.05000000005</v>
      </c>
      <c r="L416" s="242">
        <v>0</v>
      </c>
      <c r="M416" s="242">
        <v>0</v>
      </c>
      <c r="N416" s="242">
        <v>0</v>
      </c>
      <c r="O416" s="242">
        <v>0</v>
      </c>
      <c r="P416" s="242">
        <v>0</v>
      </c>
      <c r="Q416" s="242">
        <v>0</v>
      </c>
      <c r="R416" s="242">
        <v>0</v>
      </c>
      <c r="S416" s="242">
        <v>0</v>
      </c>
      <c r="T416" s="242">
        <v>0</v>
      </c>
      <c r="U416" s="242">
        <v>162180.5</v>
      </c>
      <c r="V416" s="242">
        <v>5231054</v>
      </c>
      <c r="W416" s="242">
        <v>6880</v>
      </c>
      <c r="X416" s="242">
        <v>0</v>
      </c>
      <c r="Y416" s="242">
        <v>0</v>
      </c>
      <c r="Z416" s="242">
        <v>15629.75</v>
      </c>
      <c r="AA416" s="242">
        <v>4419</v>
      </c>
      <c r="AB416" s="242">
        <v>0</v>
      </c>
      <c r="AC416" s="242">
        <v>0</v>
      </c>
      <c r="AD416" s="242">
        <v>18781.080000000002</v>
      </c>
      <c r="AE416" s="242">
        <v>102039</v>
      </c>
      <c r="AF416" s="242">
        <v>0</v>
      </c>
      <c r="AG416" s="242">
        <v>0</v>
      </c>
      <c r="AH416" s="242">
        <v>59485.440000000002</v>
      </c>
      <c r="AI416" s="242">
        <v>0</v>
      </c>
      <c r="AJ416" s="242">
        <v>0</v>
      </c>
      <c r="AK416" s="242">
        <v>0</v>
      </c>
      <c r="AL416" s="242">
        <v>0</v>
      </c>
      <c r="AM416" s="242">
        <v>1</v>
      </c>
      <c r="AN416" s="242">
        <v>31032.52</v>
      </c>
      <c r="AO416" s="242">
        <v>0</v>
      </c>
      <c r="AP416" s="242">
        <v>4237.01</v>
      </c>
      <c r="AQ416" s="242">
        <v>133323.38</v>
      </c>
      <c r="AR416" s="242">
        <v>4729816.71</v>
      </c>
      <c r="AS416" s="242">
        <v>1109530.78</v>
      </c>
      <c r="AT416" s="242">
        <v>373710.95</v>
      </c>
      <c r="AU416" s="242">
        <v>418000.39</v>
      </c>
      <c r="AV416" s="242">
        <v>1162.51</v>
      </c>
      <c r="AW416" s="242">
        <v>608339.44000000006</v>
      </c>
      <c r="AX416" s="242">
        <v>499019.78</v>
      </c>
      <c r="AY416" s="242">
        <v>388864.69</v>
      </c>
      <c r="AZ416" s="242">
        <v>563022.79</v>
      </c>
      <c r="BA416" s="242">
        <v>2339431.8199999998</v>
      </c>
      <c r="BB416" s="242">
        <v>447272.58</v>
      </c>
      <c r="BC416" s="242">
        <v>166361.08000000002</v>
      </c>
      <c r="BD416" s="242">
        <v>29745.78</v>
      </c>
      <c r="BE416" s="242">
        <v>238743.83000000002</v>
      </c>
      <c r="BF416" s="242">
        <v>1600582.18</v>
      </c>
      <c r="BG416" s="242">
        <v>584459.34</v>
      </c>
      <c r="BH416" s="242">
        <v>5791.06</v>
      </c>
      <c r="BI416" s="242">
        <v>2950</v>
      </c>
      <c r="BJ416" s="242">
        <v>0</v>
      </c>
      <c r="BK416" s="242">
        <v>0</v>
      </c>
      <c r="BL416" s="242">
        <v>0</v>
      </c>
      <c r="BM416" s="242">
        <v>0</v>
      </c>
      <c r="BN416" s="242">
        <v>0</v>
      </c>
      <c r="BO416" s="242">
        <v>3845919.59</v>
      </c>
      <c r="BP416" s="242">
        <v>3931210.72</v>
      </c>
      <c r="BQ416" s="242">
        <v>0</v>
      </c>
      <c r="BR416" s="242">
        <v>0</v>
      </c>
      <c r="BS416" s="242">
        <v>3848869.59</v>
      </c>
      <c r="BT416" s="242">
        <v>3931210.72</v>
      </c>
      <c r="BU416" s="242">
        <v>150</v>
      </c>
      <c r="BV416" s="242">
        <v>80</v>
      </c>
      <c r="BW416" s="242">
        <v>2559245.92</v>
      </c>
      <c r="BX416" s="242">
        <v>1760757.6</v>
      </c>
      <c r="BY416" s="242">
        <v>525456.69000000006</v>
      </c>
      <c r="BZ416" s="242">
        <v>273101.63</v>
      </c>
      <c r="CA416" s="242">
        <v>1413629.19</v>
      </c>
      <c r="CB416" s="242">
        <v>1621083.6400000001</v>
      </c>
      <c r="CC416" s="242">
        <v>7481448.4500000002</v>
      </c>
      <c r="CD416" s="242">
        <v>3506985</v>
      </c>
      <c r="CE416" s="242">
        <v>3767009</v>
      </c>
      <c r="CF416" s="242">
        <v>0</v>
      </c>
      <c r="CG416" s="242">
        <v>0</v>
      </c>
      <c r="CH416" s="242">
        <v>0</v>
      </c>
      <c r="CI416" s="242">
        <v>0</v>
      </c>
      <c r="CJ416" s="242">
        <v>37098449.200000003</v>
      </c>
      <c r="CK416" s="242">
        <v>333889.81</v>
      </c>
      <c r="CL416" s="242">
        <v>2804767.98</v>
      </c>
      <c r="CM416" s="242">
        <v>3858723.4</v>
      </c>
      <c r="CN416" s="242">
        <v>0</v>
      </c>
      <c r="CO416" s="242">
        <v>1387845.23</v>
      </c>
      <c r="CP416" s="242">
        <v>0</v>
      </c>
      <c r="CQ416" s="242">
        <v>0</v>
      </c>
      <c r="CR416" s="242">
        <v>67259.16</v>
      </c>
      <c r="CS416" s="242">
        <v>67758.460000000006</v>
      </c>
      <c r="CT416" s="242">
        <v>733572.15</v>
      </c>
      <c r="CU416" s="242">
        <v>733072.85</v>
      </c>
      <c r="CV416" s="242">
        <v>0</v>
      </c>
      <c r="CW416" s="242">
        <v>0.18</v>
      </c>
      <c r="CX416" s="242">
        <v>20187.18</v>
      </c>
      <c r="CY416" s="242">
        <v>136350.1</v>
      </c>
      <c r="CZ416" s="242">
        <v>33238.07</v>
      </c>
      <c r="DA416" s="242">
        <v>82925.03</v>
      </c>
      <c r="DB416" s="242">
        <v>0</v>
      </c>
      <c r="DC416" s="242">
        <v>0</v>
      </c>
      <c r="DD416" s="242">
        <v>0</v>
      </c>
      <c r="DE416" s="242">
        <v>19085.78</v>
      </c>
      <c r="DF416" s="242">
        <v>0</v>
      </c>
      <c r="DG416" s="242">
        <v>16087.09</v>
      </c>
      <c r="DH416" s="242">
        <v>2998.69</v>
      </c>
    </row>
    <row r="417" spans="1:112" x14ac:dyDescent="0.2">
      <c r="A417" s="242">
        <v>6608</v>
      </c>
      <c r="B417" s="242" t="s">
        <v>699</v>
      </c>
      <c r="C417" s="242">
        <v>7207.6500000000005</v>
      </c>
      <c r="D417" s="242">
        <v>7663676.3600000003</v>
      </c>
      <c r="E417" s="242">
        <v>1080.8600000000001</v>
      </c>
      <c r="F417" s="242">
        <v>22345.27</v>
      </c>
      <c r="G417" s="242">
        <v>28618.7</v>
      </c>
      <c r="H417" s="242">
        <v>3248.05</v>
      </c>
      <c r="I417" s="242">
        <v>70356.53</v>
      </c>
      <c r="J417" s="242">
        <v>0</v>
      </c>
      <c r="K417" s="242">
        <v>814422.98</v>
      </c>
      <c r="L417" s="242">
        <v>0</v>
      </c>
      <c r="M417" s="242">
        <v>0</v>
      </c>
      <c r="N417" s="242">
        <v>0</v>
      </c>
      <c r="O417" s="242">
        <v>0</v>
      </c>
      <c r="P417" s="242">
        <v>2621</v>
      </c>
      <c r="Q417" s="242">
        <v>0</v>
      </c>
      <c r="R417" s="242">
        <v>0</v>
      </c>
      <c r="S417" s="242">
        <v>0</v>
      </c>
      <c r="T417" s="242">
        <v>0</v>
      </c>
      <c r="U417" s="242">
        <v>213918.5</v>
      </c>
      <c r="V417" s="242">
        <v>5857769</v>
      </c>
      <c r="W417" s="242">
        <v>36135.590000000004</v>
      </c>
      <c r="X417" s="242">
        <v>0</v>
      </c>
      <c r="Y417" s="242">
        <v>0</v>
      </c>
      <c r="Z417" s="242">
        <v>14759.380000000001</v>
      </c>
      <c r="AA417" s="242">
        <v>2044</v>
      </c>
      <c r="AB417" s="242">
        <v>0</v>
      </c>
      <c r="AC417" s="242">
        <v>0</v>
      </c>
      <c r="AD417" s="242">
        <v>71850</v>
      </c>
      <c r="AE417" s="242">
        <v>48863</v>
      </c>
      <c r="AF417" s="242">
        <v>0</v>
      </c>
      <c r="AG417" s="242">
        <v>0</v>
      </c>
      <c r="AH417" s="242">
        <v>105006</v>
      </c>
      <c r="AI417" s="242">
        <v>0</v>
      </c>
      <c r="AJ417" s="242">
        <v>0</v>
      </c>
      <c r="AK417" s="242">
        <v>0</v>
      </c>
      <c r="AL417" s="242">
        <v>0</v>
      </c>
      <c r="AM417" s="242">
        <v>0</v>
      </c>
      <c r="AN417" s="242">
        <v>50866.07</v>
      </c>
      <c r="AO417" s="242">
        <v>0</v>
      </c>
      <c r="AP417" s="242">
        <v>3632.44</v>
      </c>
      <c r="AQ417" s="242">
        <v>2207741.4900000002</v>
      </c>
      <c r="AR417" s="242">
        <v>3831173.14</v>
      </c>
      <c r="AS417" s="242">
        <v>472004.67</v>
      </c>
      <c r="AT417" s="242">
        <v>414791.2</v>
      </c>
      <c r="AU417" s="242">
        <v>304536.51</v>
      </c>
      <c r="AV417" s="242">
        <v>0</v>
      </c>
      <c r="AW417" s="242">
        <v>442897.91000000003</v>
      </c>
      <c r="AX417" s="242">
        <v>482466.67</v>
      </c>
      <c r="AY417" s="242">
        <v>505640.49</v>
      </c>
      <c r="AZ417" s="242">
        <v>681085.37</v>
      </c>
      <c r="BA417" s="242">
        <v>3046672.41</v>
      </c>
      <c r="BB417" s="242">
        <v>248588.77000000002</v>
      </c>
      <c r="BC417" s="242">
        <v>134193.09</v>
      </c>
      <c r="BD417" s="242">
        <v>47673</v>
      </c>
      <c r="BE417" s="242">
        <v>185817.04</v>
      </c>
      <c r="BF417" s="242">
        <v>1234257.1000000001</v>
      </c>
      <c r="BG417" s="242">
        <v>544111.67000000004</v>
      </c>
      <c r="BH417" s="242">
        <v>470.32</v>
      </c>
      <c r="BI417" s="242">
        <v>0</v>
      </c>
      <c r="BJ417" s="242">
        <v>0</v>
      </c>
      <c r="BK417" s="242">
        <v>0</v>
      </c>
      <c r="BL417" s="242">
        <v>0</v>
      </c>
      <c r="BM417" s="242">
        <v>0</v>
      </c>
      <c r="BN417" s="242">
        <v>0</v>
      </c>
      <c r="BO417" s="242">
        <v>5432261.2300000004</v>
      </c>
      <c r="BP417" s="242">
        <v>5666561.7599999998</v>
      </c>
      <c r="BQ417" s="242">
        <v>0</v>
      </c>
      <c r="BR417" s="242">
        <v>0</v>
      </c>
      <c r="BS417" s="242">
        <v>5432261.2300000004</v>
      </c>
      <c r="BT417" s="242">
        <v>5666561.7599999998</v>
      </c>
      <c r="BU417" s="242">
        <v>93233.25</v>
      </c>
      <c r="BV417" s="242">
        <v>135410.61000000002</v>
      </c>
      <c r="BW417" s="242">
        <v>2186965.2599999998</v>
      </c>
      <c r="BX417" s="242">
        <v>1487543.06</v>
      </c>
      <c r="BY417" s="242">
        <v>484306.94</v>
      </c>
      <c r="BZ417" s="242">
        <v>172937.9</v>
      </c>
      <c r="CA417" s="242">
        <v>256238.59</v>
      </c>
      <c r="CB417" s="242">
        <v>237098.26</v>
      </c>
      <c r="CC417" s="242">
        <v>1466239.93</v>
      </c>
      <c r="CD417" s="242">
        <v>1376107.26</v>
      </c>
      <c r="CE417" s="242">
        <v>0</v>
      </c>
      <c r="CF417" s="242">
        <v>0</v>
      </c>
      <c r="CG417" s="242">
        <v>0</v>
      </c>
      <c r="CH417" s="242">
        <v>109273</v>
      </c>
      <c r="CI417" s="242">
        <v>0</v>
      </c>
      <c r="CJ417" s="242">
        <v>7865000</v>
      </c>
      <c r="CK417" s="242">
        <v>4336595.51</v>
      </c>
      <c r="CL417" s="242">
        <v>637585.78999999992</v>
      </c>
      <c r="CM417" s="242">
        <v>104374.31</v>
      </c>
      <c r="CN417" s="242">
        <v>0</v>
      </c>
      <c r="CO417" s="242">
        <v>3803384.03</v>
      </c>
      <c r="CP417" s="242">
        <v>0</v>
      </c>
      <c r="CQ417" s="242">
        <v>0</v>
      </c>
      <c r="CR417" s="242">
        <v>50982.94</v>
      </c>
      <c r="CS417" s="242">
        <v>71260.350000000006</v>
      </c>
      <c r="CT417" s="242">
        <v>616675.69000000006</v>
      </c>
      <c r="CU417" s="242">
        <v>596398.28</v>
      </c>
      <c r="CV417" s="242">
        <v>0</v>
      </c>
      <c r="CW417" s="242">
        <v>5256.4000000000005</v>
      </c>
      <c r="CX417" s="242">
        <v>5661.6500000000005</v>
      </c>
      <c r="CY417" s="242">
        <v>42905</v>
      </c>
      <c r="CZ417" s="242">
        <v>42499.75</v>
      </c>
      <c r="DA417" s="242">
        <v>0</v>
      </c>
      <c r="DB417" s="242">
        <v>0</v>
      </c>
      <c r="DC417" s="242">
        <v>0</v>
      </c>
      <c r="DD417" s="242">
        <v>0</v>
      </c>
      <c r="DE417" s="242">
        <v>0</v>
      </c>
      <c r="DF417" s="242">
        <v>0</v>
      </c>
      <c r="DG417" s="242">
        <v>0</v>
      </c>
      <c r="DH417" s="242">
        <v>0</v>
      </c>
    </row>
    <row r="418" spans="1:112" x14ac:dyDescent="0.2">
      <c r="A418" s="242">
        <v>6615</v>
      </c>
      <c r="B418" s="242" t="s">
        <v>700</v>
      </c>
      <c r="C418" s="242">
        <v>0</v>
      </c>
      <c r="D418" s="242">
        <v>3326966</v>
      </c>
      <c r="E418" s="242">
        <v>1000</v>
      </c>
      <c r="F418" s="242">
        <v>0</v>
      </c>
      <c r="G418" s="242">
        <v>4321.0200000000004</v>
      </c>
      <c r="H418" s="242">
        <v>2180.29</v>
      </c>
      <c r="I418" s="242">
        <v>109.3</v>
      </c>
      <c r="J418" s="242">
        <v>0</v>
      </c>
      <c r="K418" s="242">
        <v>29831</v>
      </c>
      <c r="L418" s="242">
        <v>0</v>
      </c>
      <c r="M418" s="242">
        <v>0</v>
      </c>
      <c r="N418" s="242">
        <v>0</v>
      </c>
      <c r="O418" s="242">
        <v>0</v>
      </c>
      <c r="P418" s="242">
        <v>1500</v>
      </c>
      <c r="Q418" s="242">
        <v>0</v>
      </c>
      <c r="R418" s="242">
        <v>0</v>
      </c>
      <c r="S418" s="242">
        <v>0</v>
      </c>
      <c r="T418" s="242">
        <v>0</v>
      </c>
      <c r="U418" s="242">
        <v>135550</v>
      </c>
      <c r="V418" s="242">
        <v>180937</v>
      </c>
      <c r="W418" s="242">
        <v>2480</v>
      </c>
      <c r="X418" s="242">
        <v>0</v>
      </c>
      <c r="Y418" s="242">
        <v>109471.72</v>
      </c>
      <c r="Z418" s="242">
        <v>18048.91</v>
      </c>
      <c r="AA418" s="242">
        <v>76763</v>
      </c>
      <c r="AB418" s="242">
        <v>0</v>
      </c>
      <c r="AC418" s="242">
        <v>3626.69</v>
      </c>
      <c r="AD418" s="242">
        <v>79853</v>
      </c>
      <c r="AE418" s="242">
        <v>168646.2</v>
      </c>
      <c r="AF418" s="242">
        <v>0</v>
      </c>
      <c r="AG418" s="242">
        <v>0</v>
      </c>
      <c r="AH418" s="242">
        <v>50736.49</v>
      </c>
      <c r="AI418" s="242">
        <v>9501</v>
      </c>
      <c r="AJ418" s="242">
        <v>0</v>
      </c>
      <c r="AK418" s="242">
        <v>19901.37</v>
      </c>
      <c r="AL418" s="242">
        <v>14995</v>
      </c>
      <c r="AM418" s="242">
        <v>0</v>
      </c>
      <c r="AN418" s="242">
        <v>18235.240000000002</v>
      </c>
      <c r="AO418" s="242">
        <v>0</v>
      </c>
      <c r="AP418" s="242">
        <v>0</v>
      </c>
      <c r="AQ418" s="242">
        <v>738568.27</v>
      </c>
      <c r="AR418" s="242">
        <v>677886.70000000007</v>
      </c>
      <c r="AS418" s="242">
        <v>206258.54</v>
      </c>
      <c r="AT418" s="242">
        <v>90407.81</v>
      </c>
      <c r="AU418" s="242">
        <v>94743.58</v>
      </c>
      <c r="AV418" s="242">
        <v>0</v>
      </c>
      <c r="AW418" s="242">
        <v>93341.14</v>
      </c>
      <c r="AX418" s="242">
        <v>34615.39</v>
      </c>
      <c r="AY418" s="242">
        <v>161395.04</v>
      </c>
      <c r="AZ418" s="242">
        <v>182589.57</v>
      </c>
      <c r="BA418" s="242">
        <v>810728.02</v>
      </c>
      <c r="BB418" s="242">
        <v>120473.06</v>
      </c>
      <c r="BC418" s="242">
        <v>61649.51</v>
      </c>
      <c r="BD418" s="242">
        <v>2788.21</v>
      </c>
      <c r="BE418" s="242">
        <v>96505.86</v>
      </c>
      <c r="BF418" s="242">
        <v>469442.02</v>
      </c>
      <c r="BG418" s="242">
        <v>400216.28</v>
      </c>
      <c r="BH418" s="242">
        <v>0</v>
      </c>
      <c r="BI418" s="242">
        <v>41663.85</v>
      </c>
      <c r="BJ418" s="242">
        <v>24952.87</v>
      </c>
      <c r="BK418" s="242">
        <v>0</v>
      </c>
      <c r="BL418" s="242">
        <v>0</v>
      </c>
      <c r="BM418" s="242">
        <v>0</v>
      </c>
      <c r="BN418" s="242">
        <v>0</v>
      </c>
      <c r="BO418" s="242">
        <v>1480000</v>
      </c>
      <c r="BP418" s="242">
        <v>1480000</v>
      </c>
      <c r="BQ418" s="242">
        <v>1062426.8400000001</v>
      </c>
      <c r="BR418" s="242">
        <v>1092182.05</v>
      </c>
      <c r="BS418" s="242">
        <v>2584090.69</v>
      </c>
      <c r="BT418" s="242">
        <v>2597134.92</v>
      </c>
      <c r="BU418" s="242">
        <v>0</v>
      </c>
      <c r="BV418" s="242">
        <v>0</v>
      </c>
      <c r="BW418" s="242">
        <v>638992.01</v>
      </c>
      <c r="BX418" s="242">
        <v>524742.62</v>
      </c>
      <c r="BY418" s="242">
        <v>97251.14</v>
      </c>
      <c r="BZ418" s="242">
        <v>16998.25</v>
      </c>
      <c r="CA418" s="242">
        <v>40774.130000000005</v>
      </c>
      <c r="CB418" s="242">
        <v>39472.460000000006</v>
      </c>
      <c r="CC418" s="242">
        <v>334468.87</v>
      </c>
      <c r="CD418" s="242">
        <v>279323</v>
      </c>
      <c r="CE418" s="242">
        <v>0</v>
      </c>
      <c r="CF418" s="242">
        <v>0</v>
      </c>
      <c r="CG418" s="242">
        <v>0</v>
      </c>
      <c r="CH418" s="242">
        <v>56447.54</v>
      </c>
      <c r="CI418" s="242">
        <v>0</v>
      </c>
      <c r="CJ418" s="242">
        <v>945599.99</v>
      </c>
      <c r="CK418" s="242">
        <v>0</v>
      </c>
      <c r="CL418" s="242">
        <v>0</v>
      </c>
      <c r="CM418" s="242">
        <v>0</v>
      </c>
      <c r="CN418" s="242">
        <v>0</v>
      </c>
      <c r="CO418" s="242">
        <v>0</v>
      </c>
      <c r="CP418" s="242">
        <v>0</v>
      </c>
      <c r="CQ418" s="242">
        <v>0</v>
      </c>
      <c r="CR418" s="242">
        <v>0</v>
      </c>
      <c r="CS418" s="242">
        <v>0</v>
      </c>
      <c r="CT418" s="242">
        <v>185606.92</v>
      </c>
      <c r="CU418" s="242">
        <v>185606.92</v>
      </c>
      <c r="CV418" s="242">
        <v>0</v>
      </c>
      <c r="CW418" s="242">
        <v>0</v>
      </c>
      <c r="CX418" s="242">
        <v>0</v>
      </c>
      <c r="CY418" s="242">
        <v>130957</v>
      </c>
      <c r="CZ418" s="242">
        <v>82679.350000000006</v>
      </c>
      <c r="DA418" s="242">
        <v>48277.65</v>
      </c>
      <c r="DB418" s="242">
        <v>0</v>
      </c>
      <c r="DC418" s="242">
        <v>0</v>
      </c>
      <c r="DD418" s="242">
        <v>0</v>
      </c>
      <c r="DE418" s="242">
        <v>0</v>
      </c>
      <c r="DF418" s="242">
        <v>0</v>
      </c>
      <c r="DG418" s="242">
        <v>0</v>
      </c>
      <c r="DH418" s="242">
        <v>0</v>
      </c>
    </row>
    <row r="419" spans="1:112" x14ac:dyDescent="0.2">
      <c r="A419" s="242">
        <v>6678</v>
      </c>
      <c r="B419" s="242" t="s">
        <v>701</v>
      </c>
      <c r="C419" s="242">
        <v>0</v>
      </c>
      <c r="D419" s="242">
        <v>16278110.07</v>
      </c>
      <c r="E419" s="242">
        <v>0</v>
      </c>
      <c r="F419" s="242">
        <v>14215.54</v>
      </c>
      <c r="G419" s="242">
        <v>19743.25</v>
      </c>
      <c r="H419" s="242">
        <v>3865.15</v>
      </c>
      <c r="I419" s="242">
        <v>38318.35</v>
      </c>
      <c r="J419" s="242">
        <v>0</v>
      </c>
      <c r="K419" s="242">
        <v>509165</v>
      </c>
      <c r="L419" s="242">
        <v>0</v>
      </c>
      <c r="M419" s="242">
        <v>0</v>
      </c>
      <c r="N419" s="242">
        <v>0</v>
      </c>
      <c r="O419" s="242">
        <v>0</v>
      </c>
      <c r="P419" s="242">
        <v>14313</v>
      </c>
      <c r="Q419" s="242">
        <v>0</v>
      </c>
      <c r="R419" s="242">
        <v>0</v>
      </c>
      <c r="S419" s="242">
        <v>0</v>
      </c>
      <c r="T419" s="242">
        <v>0</v>
      </c>
      <c r="U419" s="242">
        <v>281120.31</v>
      </c>
      <c r="V419" s="242">
        <v>789437</v>
      </c>
      <c r="W419" s="242">
        <v>26833.3</v>
      </c>
      <c r="X419" s="242">
        <v>0</v>
      </c>
      <c r="Y419" s="242">
        <v>695348.16</v>
      </c>
      <c r="Z419" s="242">
        <v>93459.1</v>
      </c>
      <c r="AA419" s="242">
        <v>22872</v>
      </c>
      <c r="AB419" s="242">
        <v>0</v>
      </c>
      <c r="AC419" s="242">
        <v>0</v>
      </c>
      <c r="AD419" s="242">
        <v>108698.15000000001</v>
      </c>
      <c r="AE419" s="242">
        <v>371819.7</v>
      </c>
      <c r="AF419" s="242">
        <v>0</v>
      </c>
      <c r="AG419" s="242">
        <v>0</v>
      </c>
      <c r="AH419" s="242">
        <v>21879.170000000002</v>
      </c>
      <c r="AI419" s="242">
        <v>0</v>
      </c>
      <c r="AJ419" s="242">
        <v>0</v>
      </c>
      <c r="AK419" s="242">
        <v>33565.82</v>
      </c>
      <c r="AL419" s="242">
        <v>0</v>
      </c>
      <c r="AM419" s="242">
        <v>25687.33</v>
      </c>
      <c r="AN419" s="242">
        <v>45058.32</v>
      </c>
      <c r="AO419" s="242">
        <v>0</v>
      </c>
      <c r="AP419" s="242">
        <v>17484.39</v>
      </c>
      <c r="AQ419" s="242">
        <v>4063165.97</v>
      </c>
      <c r="AR419" s="242">
        <v>4311249.28</v>
      </c>
      <c r="AS419" s="242">
        <v>519065.48000000004</v>
      </c>
      <c r="AT419" s="242">
        <v>628006.04</v>
      </c>
      <c r="AU419" s="242">
        <v>310855.52</v>
      </c>
      <c r="AV419" s="242">
        <v>356662.46</v>
      </c>
      <c r="AW419" s="242">
        <v>421281.88</v>
      </c>
      <c r="AX419" s="242">
        <v>901192.02</v>
      </c>
      <c r="AY419" s="242">
        <v>435858.7</v>
      </c>
      <c r="AZ419" s="242">
        <v>1205498.04</v>
      </c>
      <c r="BA419" s="242">
        <v>3067447.81</v>
      </c>
      <c r="BB419" s="242">
        <v>471204.55</v>
      </c>
      <c r="BC419" s="242">
        <v>159041.96</v>
      </c>
      <c r="BD419" s="242">
        <v>24730.54</v>
      </c>
      <c r="BE419" s="242">
        <v>255727.34</v>
      </c>
      <c r="BF419" s="242">
        <v>1616602.35</v>
      </c>
      <c r="BG419" s="242">
        <v>656189.44000000006</v>
      </c>
      <c r="BH419" s="242">
        <v>751.35</v>
      </c>
      <c r="BI419" s="242">
        <v>0</v>
      </c>
      <c r="BJ419" s="242">
        <v>0</v>
      </c>
      <c r="BK419" s="242">
        <v>160977.38</v>
      </c>
      <c r="BL419" s="242">
        <v>168190.74</v>
      </c>
      <c r="BM419" s="242">
        <v>78074</v>
      </c>
      <c r="BN419" s="242">
        <v>188760</v>
      </c>
      <c r="BO419" s="242">
        <v>1356344</v>
      </c>
      <c r="BP419" s="242">
        <v>943164</v>
      </c>
      <c r="BQ419" s="242">
        <v>2748760.1</v>
      </c>
      <c r="BR419" s="242">
        <v>3050503.12</v>
      </c>
      <c r="BS419" s="242">
        <v>4344155.4800000004</v>
      </c>
      <c r="BT419" s="242">
        <v>4350617.8600000003</v>
      </c>
      <c r="BU419" s="242">
        <v>40242.53</v>
      </c>
      <c r="BV419" s="242">
        <v>68449.88</v>
      </c>
      <c r="BW419" s="242">
        <v>2373951.12</v>
      </c>
      <c r="BX419" s="242">
        <v>1836705.47</v>
      </c>
      <c r="BY419" s="242">
        <v>416991.84</v>
      </c>
      <c r="BZ419" s="242">
        <v>92046.46</v>
      </c>
      <c r="CA419" s="242">
        <v>488398.79</v>
      </c>
      <c r="CB419" s="242">
        <v>446925.3</v>
      </c>
      <c r="CC419" s="242">
        <v>587270.55000000005</v>
      </c>
      <c r="CD419" s="242">
        <v>524350.79</v>
      </c>
      <c r="CE419" s="242">
        <v>0</v>
      </c>
      <c r="CF419" s="242">
        <v>0</v>
      </c>
      <c r="CG419" s="242">
        <v>0</v>
      </c>
      <c r="CH419" s="242">
        <v>104393.25</v>
      </c>
      <c r="CI419" s="242">
        <v>0</v>
      </c>
      <c r="CJ419" s="242">
        <v>1837848.15</v>
      </c>
      <c r="CK419" s="242">
        <v>0</v>
      </c>
      <c r="CL419" s="242">
        <v>0</v>
      </c>
      <c r="CM419" s="242">
        <v>0</v>
      </c>
      <c r="CN419" s="242">
        <v>0</v>
      </c>
      <c r="CO419" s="242">
        <v>0</v>
      </c>
      <c r="CP419" s="242">
        <v>0</v>
      </c>
      <c r="CQ419" s="242">
        <v>0</v>
      </c>
      <c r="CR419" s="242">
        <v>90872.150000000009</v>
      </c>
      <c r="CS419" s="242">
        <v>72421.53</v>
      </c>
      <c r="CT419" s="242">
        <v>792486.99</v>
      </c>
      <c r="CU419" s="242">
        <v>810937.61</v>
      </c>
      <c r="CV419" s="242">
        <v>0</v>
      </c>
      <c r="CW419" s="242">
        <v>13980.5</v>
      </c>
      <c r="CX419" s="242">
        <v>17405.939999999999</v>
      </c>
      <c r="CY419" s="242">
        <v>21376.170000000002</v>
      </c>
      <c r="CZ419" s="242">
        <v>5978.74</v>
      </c>
      <c r="DA419" s="242">
        <v>11971.99</v>
      </c>
      <c r="DB419" s="242">
        <v>0</v>
      </c>
      <c r="DC419" s="242">
        <v>0</v>
      </c>
      <c r="DD419" s="242">
        <v>0</v>
      </c>
      <c r="DE419" s="242">
        <v>0</v>
      </c>
      <c r="DF419" s="242">
        <v>0</v>
      </c>
      <c r="DG419" s="242">
        <v>0</v>
      </c>
      <c r="DH419" s="242">
        <v>0</v>
      </c>
    </row>
    <row r="420" spans="1:112" x14ac:dyDescent="0.2">
      <c r="A420" s="242">
        <v>469</v>
      </c>
      <c r="B420" s="242" t="s">
        <v>702</v>
      </c>
      <c r="C420" s="242">
        <v>0.13</v>
      </c>
      <c r="D420" s="242">
        <v>6646268.9100000001</v>
      </c>
      <c r="E420" s="242">
        <v>0</v>
      </c>
      <c r="F420" s="242">
        <v>462.59000000000003</v>
      </c>
      <c r="G420" s="242">
        <v>26464.87</v>
      </c>
      <c r="H420" s="242">
        <v>2230.46</v>
      </c>
      <c r="I420" s="242">
        <v>70169.23</v>
      </c>
      <c r="J420" s="242">
        <v>4819.5200000000004</v>
      </c>
      <c r="K420" s="242">
        <v>164025.41</v>
      </c>
      <c r="L420" s="242">
        <v>0</v>
      </c>
      <c r="M420" s="242">
        <v>0</v>
      </c>
      <c r="N420" s="242">
        <v>0</v>
      </c>
      <c r="O420" s="242">
        <v>0</v>
      </c>
      <c r="P420" s="242">
        <v>0</v>
      </c>
      <c r="Q420" s="242">
        <v>0</v>
      </c>
      <c r="R420" s="242">
        <v>0</v>
      </c>
      <c r="S420" s="242">
        <v>0</v>
      </c>
      <c r="T420" s="242">
        <v>0</v>
      </c>
      <c r="U420" s="242">
        <v>146625.5</v>
      </c>
      <c r="V420" s="242">
        <v>2041371</v>
      </c>
      <c r="W420" s="242">
        <v>5600</v>
      </c>
      <c r="X420" s="242">
        <v>0</v>
      </c>
      <c r="Y420" s="242">
        <v>0</v>
      </c>
      <c r="Z420" s="242">
        <v>35862.85</v>
      </c>
      <c r="AA420" s="242">
        <v>11703</v>
      </c>
      <c r="AB420" s="242">
        <v>0</v>
      </c>
      <c r="AC420" s="242">
        <v>0</v>
      </c>
      <c r="AD420" s="242">
        <v>33213.39</v>
      </c>
      <c r="AE420" s="242">
        <v>87790.2</v>
      </c>
      <c r="AF420" s="242">
        <v>0</v>
      </c>
      <c r="AG420" s="242">
        <v>0</v>
      </c>
      <c r="AH420" s="242">
        <v>34807.870000000003</v>
      </c>
      <c r="AI420" s="242">
        <v>0</v>
      </c>
      <c r="AJ420" s="242">
        <v>0</v>
      </c>
      <c r="AK420" s="242">
        <v>177150</v>
      </c>
      <c r="AL420" s="242">
        <v>0</v>
      </c>
      <c r="AM420" s="242">
        <v>25702.3</v>
      </c>
      <c r="AN420" s="242">
        <v>274639.35999999999</v>
      </c>
      <c r="AO420" s="242">
        <v>0</v>
      </c>
      <c r="AP420" s="242">
        <v>8021.3200000000006</v>
      </c>
      <c r="AQ420" s="242">
        <v>1354350.29</v>
      </c>
      <c r="AR420" s="242">
        <v>1561726.49</v>
      </c>
      <c r="AS420" s="242">
        <v>278946.48</v>
      </c>
      <c r="AT420" s="242">
        <v>142314.79</v>
      </c>
      <c r="AU420" s="242">
        <v>185531.13</v>
      </c>
      <c r="AV420" s="242">
        <v>28651.15</v>
      </c>
      <c r="AW420" s="242">
        <v>202959.33000000002</v>
      </c>
      <c r="AX420" s="242">
        <v>365037.53</v>
      </c>
      <c r="AY420" s="242">
        <v>304747.94</v>
      </c>
      <c r="AZ420" s="242">
        <v>490086.7</v>
      </c>
      <c r="BA420" s="242">
        <v>2219986.6800000002</v>
      </c>
      <c r="BB420" s="242">
        <v>297967.81</v>
      </c>
      <c r="BC420" s="242">
        <v>104904</v>
      </c>
      <c r="BD420" s="242">
        <v>12420</v>
      </c>
      <c r="BE420" s="242">
        <v>341971.39</v>
      </c>
      <c r="BF420" s="242">
        <v>728526.73</v>
      </c>
      <c r="BG420" s="242">
        <v>629681.34</v>
      </c>
      <c r="BH420" s="242">
        <v>19901.09</v>
      </c>
      <c r="BI420" s="242">
        <v>0</v>
      </c>
      <c r="BJ420" s="242">
        <v>0</v>
      </c>
      <c r="BK420" s="242">
        <v>0</v>
      </c>
      <c r="BL420" s="242">
        <v>0</v>
      </c>
      <c r="BM420" s="242">
        <v>0</v>
      </c>
      <c r="BN420" s="242">
        <v>716874.72</v>
      </c>
      <c r="BO420" s="242">
        <v>0</v>
      </c>
      <c r="BP420" s="242">
        <v>0</v>
      </c>
      <c r="BQ420" s="242">
        <v>3303142.22</v>
      </c>
      <c r="BR420" s="242">
        <v>3113484.54</v>
      </c>
      <c r="BS420" s="242">
        <v>3303142.22</v>
      </c>
      <c r="BT420" s="242">
        <v>3830359.2600000002</v>
      </c>
      <c r="BU420" s="242">
        <v>47104.29</v>
      </c>
      <c r="BV420" s="242">
        <v>44952.93</v>
      </c>
      <c r="BW420" s="242">
        <v>1287375.2599999998</v>
      </c>
      <c r="BX420" s="242">
        <v>799496.82000000007</v>
      </c>
      <c r="BY420" s="242">
        <v>449480.81</v>
      </c>
      <c r="BZ420" s="242">
        <v>40548.99</v>
      </c>
      <c r="CA420" s="242">
        <v>46399.25</v>
      </c>
      <c r="CB420" s="242">
        <v>31473.86</v>
      </c>
      <c r="CC420" s="242">
        <v>531449.72</v>
      </c>
      <c r="CD420" s="242">
        <v>546374.98</v>
      </c>
      <c r="CE420" s="242">
        <v>0</v>
      </c>
      <c r="CF420" s="242">
        <v>0</v>
      </c>
      <c r="CG420" s="242">
        <v>0</v>
      </c>
      <c r="CH420" s="242">
        <v>0</v>
      </c>
      <c r="CI420" s="242">
        <v>0.13</v>
      </c>
      <c r="CJ420" s="242">
        <v>547416.68999999994</v>
      </c>
      <c r="CK420" s="242">
        <v>0</v>
      </c>
      <c r="CL420" s="242">
        <v>0</v>
      </c>
      <c r="CM420" s="242">
        <v>0</v>
      </c>
      <c r="CN420" s="242">
        <v>0</v>
      </c>
      <c r="CO420" s="242">
        <v>0</v>
      </c>
      <c r="CP420" s="242">
        <v>0</v>
      </c>
      <c r="CQ420" s="242">
        <v>0</v>
      </c>
      <c r="CR420" s="242">
        <v>0</v>
      </c>
      <c r="CS420" s="242">
        <v>0</v>
      </c>
      <c r="CT420" s="242">
        <v>313807.21000000002</v>
      </c>
      <c r="CU420" s="242">
        <v>313807.21000000002</v>
      </c>
      <c r="CV420" s="242">
        <v>0</v>
      </c>
      <c r="CW420" s="242">
        <v>0</v>
      </c>
      <c r="CX420" s="242">
        <v>0</v>
      </c>
      <c r="CY420" s="242">
        <v>0</v>
      </c>
      <c r="CZ420" s="242">
        <v>0</v>
      </c>
      <c r="DA420" s="242">
        <v>0</v>
      </c>
      <c r="DB420" s="242">
        <v>0</v>
      </c>
      <c r="DC420" s="242">
        <v>0</v>
      </c>
      <c r="DD420" s="242">
        <v>0</v>
      </c>
      <c r="DE420" s="242">
        <v>0</v>
      </c>
      <c r="DF420" s="242">
        <v>0</v>
      </c>
      <c r="DG420" s="242">
        <v>0</v>
      </c>
      <c r="DH420" s="242">
        <v>0</v>
      </c>
    </row>
    <row r="421" spans="1:112" x14ac:dyDescent="0.2">
      <c r="A421" s="242">
        <v>6685</v>
      </c>
      <c r="B421" s="242" t="s">
        <v>703</v>
      </c>
      <c r="C421" s="242">
        <v>27709.58</v>
      </c>
      <c r="D421" s="242">
        <v>21990090.949999999</v>
      </c>
      <c r="E421" s="242">
        <v>24726</v>
      </c>
      <c r="F421" s="242">
        <v>4214.5600000000004</v>
      </c>
      <c r="G421" s="242">
        <v>42267.89</v>
      </c>
      <c r="H421" s="242">
        <v>10746.710000000001</v>
      </c>
      <c r="I421" s="242">
        <v>211604.29</v>
      </c>
      <c r="J421" s="242">
        <v>0</v>
      </c>
      <c r="K421" s="242">
        <v>1248653.22</v>
      </c>
      <c r="L421" s="242">
        <v>0</v>
      </c>
      <c r="M421" s="242">
        <v>0</v>
      </c>
      <c r="N421" s="242">
        <v>0</v>
      </c>
      <c r="O421" s="242">
        <v>0</v>
      </c>
      <c r="P421" s="242">
        <v>1620</v>
      </c>
      <c r="Q421" s="242">
        <v>0</v>
      </c>
      <c r="R421" s="242">
        <v>0</v>
      </c>
      <c r="S421" s="242">
        <v>0</v>
      </c>
      <c r="T421" s="242">
        <v>98146.77</v>
      </c>
      <c r="U421" s="242">
        <v>838468.94000000006</v>
      </c>
      <c r="V421" s="242">
        <v>32246502</v>
      </c>
      <c r="W421" s="242">
        <v>36080</v>
      </c>
      <c r="X421" s="242">
        <v>0</v>
      </c>
      <c r="Y421" s="242">
        <v>1565040.18</v>
      </c>
      <c r="Z421" s="242">
        <v>21565.86</v>
      </c>
      <c r="AA421" s="242">
        <v>139390.03</v>
      </c>
      <c r="AB421" s="242">
        <v>50027</v>
      </c>
      <c r="AC421" s="242">
        <v>0</v>
      </c>
      <c r="AD421" s="242">
        <v>724389.49</v>
      </c>
      <c r="AE421" s="242">
        <v>1160200.77</v>
      </c>
      <c r="AF421" s="242">
        <v>0</v>
      </c>
      <c r="AG421" s="242">
        <v>1400</v>
      </c>
      <c r="AH421" s="242">
        <v>326190</v>
      </c>
      <c r="AI421" s="242">
        <v>0</v>
      </c>
      <c r="AJ421" s="242">
        <v>0</v>
      </c>
      <c r="AK421" s="242">
        <v>0</v>
      </c>
      <c r="AL421" s="242">
        <v>0</v>
      </c>
      <c r="AM421" s="242">
        <v>4595.34</v>
      </c>
      <c r="AN421" s="242">
        <v>402268.92</v>
      </c>
      <c r="AO421" s="242">
        <v>0</v>
      </c>
      <c r="AP421" s="242">
        <v>4415.59</v>
      </c>
      <c r="AQ421" s="242">
        <v>11989286.710000001</v>
      </c>
      <c r="AR421" s="242">
        <v>12627093.970000001</v>
      </c>
      <c r="AS421" s="242">
        <v>1449765.35</v>
      </c>
      <c r="AT421" s="242">
        <v>1989005.26</v>
      </c>
      <c r="AU421" s="242">
        <v>572346.99</v>
      </c>
      <c r="AV421" s="242">
        <v>725904.13</v>
      </c>
      <c r="AW421" s="242">
        <v>2475994.48</v>
      </c>
      <c r="AX421" s="242">
        <v>3108537.58</v>
      </c>
      <c r="AY421" s="242">
        <v>815659.64</v>
      </c>
      <c r="AZ421" s="242">
        <v>2593691.11</v>
      </c>
      <c r="BA421" s="242">
        <v>8480182.5</v>
      </c>
      <c r="BB421" s="242">
        <v>1344404.97</v>
      </c>
      <c r="BC421" s="242">
        <v>402665.09</v>
      </c>
      <c r="BD421" s="242">
        <v>237491.82</v>
      </c>
      <c r="BE421" s="242">
        <v>1188</v>
      </c>
      <c r="BF421" s="242">
        <v>9417192.7799999993</v>
      </c>
      <c r="BG421" s="242">
        <v>1212006.1499999999</v>
      </c>
      <c r="BH421" s="242">
        <v>1412.55</v>
      </c>
      <c r="BI421" s="242">
        <v>0</v>
      </c>
      <c r="BJ421" s="242">
        <v>0</v>
      </c>
      <c r="BK421" s="242">
        <v>0</v>
      </c>
      <c r="BL421" s="242">
        <v>0</v>
      </c>
      <c r="BM421" s="242">
        <v>2229206.5</v>
      </c>
      <c r="BN421" s="242">
        <v>3965691.5100000002</v>
      </c>
      <c r="BO421" s="242">
        <v>0</v>
      </c>
      <c r="BP421" s="242">
        <v>0</v>
      </c>
      <c r="BQ421" s="242">
        <v>0</v>
      </c>
      <c r="BR421" s="242">
        <v>0</v>
      </c>
      <c r="BS421" s="242">
        <v>2229206.5</v>
      </c>
      <c r="BT421" s="242">
        <v>3965691.5100000002</v>
      </c>
      <c r="BU421" s="242">
        <v>45396.92</v>
      </c>
      <c r="BV421" s="242">
        <v>41383.050000000003</v>
      </c>
      <c r="BW421" s="242">
        <v>10802805.93</v>
      </c>
      <c r="BX421" s="242">
        <v>8317494.5700000003</v>
      </c>
      <c r="BY421" s="242">
        <v>2330779.11</v>
      </c>
      <c r="BZ421" s="242">
        <v>158546.12</v>
      </c>
      <c r="CA421" s="242">
        <v>1890544.5799999998</v>
      </c>
      <c r="CB421" s="242">
        <v>1604606.75</v>
      </c>
      <c r="CC421" s="242">
        <v>2836432.99</v>
      </c>
      <c r="CD421" s="242">
        <v>3122370.82</v>
      </c>
      <c r="CE421" s="242">
        <v>0</v>
      </c>
      <c r="CF421" s="242">
        <v>0</v>
      </c>
      <c r="CG421" s="242">
        <v>0</v>
      </c>
      <c r="CH421" s="242">
        <v>0</v>
      </c>
      <c r="CI421" s="242">
        <v>0</v>
      </c>
      <c r="CJ421" s="242">
        <v>11813308.25</v>
      </c>
      <c r="CK421" s="242">
        <v>0</v>
      </c>
      <c r="CL421" s="242">
        <v>0</v>
      </c>
      <c r="CM421" s="242">
        <v>0</v>
      </c>
      <c r="CN421" s="242">
        <v>0</v>
      </c>
      <c r="CO421" s="242">
        <v>0</v>
      </c>
      <c r="CP421" s="242">
        <v>0</v>
      </c>
      <c r="CQ421" s="242">
        <v>0</v>
      </c>
      <c r="CR421" s="242">
        <v>688406.43</v>
      </c>
      <c r="CS421" s="242">
        <v>704959.62</v>
      </c>
      <c r="CT421" s="242">
        <v>2623396.67</v>
      </c>
      <c r="CU421" s="242">
        <v>2606843.48</v>
      </c>
      <c r="CV421" s="242">
        <v>0</v>
      </c>
      <c r="CW421" s="242">
        <v>113931.2</v>
      </c>
      <c r="CX421" s="242">
        <v>69190.240000000005</v>
      </c>
      <c r="CY421" s="242">
        <v>50869.270000000004</v>
      </c>
      <c r="CZ421" s="242">
        <v>69419.28</v>
      </c>
      <c r="DA421" s="242">
        <v>26190.95</v>
      </c>
      <c r="DB421" s="242">
        <v>0</v>
      </c>
      <c r="DC421" s="242">
        <v>0</v>
      </c>
      <c r="DD421" s="242">
        <v>0</v>
      </c>
      <c r="DE421" s="242">
        <v>0</v>
      </c>
      <c r="DF421" s="242">
        <v>0</v>
      </c>
      <c r="DG421" s="242">
        <v>0</v>
      </c>
      <c r="DH421" s="242">
        <v>0</v>
      </c>
    </row>
    <row r="422" spans="1:112" x14ac:dyDescent="0.2">
      <c r="A422" s="242">
        <v>6692</v>
      </c>
      <c r="B422" s="242" t="s">
        <v>704</v>
      </c>
      <c r="C422" s="242">
        <v>0</v>
      </c>
      <c r="D422" s="242">
        <v>3812953.5100000002</v>
      </c>
      <c r="E422" s="242">
        <v>0</v>
      </c>
      <c r="F422" s="242">
        <v>0</v>
      </c>
      <c r="G422" s="242">
        <v>13521.82</v>
      </c>
      <c r="H422" s="242">
        <v>7272.81</v>
      </c>
      <c r="I422" s="242">
        <v>57369.279999999999</v>
      </c>
      <c r="J422" s="242">
        <v>4975</v>
      </c>
      <c r="K422" s="242">
        <v>532578.69000000006</v>
      </c>
      <c r="L422" s="242">
        <v>0</v>
      </c>
      <c r="M422" s="242">
        <v>13234.82</v>
      </c>
      <c r="N422" s="242">
        <v>0</v>
      </c>
      <c r="O422" s="242">
        <v>0</v>
      </c>
      <c r="P422" s="242">
        <v>10423</v>
      </c>
      <c r="Q422" s="242">
        <v>0</v>
      </c>
      <c r="R422" s="242">
        <v>0</v>
      </c>
      <c r="S422" s="242">
        <v>0</v>
      </c>
      <c r="T422" s="242">
        <v>7700</v>
      </c>
      <c r="U422" s="242">
        <v>221790</v>
      </c>
      <c r="V422" s="242">
        <v>7103890</v>
      </c>
      <c r="W422" s="242">
        <v>111480</v>
      </c>
      <c r="X422" s="242">
        <v>0</v>
      </c>
      <c r="Y422" s="242">
        <v>0</v>
      </c>
      <c r="Z422" s="242">
        <v>2380.3000000000002</v>
      </c>
      <c r="AA422" s="242">
        <v>1689</v>
      </c>
      <c r="AB422" s="242">
        <v>0</v>
      </c>
      <c r="AC422" s="242">
        <v>0</v>
      </c>
      <c r="AD422" s="242">
        <v>100325.58</v>
      </c>
      <c r="AE422" s="242">
        <v>288096.67</v>
      </c>
      <c r="AF422" s="242">
        <v>0</v>
      </c>
      <c r="AG422" s="242">
        <v>0</v>
      </c>
      <c r="AH422" s="242">
        <v>49086</v>
      </c>
      <c r="AI422" s="242">
        <v>0</v>
      </c>
      <c r="AJ422" s="242">
        <v>0</v>
      </c>
      <c r="AK422" s="242">
        <v>420</v>
      </c>
      <c r="AL422" s="242">
        <v>398816.8</v>
      </c>
      <c r="AM422" s="242">
        <v>11477.800000000001</v>
      </c>
      <c r="AN422" s="242">
        <v>55035.11</v>
      </c>
      <c r="AO422" s="242">
        <v>0</v>
      </c>
      <c r="AP422" s="242">
        <v>9881.94</v>
      </c>
      <c r="AQ422" s="242">
        <v>2899586.39</v>
      </c>
      <c r="AR422" s="242">
        <v>1815892.21</v>
      </c>
      <c r="AS422" s="242">
        <v>331002.42</v>
      </c>
      <c r="AT422" s="242">
        <v>33490.69</v>
      </c>
      <c r="AU422" s="242">
        <v>207942.78</v>
      </c>
      <c r="AV422" s="242">
        <v>0</v>
      </c>
      <c r="AW422" s="242">
        <v>235484.89</v>
      </c>
      <c r="AX422" s="242">
        <v>487462.19</v>
      </c>
      <c r="AY422" s="242">
        <v>320486.74</v>
      </c>
      <c r="AZ422" s="242">
        <v>650909.02</v>
      </c>
      <c r="BA422" s="242">
        <v>2220578.23</v>
      </c>
      <c r="BB422" s="242">
        <v>297269.28000000003</v>
      </c>
      <c r="BC422" s="242">
        <v>150830.68</v>
      </c>
      <c r="BD422" s="242">
        <v>66962</v>
      </c>
      <c r="BE422" s="242">
        <v>456438.88</v>
      </c>
      <c r="BF422" s="242">
        <v>1730023.28</v>
      </c>
      <c r="BG422" s="242">
        <v>578171.65</v>
      </c>
      <c r="BH422" s="242">
        <v>0</v>
      </c>
      <c r="BI422" s="242">
        <v>27221.46</v>
      </c>
      <c r="BJ422" s="242">
        <v>0</v>
      </c>
      <c r="BK422" s="242">
        <v>0</v>
      </c>
      <c r="BL422" s="242">
        <v>0</v>
      </c>
      <c r="BM422" s="242">
        <v>0</v>
      </c>
      <c r="BN422" s="242">
        <v>0</v>
      </c>
      <c r="BO422" s="242">
        <v>0</v>
      </c>
      <c r="BP422" s="242">
        <v>0</v>
      </c>
      <c r="BQ422" s="242">
        <v>2398428.89</v>
      </c>
      <c r="BR422" s="242">
        <v>2757517.15</v>
      </c>
      <c r="BS422" s="242">
        <v>2425650.35</v>
      </c>
      <c r="BT422" s="242">
        <v>2757517.15</v>
      </c>
      <c r="BU422" s="242">
        <v>216989.82</v>
      </c>
      <c r="BV422" s="242">
        <v>228130.43</v>
      </c>
      <c r="BW422" s="242">
        <v>1888316.18</v>
      </c>
      <c r="BX422" s="242">
        <v>1505108.92</v>
      </c>
      <c r="BY422" s="242">
        <v>340943.17</v>
      </c>
      <c r="BZ422" s="242">
        <v>31123.48</v>
      </c>
      <c r="CA422" s="242">
        <v>13601.02</v>
      </c>
      <c r="CB422" s="242">
        <v>11342.76</v>
      </c>
      <c r="CC422" s="242">
        <v>774764.33</v>
      </c>
      <c r="CD422" s="242">
        <v>777022.59</v>
      </c>
      <c r="CE422" s="242">
        <v>0</v>
      </c>
      <c r="CF422" s="242">
        <v>0</v>
      </c>
      <c r="CG422" s="242">
        <v>0</v>
      </c>
      <c r="CH422" s="242">
        <v>0</v>
      </c>
      <c r="CI422" s="242">
        <v>0</v>
      </c>
      <c r="CJ422" s="242">
        <v>335977.54</v>
      </c>
      <c r="CK422" s="242">
        <v>0</v>
      </c>
      <c r="CL422" s="242">
        <v>0</v>
      </c>
      <c r="CM422" s="242">
        <v>0</v>
      </c>
      <c r="CN422" s="242">
        <v>0</v>
      </c>
      <c r="CO422" s="242">
        <v>0</v>
      </c>
      <c r="CP422" s="242">
        <v>0</v>
      </c>
      <c r="CQ422" s="242">
        <v>0</v>
      </c>
      <c r="CR422" s="242">
        <v>88335</v>
      </c>
      <c r="CS422" s="242">
        <v>95109.63</v>
      </c>
      <c r="CT422" s="242">
        <v>571586.9</v>
      </c>
      <c r="CU422" s="242">
        <v>564812.27</v>
      </c>
      <c r="CV422" s="242">
        <v>0</v>
      </c>
      <c r="CW422" s="242">
        <v>829941.20000000007</v>
      </c>
      <c r="CX422" s="242">
        <v>827973.56</v>
      </c>
      <c r="CY422" s="242">
        <v>290081.45</v>
      </c>
      <c r="CZ422" s="242">
        <v>128265.94</v>
      </c>
      <c r="DA422" s="242">
        <v>163783.15</v>
      </c>
      <c r="DB422" s="242">
        <v>0</v>
      </c>
      <c r="DC422" s="242">
        <v>0</v>
      </c>
      <c r="DD422" s="242">
        <v>0</v>
      </c>
      <c r="DE422" s="242">
        <v>0</v>
      </c>
      <c r="DF422" s="242">
        <v>0</v>
      </c>
      <c r="DG422" s="242">
        <v>0</v>
      </c>
      <c r="DH422" s="242">
        <v>0</v>
      </c>
    </row>
    <row r="423" spans="1:112" x14ac:dyDescent="0.2">
      <c r="A423" s="242">
        <v>6713</v>
      </c>
      <c r="B423" s="242" t="s">
        <v>705</v>
      </c>
      <c r="C423" s="242">
        <v>0</v>
      </c>
      <c r="D423" s="242">
        <v>2864826.22</v>
      </c>
      <c r="E423" s="242">
        <v>0</v>
      </c>
      <c r="F423" s="242">
        <v>1985.64</v>
      </c>
      <c r="G423" s="242">
        <v>12011.800000000001</v>
      </c>
      <c r="H423" s="242">
        <v>2153.85</v>
      </c>
      <c r="I423" s="242">
        <v>15662.91</v>
      </c>
      <c r="J423" s="242">
        <v>0</v>
      </c>
      <c r="K423" s="242">
        <v>240920.4</v>
      </c>
      <c r="L423" s="242">
        <v>0</v>
      </c>
      <c r="M423" s="242">
        <v>0</v>
      </c>
      <c r="N423" s="242">
        <v>0</v>
      </c>
      <c r="O423" s="242">
        <v>0</v>
      </c>
      <c r="P423" s="242">
        <v>3042</v>
      </c>
      <c r="Q423" s="242">
        <v>0</v>
      </c>
      <c r="R423" s="242">
        <v>0</v>
      </c>
      <c r="S423" s="242">
        <v>0</v>
      </c>
      <c r="T423" s="242">
        <v>50</v>
      </c>
      <c r="U423" s="242">
        <v>89997</v>
      </c>
      <c r="V423" s="242">
        <v>1544342</v>
      </c>
      <c r="W423" s="242">
        <v>3520</v>
      </c>
      <c r="X423" s="242">
        <v>0</v>
      </c>
      <c r="Y423" s="242">
        <v>125689.76000000001</v>
      </c>
      <c r="Z423" s="242">
        <v>954.32</v>
      </c>
      <c r="AA423" s="242">
        <v>95624.31</v>
      </c>
      <c r="AB423" s="242">
        <v>0</v>
      </c>
      <c r="AC423" s="242">
        <v>0</v>
      </c>
      <c r="AD423" s="242">
        <v>28791.91</v>
      </c>
      <c r="AE423" s="242">
        <v>184097.98</v>
      </c>
      <c r="AF423" s="242">
        <v>0</v>
      </c>
      <c r="AG423" s="242">
        <v>0</v>
      </c>
      <c r="AH423" s="242">
        <v>10421</v>
      </c>
      <c r="AI423" s="242">
        <v>25197.100000000002</v>
      </c>
      <c r="AJ423" s="242">
        <v>0</v>
      </c>
      <c r="AK423" s="242">
        <v>0</v>
      </c>
      <c r="AL423" s="242">
        <v>0</v>
      </c>
      <c r="AM423" s="242">
        <v>3916.9500000000003</v>
      </c>
      <c r="AN423" s="242">
        <v>5147.7300000000005</v>
      </c>
      <c r="AO423" s="242">
        <v>0</v>
      </c>
      <c r="AP423" s="242">
        <v>60</v>
      </c>
      <c r="AQ423" s="242">
        <v>791100</v>
      </c>
      <c r="AR423" s="242">
        <v>1159287.3400000001</v>
      </c>
      <c r="AS423" s="242">
        <v>137693.31</v>
      </c>
      <c r="AT423" s="242">
        <v>139435.69</v>
      </c>
      <c r="AU423" s="242">
        <v>116388.3</v>
      </c>
      <c r="AV423" s="242">
        <v>0</v>
      </c>
      <c r="AW423" s="242">
        <v>115668.88</v>
      </c>
      <c r="AX423" s="242">
        <v>368544.8</v>
      </c>
      <c r="AY423" s="242">
        <v>151697.69</v>
      </c>
      <c r="AZ423" s="242">
        <v>271996.01</v>
      </c>
      <c r="BA423" s="242">
        <v>979293.75</v>
      </c>
      <c r="BB423" s="242">
        <v>23011.5</v>
      </c>
      <c r="BC423" s="242">
        <v>50217.67</v>
      </c>
      <c r="BD423" s="242">
        <v>0</v>
      </c>
      <c r="BE423" s="242">
        <v>0</v>
      </c>
      <c r="BF423" s="242">
        <v>438560.43</v>
      </c>
      <c r="BG423" s="242">
        <v>407902.56</v>
      </c>
      <c r="BH423" s="242">
        <v>3695.83</v>
      </c>
      <c r="BI423" s="242">
        <v>0</v>
      </c>
      <c r="BJ423" s="242">
        <v>0</v>
      </c>
      <c r="BK423" s="242">
        <v>0</v>
      </c>
      <c r="BL423" s="242">
        <v>0</v>
      </c>
      <c r="BM423" s="242">
        <v>37963.56</v>
      </c>
      <c r="BN423" s="242">
        <v>38346.080000000002</v>
      </c>
      <c r="BO423" s="242">
        <v>1520463.54</v>
      </c>
      <c r="BP423" s="242">
        <v>1624000.14</v>
      </c>
      <c r="BQ423" s="242">
        <v>0</v>
      </c>
      <c r="BR423" s="242">
        <v>0</v>
      </c>
      <c r="BS423" s="242">
        <v>1558427.1</v>
      </c>
      <c r="BT423" s="242">
        <v>1662346.22</v>
      </c>
      <c r="BU423" s="242">
        <v>16093.08</v>
      </c>
      <c r="BV423" s="242">
        <v>16093.08</v>
      </c>
      <c r="BW423" s="242">
        <v>774037.02</v>
      </c>
      <c r="BX423" s="242">
        <v>502244.85000000003</v>
      </c>
      <c r="BY423" s="242">
        <v>114911.23</v>
      </c>
      <c r="BZ423" s="242">
        <v>156880.94</v>
      </c>
      <c r="CA423" s="242">
        <v>0</v>
      </c>
      <c r="CB423" s="242">
        <v>0</v>
      </c>
      <c r="CC423" s="242">
        <v>100000</v>
      </c>
      <c r="CD423" s="242">
        <v>100000</v>
      </c>
      <c r="CE423" s="242">
        <v>0</v>
      </c>
      <c r="CF423" s="242">
        <v>0</v>
      </c>
      <c r="CG423" s="242">
        <v>0</v>
      </c>
      <c r="CH423" s="242">
        <v>0</v>
      </c>
      <c r="CI423" s="242">
        <v>0</v>
      </c>
      <c r="CJ423" s="242">
        <v>1000000</v>
      </c>
      <c r="CK423" s="242">
        <v>188100.13</v>
      </c>
      <c r="CL423" s="242">
        <v>0</v>
      </c>
      <c r="CM423" s="242">
        <v>30.37</v>
      </c>
      <c r="CN423" s="242">
        <v>0</v>
      </c>
      <c r="CO423" s="242">
        <v>188130.5</v>
      </c>
      <c r="CP423" s="242">
        <v>0</v>
      </c>
      <c r="CQ423" s="242">
        <v>0</v>
      </c>
      <c r="CR423" s="242">
        <v>86691.72</v>
      </c>
      <c r="CS423" s="242">
        <v>94220.22</v>
      </c>
      <c r="CT423" s="242">
        <v>268878.61</v>
      </c>
      <c r="CU423" s="242">
        <v>261350.11000000002</v>
      </c>
      <c r="CV423" s="242">
        <v>0</v>
      </c>
      <c r="CW423" s="242">
        <v>7941.1100000000006</v>
      </c>
      <c r="CX423" s="242">
        <v>13279.85</v>
      </c>
      <c r="CY423" s="242">
        <v>14000</v>
      </c>
      <c r="CZ423" s="242">
        <v>2185.9900000000002</v>
      </c>
      <c r="DA423" s="242">
        <v>6475.27</v>
      </c>
      <c r="DB423" s="242">
        <v>0</v>
      </c>
      <c r="DC423" s="242">
        <v>0</v>
      </c>
      <c r="DD423" s="242">
        <v>0</v>
      </c>
      <c r="DE423" s="242">
        <v>0</v>
      </c>
      <c r="DF423" s="242">
        <v>0</v>
      </c>
      <c r="DG423" s="242">
        <v>0</v>
      </c>
      <c r="DH423" s="242">
        <v>0</v>
      </c>
    </row>
    <row r="424" spans="1:112" x14ac:dyDescent="0.2">
      <c r="A424" s="242">
        <v>6720</v>
      </c>
      <c r="B424" s="242" t="s">
        <v>706</v>
      </c>
      <c r="C424" s="242">
        <v>0</v>
      </c>
      <c r="D424" s="242">
        <v>4108712</v>
      </c>
      <c r="E424" s="242">
        <v>15</v>
      </c>
      <c r="F424" s="242">
        <v>114.49000000000001</v>
      </c>
      <c r="G424" s="242">
        <v>0</v>
      </c>
      <c r="H424" s="242">
        <v>2404.14</v>
      </c>
      <c r="I424" s="242">
        <v>17265.59</v>
      </c>
      <c r="J424" s="242">
        <v>0</v>
      </c>
      <c r="K424" s="242">
        <v>746029.32000000007</v>
      </c>
      <c r="L424" s="242">
        <v>0</v>
      </c>
      <c r="M424" s="242">
        <v>0</v>
      </c>
      <c r="N424" s="242">
        <v>0</v>
      </c>
      <c r="O424" s="242">
        <v>0</v>
      </c>
      <c r="P424" s="242">
        <v>0</v>
      </c>
      <c r="Q424" s="242">
        <v>0</v>
      </c>
      <c r="R424" s="242">
        <v>0</v>
      </c>
      <c r="S424" s="242">
        <v>76534</v>
      </c>
      <c r="T424" s="242">
        <v>0</v>
      </c>
      <c r="U424" s="242">
        <v>116661</v>
      </c>
      <c r="V424" s="242">
        <v>198694</v>
      </c>
      <c r="W424" s="242">
        <v>3520</v>
      </c>
      <c r="X424" s="242">
        <v>0</v>
      </c>
      <c r="Y424" s="242">
        <v>180425.62</v>
      </c>
      <c r="Z424" s="242">
        <v>4459.09</v>
      </c>
      <c r="AA424" s="242">
        <v>112020</v>
      </c>
      <c r="AB424" s="242">
        <v>0</v>
      </c>
      <c r="AC424" s="242">
        <v>0</v>
      </c>
      <c r="AD424" s="242">
        <v>18148.510000000002</v>
      </c>
      <c r="AE424" s="242">
        <v>85742</v>
      </c>
      <c r="AF424" s="242">
        <v>0</v>
      </c>
      <c r="AG424" s="242">
        <v>0</v>
      </c>
      <c r="AH424" s="242">
        <v>0</v>
      </c>
      <c r="AI424" s="242">
        <v>40553</v>
      </c>
      <c r="AJ424" s="242">
        <v>0</v>
      </c>
      <c r="AK424" s="242">
        <v>498</v>
      </c>
      <c r="AL424" s="242">
        <v>0</v>
      </c>
      <c r="AM424" s="242">
        <v>19110.53</v>
      </c>
      <c r="AN424" s="242">
        <v>17302.900000000001</v>
      </c>
      <c r="AO424" s="242">
        <v>0</v>
      </c>
      <c r="AP424" s="242">
        <v>325.06</v>
      </c>
      <c r="AQ424" s="242">
        <v>1059672.99</v>
      </c>
      <c r="AR424" s="242">
        <v>1249320.4099999999</v>
      </c>
      <c r="AS424" s="242">
        <v>0</v>
      </c>
      <c r="AT424" s="242">
        <v>140724.44</v>
      </c>
      <c r="AU424" s="242">
        <v>24742.61</v>
      </c>
      <c r="AV424" s="242">
        <v>13562.89</v>
      </c>
      <c r="AW424" s="242">
        <v>147356.79</v>
      </c>
      <c r="AX424" s="242">
        <v>156705.49</v>
      </c>
      <c r="AY424" s="242">
        <v>147051.08000000002</v>
      </c>
      <c r="AZ424" s="242">
        <v>301418.7</v>
      </c>
      <c r="BA424" s="242">
        <v>899761.53</v>
      </c>
      <c r="BB424" s="242">
        <v>62423.75</v>
      </c>
      <c r="BC424" s="242">
        <v>44416.15</v>
      </c>
      <c r="BD424" s="242">
        <v>99648.33</v>
      </c>
      <c r="BE424" s="242">
        <v>17747</v>
      </c>
      <c r="BF424" s="242">
        <v>483318.32</v>
      </c>
      <c r="BG424" s="242">
        <v>481902.29000000004</v>
      </c>
      <c r="BH424" s="242">
        <v>63.910000000000004</v>
      </c>
      <c r="BI424" s="242">
        <v>0</v>
      </c>
      <c r="BJ424" s="242">
        <v>0</v>
      </c>
      <c r="BK424" s="242">
        <v>0</v>
      </c>
      <c r="BL424" s="242">
        <v>0</v>
      </c>
      <c r="BM424" s="242">
        <v>0</v>
      </c>
      <c r="BN424" s="242">
        <v>0</v>
      </c>
      <c r="BO424" s="242">
        <v>0</v>
      </c>
      <c r="BP424" s="242">
        <v>0</v>
      </c>
      <c r="BQ424" s="242">
        <v>754903.76</v>
      </c>
      <c r="BR424" s="242">
        <v>1173601.33</v>
      </c>
      <c r="BS424" s="242">
        <v>754903.76</v>
      </c>
      <c r="BT424" s="242">
        <v>1173601.33</v>
      </c>
      <c r="BU424" s="242">
        <v>27873.25</v>
      </c>
      <c r="BV424" s="242">
        <v>25386.799999999999</v>
      </c>
      <c r="BW424" s="242">
        <v>1104550.56</v>
      </c>
      <c r="BX424" s="242">
        <v>798179.82000000007</v>
      </c>
      <c r="BY424" s="242">
        <v>308857.19</v>
      </c>
      <c r="BZ424" s="242">
        <v>0</v>
      </c>
      <c r="CA424" s="242">
        <v>127208.08</v>
      </c>
      <c r="CB424" s="242">
        <v>120175</v>
      </c>
      <c r="CC424" s="242">
        <v>794602.42</v>
      </c>
      <c r="CD424" s="242">
        <v>801635.5</v>
      </c>
      <c r="CE424" s="242">
        <v>0</v>
      </c>
      <c r="CF424" s="242">
        <v>0</v>
      </c>
      <c r="CG424" s="242">
        <v>0</v>
      </c>
      <c r="CH424" s="242">
        <v>0</v>
      </c>
      <c r="CI424" s="242">
        <v>0</v>
      </c>
      <c r="CJ424" s="242">
        <v>786269.14</v>
      </c>
      <c r="CK424" s="242">
        <v>260638.76</v>
      </c>
      <c r="CL424" s="242">
        <v>221433.15</v>
      </c>
      <c r="CM424" s="242">
        <v>520.36</v>
      </c>
      <c r="CN424" s="242">
        <v>0</v>
      </c>
      <c r="CO424" s="242">
        <v>39725.97</v>
      </c>
      <c r="CP424" s="242">
        <v>0</v>
      </c>
      <c r="CQ424" s="242">
        <v>0</v>
      </c>
      <c r="CR424" s="242">
        <v>3418.12</v>
      </c>
      <c r="CS424" s="242">
        <v>29265.97</v>
      </c>
      <c r="CT424" s="242">
        <v>168544.45</v>
      </c>
      <c r="CU424" s="242">
        <v>142696.6</v>
      </c>
      <c r="CV424" s="242">
        <v>0</v>
      </c>
      <c r="CW424" s="242">
        <v>14963.300000000001</v>
      </c>
      <c r="CX424" s="242">
        <v>21519</v>
      </c>
      <c r="CY424" s="242">
        <v>32628</v>
      </c>
      <c r="CZ424" s="242">
        <v>14894.300000000001</v>
      </c>
      <c r="DA424" s="242">
        <v>11178</v>
      </c>
      <c r="DB424" s="242">
        <v>0</v>
      </c>
      <c r="DC424" s="242">
        <v>0</v>
      </c>
      <c r="DD424" s="242">
        <v>0</v>
      </c>
      <c r="DE424" s="242">
        <v>0</v>
      </c>
      <c r="DF424" s="242">
        <v>0</v>
      </c>
      <c r="DG424" s="242">
        <v>0</v>
      </c>
      <c r="DH424" s="242">
        <v>0</v>
      </c>
    </row>
    <row r="425" spans="1:112" x14ac:dyDescent="0.2">
      <c r="A425" s="242">
        <v>6734</v>
      </c>
      <c r="B425" s="242" t="s">
        <v>707</v>
      </c>
      <c r="C425" s="242">
        <v>0</v>
      </c>
      <c r="D425" s="242">
        <v>4441960.42</v>
      </c>
      <c r="E425" s="242">
        <v>0</v>
      </c>
      <c r="F425" s="242">
        <v>7764.14</v>
      </c>
      <c r="G425" s="242">
        <v>38886.450000000004</v>
      </c>
      <c r="H425" s="242">
        <v>61.6</v>
      </c>
      <c r="I425" s="242">
        <v>3610.89</v>
      </c>
      <c r="J425" s="242">
        <v>0</v>
      </c>
      <c r="K425" s="242">
        <v>437701.60000000003</v>
      </c>
      <c r="L425" s="242">
        <v>0</v>
      </c>
      <c r="M425" s="242">
        <v>0</v>
      </c>
      <c r="N425" s="242">
        <v>0</v>
      </c>
      <c r="O425" s="242">
        <v>0</v>
      </c>
      <c r="P425" s="242">
        <v>0</v>
      </c>
      <c r="Q425" s="242">
        <v>0</v>
      </c>
      <c r="R425" s="242">
        <v>0</v>
      </c>
      <c r="S425" s="242">
        <v>0</v>
      </c>
      <c r="T425" s="242">
        <v>0</v>
      </c>
      <c r="U425" s="242">
        <v>184908.5</v>
      </c>
      <c r="V425" s="242">
        <v>7499234</v>
      </c>
      <c r="W425" s="242">
        <v>19678</v>
      </c>
      <c r="X425" s="242">
        <v>0</v>
      </c>
      <c r="Y425" s="242">
        <v>0</v>
      </c>
      <c r="Z425" s="242">
        <v>3233.38</v>
      </c>
      <c r="AA425" s="242">
        <v>13044</v>
      </c>
      <c r="AB425" s="242">
        <v>0</v>
      </c>
      <c r="AC425" s="242">
        <v>0</v>
      </c>
      <c r="AD425" s="242">
        <v>27740</v>
      </c>
      <c r="AE425" s="242">
        <v>130330</v>
      </c>
      <c r="AF425" s="242">
        <v>0</v>
      </c>
      <c r="AG425" s="242">
        <v>0</v>
      </c>
      <c r="AH425" s="242">
        <v>0</v>
      </c>
      <c r="AI425" s="242">
        <v>2711</v>
      </c>
      <c r="AJ425" s="242">
        <v>0</v>
      </c>
      <c r="AK425" s="242">
        <v>0</v>
      </c>
      <c r="AL425" s="242">
        <v>0</v>
      </c>
      <c r="AM425" s="242">
        <v>0</v>
      </c>
      <c r="AN425" s="242">
        <v>0</v>
      </c>
      <c r="AO425" s="242">
        <v>0</v>
      </c>
      <c r="AP425" s="242">
        <v>27660.75</v>
      </c>
      <c r="AQ425" s="242">
        <v>2956139.65</v>
      </c>
      <c r="AR425" s="242">
        <v>2200271.0299999998</v>
      </c>
      <c r="AS425" s="242">
        <v>602321.32999999996</v>
      </c>
      <c r="AT425" s="242">
        <v>327168.35000000003</v>
      </c>
      <c r="AU425" s="242">
        <v>342969.45</v>
      </c>
      <c r="AV425" s="242">
        <v>6484.18</v>
      </c>
      <c r="AW425" s="242">
        <v>380376.09</v>
      </c>
      <c r="AX425" s="242">
        <v>388880.14</v>
      </c>
      <c r="AY425" s="242">
        <v>360613.12</v>
      </c>
      <c r="AZ425" s="242">
        <v>512314.9</v>
      </c>
      <c r="BA425" s="242">
        <v>1893706.3800000001</v>
      </c>
      <c r="BB425" s="242">
        <v>438777.56</v>
      </c>
      <c r="BC425" s="242">
        <v>84171.87</v>
      </c>
      <c r="BD425" s="242">
        <v>0</v>
      </c>
      <c r="BE425" s="242">
        <v>450544.46</v>
      </c>
      <c r="BF425" s="242">
        <v>1205498.6200000001</v>
      </c>
      <c r="BG425" s="242">
        <v>319275.35000000003</v>
      </c>
      <c r="BH425" s="242">
        <v>0</v>
      </c>
      <c r="BI425" s="242">
        <v>0</v>
      </c>
      <c r="BJ425" s="242">
        <v>0</v>
      </c>
      <c r="BK425" s="242">
        <v>0</v>
      </c>
      <c r="BL425" s="242">
        <v>0</v>
      </c>
      <c r="BM425" s="242">
        <v>0</v>
      </c>
      <c r="BN425" s="242">
        <v>0</v>
      </c>
      <c r="BO425" s="242">
        <v>0</v>
      </c>
      <c r="BP425" s="242">
        <v>0</v>
      </c>
      <c r="BQ425" s="242">
        <v>4736745.34</v>
      </c>
      <c r="BR425" s="242">
        <v>5105757.59</v>
      </c>
      <c r="BS425" s="242">
        <v>4736745.34</v>
      </c>
      <c r="BT425" s="242">
        <v>5105757.59</v>
      </c>
      <c r="BU425" s="242">
        <v>46628.81</v>
      </c>
      <c r="BV425" s="242">
        <v>22742.5</v>
      </c>
      <c r="BW425" s="242">
        <v>1329183.55</v>
      </c>
      <c r="BX425" s="242">
        <v>956749.84</v>
      </c>
      <c r="BY425" s="242">
        <v>276107.86</v>
      </c>
      <c r="BZ425" s="242">
        <v>120212.16</v>
      </c>
      <c r="CA425" s="242">
        <v>77957.77</v>
      </c>
      <c r="CB425" s="242">
        <v>77957.84</v>
      </c>
      <c r="CC425" s="242">
        <v>1530488.07</v>
      </c>
      <c r="CD425" s="242">
        <v>1530488</v>
      </c>
      <c r="CE425" s="242">
        <v>0</v>
      </c>
      <c r="CF425" s="242">
        <v>0</v>
      </c>
      <c r="CG425" s="242">
        <v>0</v>
      </c>
      <c r="CH425" s="242">
        <v>0</v>
      </c>
      <c r="CI425" s="242">
        <v>0</v>
      </c>
      <c r="CJ425" s="242">
        <v>4220000</v>
      </c>
      <c r="CK425" s="242">
        <v>0</v>
      </c>
      <c r="CL425" s="242">
        <v>0</v>
      </c>
      <c r="CM425" s="242">
        <v>0</v>
      </c>
      <c r="CN425" s="242">
        <v>0</v>
      </c>
      <c r="CO425" s="242">
        <v>0</v>
      </c>
      <c r="CP425" s="242">
        <v>0</v>
      </c>
      <c r="CQ425" s="242">
        <v>0</v>
      </c>
      <c r="CR425" s="242">
        <v>120110.75</v>
      </c>
      <c r="CS425" s="242">
        <v>125070.65000000001</v>
      </c>
      <c r="CT425" s="242">
        <v>611621.94000000006</v>
      </c>
      <c r="CU425" s="242">
        <v>606662.04</v>
      </c>
      <c r="CV425" s="242">
        <v>0</v>
      </c>
      <c r="CW425" s="242">
        <v>0</v>
      </c>
      <c r="CX425" s="242">
        <v>0</v>
      </c>
      <c r="CY425" s="242">
        <v>0</v>
      </c>
      <c r="CZ425" s="242">
        <v>0</v>
      </c>
      <c r="DA425" s="242">
        <v>0</v>
      </c>
      <c r="DB425" s="242">
        <v>0</v>
      </c>
      <c r="DC425" s="242">
        <v>0</v>
      </c>
      <c r="DD425" s="242">
        <v>0</v>
      </c>
      <c r="DE425" s="242">
        <v>11890.27</v>
      </c>
      <c r="DF425" s="242">
        <v>0</v>
      </c>
      <c r="DG425" s="242">
        <v>0</v>
      </c>
      <c r="DH425" s="242">
        <v>11890.27</v>
      </c>
    </row>
    <row r="426" spans="1:112" x14ac:dyDescent="0.2">
      <c r="A426" s="242">
        <v>6748</v>
      </c>
      <c r="B426" s="242" t="s">
        <v>708</v>
      </c>
      <c r="C426" s="242">
        <v>0</v>
      </c>
      <c r="D426" s="242">
        <v>2835174.54</v>
      </c>
      <c r="E426" s="242">
        <v>0</v>
      </c>
      <c r="F426" s="242">
        <v>0</v>
      </c>
      <c r="G426" s="242">
        <v>0</v>
      </c>
      <c r="H426" s="242">
        <v>1946.04</v>
      </c>
      <c r="I426" s="242">
        <v>33436.86</v>
      </c>
      <c r="J426" s="242">
        <v>0</v>
      </c>
      <c r="K426" s="242">
        <v>1143991.43</v>
      </c>
      <c r="L426" s="242">
        <v>0</v>
      </c>
      <c r="M426" s="242">
        <v>0</v>
      </c>
      <c r="N426" s="242">
        <v>0</v>
      </c>
      <c r="O426" s="242">
        <v>0</v>
      </c>
      <c r="P426" s="242">
        <v>0</v>
      </c>
      <c r="Q426" s="242">
        <v>0</v>
      </c>
      <c r="R426" s="242">
        <v>0</v>
      </c>
      <c r="S426" s="242">
        <v>0</v>
      </c>
      <c r="T426" s="242">
        <v>0</v>
      </c>
      <c r="U426" s="242">
        <v>47178</v>
      </c>
      <c r="V426" s="242">
        <v>480393</v>
      </c>
      <c r="W426" s="242">
        <v>0</v>
      </c>
      <c r="X426" s="242">
        <v>0</v>
      </c>
      <c r="Y426" s="242">
        <v>0</v>
      </c>
      <c r="Z426" s="242">
        <v>0</v>
      </c>
      <c r="AA426" s="242">
        <v>16834</v>
      </c>
      <c r="AB426" s="242">
        <v>0</v>
      </c>
      <c r="AC426" s="242">
        <v>0</v>
      </c>
      <c r="AD426" s="242">
        <v>5072</v>
      </c>
      <c r="AE426" s="242">
        <v>23151</v>
      </c>
      <c r="AF426" s="242">
        <v>0</v>
      </c>
      <c r="AG426" s="242">
        <v>0</v>
      </c>
      <c r="AH426" s="242">
        <v>0</v>
      </c>
      <c r="AI426" s="242">
        <v>39296</v>
      </c>
      <c r="AJ426" s="242">
        <v>0</v>
      </c>
      <c r="AK426" s="242">
        <v>0</v>
      </c>
      <c r="AL426" s="242">
        <v>0</v>
      </c>
      <c r="AM426" s="242">
        <v>0</v>
      </c>
      <c r="AN426" s="242">
        <v>0</v>
      </c>
      <c r="AO426" s="242">
        <v>0</v>
      </c>
      <c r="AP426" s="242">
        <v>0</v>
      </c>
      <c r="AQ426" s="242">
        <v>2049621.68</v>
      </c>
      <c r="AR426" s="242">
        <v>377647.67</v>
      </c>
      <c r="AS426" s="242">
        <v>0</v>
      </c>
      <c r="AT426" s="242">
        <v>144248.61000000002</v>
      </c>
      <c r="AU426" s="242">
        <v>27892.78</v>
      </c>
      <c r="AV426" s="242">
        <v>354.44</v>
      </c>
      <c r="AW426" s="242">
        <v>47225.19</v>
      </c>
      <c r="AX426" s="242">
        <v>177760.34</v>
      </c>
      <c r="AY426" s="242">
        <v>233937.55000000002</v>
      </c>
      <c r="AZ426" s="242">
        <v>104555.04000000001</v>
      </c>
      <c r="BA426" s="242">
        <v>792005.81</v>
      </c>
      <c r="BB426" s="242">
        <v>209271.04000000001</v>
      </c>
      <c r="BC426" s="242">
        <v>29551.600000000002</v>
      </c>
      <c r="BD426" s="242">
        <v>22837.8</v>
      </c>
      <c r="BE426" s="242">
        <v>28414.5</v>
      </c>
      <c r="BF426" s="242">
        <v>430668.33</v>
      </c>
      <c r="BG426" s="242">
        <v>123684</v>
      </c>
      <c r="BH426" s="242">
        <v>288.40000000000003</v>
      </c>
      <c r="BI426" s="242">
        <v>0</v>
      </c>
      <c r="BJ426" s="242">
        <v>0</v>
      </c>
      <c r="BK426" s="242">
        <v>0</v>
      </c>
      <c r="BL426" s="242">
        <v>0</v>
      </c>
      <c r="BM426" s="242">
        <v>0</v>
      </c>
      <c r="BN426" s="242">
        <v>0</v>
      </c>
      <c r="BO426" s="242">
        <v>0</v>
      </c>
      <c r="BP426" s="242">
        <v>0</v>
      </c>
      <c r="BQ426" s="242">
        <v>1442325.05</v>
      </c>
      <c r="BR426" s="242">
        <v>1268833.1399999999</v>
      </c>
      <c r="BS426" s="242">
        <v>1442325.05</v>
      </c>
      <c r="BT426" s="242">
        <v>1268833.1399999999</v>
      </c>
      <c r="BU426" s="242">
        <v>0</v>
      </c>
      <c r="BV426" s="242">
        <v>0</v>
      </c>
      <c r="BW426" s="242">
        <v>714889.76</v>
      </c>
      <c r="BX426" s="242">
        <v>197025.16</v>
      </c>
      <c r="BY426" s="242">
        <v>49054.720000000001</v>
      </c>
      <c r="BZ426" s="242">
        <v>468809.88</v>
      </c>
      <c r="CA426" s="242">
        <v>97674.25</v>
      </c>
      <c r="CB426" s="242">
        <v>76975.37000000001</v>
      </c>
      <c r="CC426" s="242">
        <v>550984.91</v>
      </c>
      <c r="CD426" s="242">
        <v>536228.16</v>
      </c>
      <c r="CE426" s="242">
        <v>0</v>
      </c>
      <c r="CF426" s="242">
        <v>0</v>
      </c>
      <c r="CG426" s="242">
        <v>0</v>
      </c>
      <c r="CH426" s="242">
        <v>35455.629999999997</v>
      </c>
      <c r="CI426" s="242">
        <v>0</v>
      </c>
      <c r="CJ426" s="242">
        <v>5145638.53</v>
      </c>
      <c r="CK426" s="242">
        <v>0</v>
      </c>
      <c r="CL426" s="242">
        <v>0</v>
      </c>
      <c r="CM426" s="242">
        <v>0</v>
      </c>
      <c r="CN426" s="242">
        <v>0</v>
      </c>
      <c r="CO426" s="242">
        <v>0</v>
      </c>
      <c r="CP426" s="242">
        <v>0</v>
      </c>
      <c r="CQ426" s="242">
        <v>0</v>
      </c>
      <c r="CR426" s="242">
        <v>2218.21</v>
      </c>
      <c r="CS426" s="242">
        <v>1071.71</v>
      </c>
      <c r="CT426" s="242">
        <v>49492.83</v>
      </c>
      <c r="CU426" s="242">
        <v>50639.33</v>
      </c>
      <c r="CV426" s="242">
        <v>0</v>
      </c>
      <c r="CW426" s="242">
        <v>-2283.86</v>
      </c>
      <c r="CX426" s="242">
        <v>-259.53000000000003</v>
      </c>
      <c r="CY426" s="242">
        <v>8000</v>
      </c>
      <c r="CZ426" s="242">
        <v>5975.67</v>
      </c>
      <c r="DA426" s="242">
        <v>0</v>
      </c>
      <c r="DB426" s="242">
        <v>0</v>
      </c>
      <c r="DC426" s="242">
        <v>0</v>
      </c>
      <c r="DD426" s="242">
        <v>0</v>
      </c>
      <c r="DE426" s="242">
        <v>0</v>
      </c>
      <c r="DF426" s="242">
        <v>0</v>
      </c>
      <c r="DG426" s="242">
        <v>0</v>
      </c>
      <c r="DH426" s="242">
        <v>0</v>
      </c>
    </row>
    <row r="427" spans="1:112" x14ac:dyDescent="0.2">
      <c r="A427" s="242"/>
      <c r="B427" s="242"/>
      <c r="C427" s="242"/>
      <c r="D427" s="242"/>
      <c r="E427" s="242"/>
      <c r="F427" s="242"/>
      <c r="G427" s="242"/>
      <c r="H427" s="242"/>
      <c r="I427" s="242"/>
      <c r="J427" s="242"/>
      <c r="K427" s="242"/>
      <c r="L427" s="242"/>
      <c r="M427" s="242"/>
      <c r="N427" s="242"/>
      <c r="O427" s="242"/>
      <c r="P427" s="242"/>
      <c r="Q427" s="242"/>
      <c r="R427" s="242"/>
      <c r="S427" s="242"/>
      <c r="T427" s="242"/>
      <c r="U427" s="242"/>
      <c r="V427" s="242"/>
      <c r="W427" s="242"/>
      <c r="X427" s="242"/>
      <c r="Y427" s="242"/>
      <c r="Z427" s="242"/>
      <c r="AA427" s="242"/>
      <c r="AB427" s="242"/>
      <c r="AC427" s="242"/>
      <c r="AD427" s="242"/>
      <c r="AE427" s="242"/>
      <c r="AF427" s="242"/>
      <c r="AG427" s="242"/>
      <c r="AH427" s="242"/>
      <c r="AI427" s="242"/>
      <c r="AJ427" s="242"/>
      <c r="AK427" s="242"/>
      <c r="AL427" s="242"/>
      <c r="AM427" s="242"/>
      <c r="AN427" s="242"/>
      <c r="AO427" s="242"/>
      <c r="AP427" s="242"/>
      <c r="AQ427" s="242"/>
      <c r="AR427" s="242"/>
      <c r="AS427" s="242"/>
      <c r="AT427" s="242"/>
      <c r="AU427" s="242"/>
      <c r="AV427" s="242"/>
      <c r="AW427" s="242"/>
      <c r="AX427" s="242"/>
      <c r="AY427" s="242"/>
      <c r="AZ427" s="242"/>
      <c r="BA427" s="242"/>
      <c r="BB427" s="242"/>
      <c r="BC427" s="242"/>
      <c r="BD427" s="242"/>
      <c r="BE427" s="242"/>
      <c r="BF427" s="242"/>
      <c r="BG427" s="242"/>
      <c r="BH427" s="242"/>
      <c r="BI427" s="242"/>
      <c r="BJ427" s="242"/>
      <c r="BK427" s="242"/>
      <c r="BL427" s="242"/>
      <c r="BM427" s="242"/>
      <c r="BN427" s="242"/>
      <c r="BO427" s="242"/>
      <c r="BP427" s="242"/>
      <c r="BQ427" s="242"/>
      <c r="BR427" s="242"/>
      <c r="BS427" s="242"/>
      <c r="BT427" s="242"/>
      <c r="BU427" s="242"/>
      <c r="BV427" s="242"/>
      <c r="BW427" s="242"/>
      <c r="BX427" s="242"/>
      <c r="BY427" s="242"/>
      <c r="BZ427" s="242"/>
      <c r="CA427" s="242"/>
      <c r="CB427" s="242"/>
      <c r="CC427" s="242"/>
      <c r="CD427" s="242"/>
      <c r="CE427" s="242"/>
      <c r="CF427" s="242"/>
      <c r="CG427" s="242"/>
      <c r="CH427" s="242"/>
      <c r="CI427" s="242"/>
      <c r="CJ427" s="242"/>
      <c r="CK427" s="242"/>
      <c r="CL427" s="242"/>
      <c r="CM427" s="242"/>
      <c r="CN427" s="242"/>
      <c r="CO427" s="242"/>
      <c r="CP427" s="242"/>
      <c r="CQ427" s="242"/>
      <c r="CR427" s="242"/>
      <c r="CS427" s="242"/>
      <c r="CT427" s="242"/>
      <c r="CU427" s="242"/>
      <c r="CV427" s="242"/>
      <c r="CW427" s="242"/>
      <c r="CX427" s="242"/>
      <c r="CY427" s="242"/>
      <c r="CZ427" s="242"/>
      <c r="DA427" s="242"/>
      <c r="DB427" s="242"/>
      <c r="DC427" s="242"/>
      <c r="DD427" s="242"/>
      <c r="DE427" s="242"/>
      <c r="DF427" s="242"/>
      <c r="DG427" s="242"/>
      <c r="DH427" s="242"/>
    </row>
    <row r="428" spans="1:112" s="246" customFormat="1" ht="11.25" x14ac:dyDescent="0.2">
      <c r="B428" s="247" t="s">
        <v>749</v>
      </c>
      <c r="C428" s="246">
        <f t="shared" ref="C428:AH428" si="0">SUM(C3:C426)</f>
        <v>3200282.2700000014</v>
      </c>
      <c r="D428" s="246">
        <f t="shared" si="0"/>
        <v>4051534841.3800011</v>
      </c>
      <c r="E428" s="246">
        <f t="shared" si="0"/>
        <v>2841603.4199999995</v>
      </c>
      <c r="F428" s="246">
        <f t="shared" si="0"/>
        <v>7056411.7299999977</v>
      </c>
      <c r="G428" s="246">
        <f t="shared" si="0"/>
        <v>17283784.910000011</v>
      </c>
      <c r="H428" s="246">
        <f t="shared" si="0"/>
        <v>3822530.8900000006</v>
      </c>
      <c r="I428" s="246">
        <f t="shared" si="0"/>
        <v>69283138.220000073</v>
      </c>
      <c r="J428" s="246">
        <f t="shared" si="0"/>
        <v>1027567.6900000001</v>
      </c>
      <c r="K428" s="246">
        <f t="shared" si="0"/>
        <v>302221035.84999996</v>
      </c>
      <c r="L428" s="246">
        <f t="shared" si="0"/>
        <v>20877.650000000001</v>
      </c>
      <c r="M428" s="246">
        <f t="shared" si="0"/>
        <v>1451659.1600000001</v>
      </c>
      <c r="N428" s="246">
        <f t="shared" si="0"/>
        <v>239952.78</v>
      </c>
      <c r="O428" s="246">
        <f t="shared" si="0"/>
        <v>66865.19</v>
      </c>
      <c r="P428" s="246">
        <f t="shared" si="0"/>
        <v>3389818.4199999995</v>
      </c>
      <c r="Q428" s="246">
        <f t="shared" si="0"/>
        <v>32365.75</v>
      </c>
      <c r="R428" s="246">
        <f t="shared" si="0"/>
        <v>338802.70000000007</v>
      </c>
      <c r="S428" s="246">
        <f t="shared" si="0"/>
        <v>2309572.02</v>
      </c>
      <c r="T428" s="246">
        <f t="shared" si="0"/>
        <v>677668.17</v>
      </c>
      <c r="U428" s="246">
        <f t="shared" si="0"/>
        <v>193835721.53999999</v>
      </c>
      <c r="V428" s="246">
        <f t="shared" si="0"/>
        <v>4214129621</v>
      </c>
      <c r="W428" s="246">
        <f t="shared" si="0"/>
        <v>9703657.7300000004</v>
      </c>
      <c r="X428" s="246">
        <f t="shared" si="0"/>
        <v>6652324</v>
      </c>
      <c r="Y428" s="246">
        <f t="shared" si="0"/>
        <v>109068200.00000003</v>
      </c>
      <c r="Z428" s="246">
        <f t="shared" si="0"/>
        <v>6843773.5400000019</v>
      </c>
      <c r="AA428" s="246">
        <f t="shared" si="0"/>
        <v>44817712.640000001</v>
      </c>
      <c r="AB428" s="246">
        <f t="shared" si="0"/>
        <v>5068988.26</v>
      </c>
      <c r="AC428" s="246">
        <f t="shared" si="0"/>
        <v>12002176.869999999</v>
      </c>
      <c r="AD428" s="246">
        <f t="shared" si="0"/>
        <v>76525590.790000036</v>
      </c>
      <c r="AE428" s="246">
        <f t="shared" si="0"/>
        <v>220737240.7699998</v>
      </c>
      <c r="AF428" s="246">
        <f t="shared" si="0"/>
        <v>0</v>
      </c>
      <c r="AG428" s="246">
        <f t="shared" si="0"/>
        <v>210741.05999999997</v>
      </c>
      <c r="AH428" s="246">
        <f t="shared" si="0"/>
        <v>58476012.759999983</v>
      </c>
      <c r="AI428" s="246">
        <f t="shared" ref="AI428:BN428" si="1">SUM(AI3:AI426)</f>
        <v>23454653.920000002</v>
      </c>
      <c r="AJ428" s="246">
        <f t="shared" si="1"/>
        <v>0</v>
      </c>
      <c r="AK428" s="246">
        <f t="shared" si="1"/>
        <v>10156666.43</v>
      </c>
      <c r="AL428" s="246">
        <f t="shared" si="1"/>
        <v>34717114.269999996</v>
      </c>
      <c r="AM428" s="246">
        <f t="shared" si="1"/>
        <v>12557976.640000001</v>
      </c>
      <c r="AN428" s="246">
        <f t="shared" si="1"/>
        <v>30593242.940000016</v>
      </c>
      <c r="AO428" s="246">
        <f t="shared" si="1"/>
        <v>392007.48999999993</v>
      </c>
      <c r="AP428" s="246">
        <f t="shared" si="1"/>
        <v>8105394.4700000044</v>
      </c>
      <c r="AQ428" s="246">
        <f t="shared" si="1"/>
        <v>2003566427.9100001</v>
      </c>
      <c r="AR428" s="246">
        <f t="shared" si="1"/>
        <v>1871294076.8900006</v>
      </c>
      <c r="AS428" s="246">
        <f t="shared" si="1"/>
        <v>240392386.24999982</v>
      </c>
      <c r="AT428" s="246">
        <f t="shared" si="1"/>
        <v>230458626.44999993</v>
      </c>
      <c r="AU428" s="246">
        <f t="shared" si="1"/>
        <v>138242791.91999996</v>
      </c>
      <c r="AV428" s="246">
        <f t="shared" si="1"/>
        <v>65808459.609999999</v>
      </c>
      <c r="AW428" s="246">
        <f t="shared" si="1"/>
        <v>280493307.42000008</v>
      </c>
      <c r="AX428" s="246">
        <f t="shared" si="1"/>
        <v>413781510.95000035</v>
      </c>
      <c r="AY428" s="246">
        <f t="shared" si="1"/>
        <v>190895956.52000004</v>
      </c>
      <c r="AZ428" s="246">
        <f t="shared" si="1"/>
        <v>491401508.95999992</v>
      </c>
      <c r="BA428" s="246">
        <f t="shared" si="1"/>
        <v>1551167398.2499998</v>
      </c>
      <c r="BB428" s="246">
        <f t="shared" si="1"/>
        <v>269754141.69</v>
      </c>
      <c r="BC428" s="246">
        <f t="shared" si="1"/>
        <v>74388977.830000013</v>
      </c>
      <c r="BD428" s="246">
        <f t="shared" si="1"/>
        <v>29069495.049999978</v>
      </c>
      <c r="BE428" s="246">
        <f t="shared" si="1"/>
        <v>126901484.30000001</v>
      </c>
      <c r="BF428" s="246">
        <f t="shared" si="1"/>
        <v>1053767738.0100005</v>
      </c>
      <c r="BG428" s="246">
        <f t="shared" si="1"/>
        <v>432917593.31000012</v>
      </c>
      <c r="BH428" s="246">
        <f t="shared" si="1"/>
        <v>9296544.9700000044</v>
      </c>
      <c r="BI428" s="246">
        <f t="shared" si="1"/>
        <v>25295357.879999992</v>
      </c>
      <c r="BJ428" s="246">
        <f t="shared" si="1"/>
        <v>21642866.989999998</v>
      </c>
      <c r="BK428" s="246">
        <f t="shared" si="1"/>
        <v>67135736.010000005</v>
      </c>
      <c r="BL428" s="246">
        <f t="shared" si="1"/>
        <v>82396967.859999999</v>
      </c>
      <c r="BM428" s="246">
        <f t="shared" si="1"/>
        <v>79666676.659999996</v>
      </c>
      <c r="BN428" s="246">
        <f t="shared" si="1"/>
        <v>99854327.610000074</v>
      </c>
      <c r="BO428" s="246">
        <f t="shared" ref="BO428:CH428" si="2">SUM(BO3:BO426)</f>
        <v>452865820.02999997</v>
      </c>
      <c r="BP428" s="246">
        <f t="shared" si="2"/>
        <v>445789403.13</v>
      </c>
      <c r="BQ428" s="246">
        <f t="shared" si="2"/>
        <v>1449766258.2099991</v>
      </c>
      <c r="BR428" s="246">
        <f t="shared" si="2"/>
        <v>1496288092.8999991</v>
      </c>
      <c r="BS428" s="246">
        <f t="shared" si="2"/>
        <v>2074729848.7899992</v>
      </c>
      <c r="BT428" s="246">
        <f t="shared" si="2"/>
        <v>2145971658.4900005</v>
      </c>
      <c r="BU428" s="246">
        <f t="shared" si="2"/>
        <v>30382380.879999984</v>
      </c>
      <c r="BV428" s="246">
        <f t="shared" si="2"/>
        <v>31102652.41</v>
      </c>
      <c r="BW428" s="246">
        <f t="shared" si="2"/>
        <v>1656095741.46</v>
      </c>
      <c r="BX428" s="246">
        <f t="shared" si="2"/>
        <v>1179790378.6799994</v>
      </c>
      <c r="BY428" s="246">
        <f t="shared" si="2"/>
        <v>388044007.0199998</v>
      </c>
      <c r="BZ428" s="246">
        <f t="shared" si="2"/>
        <v>87541084.229999974</v>
      </c>
      <c r="CA428" s="246">
        <f t="shared" si="2"/>
        <v>200195764.1699999</v>
      </c>
      <c r="CB428" s="246">
        <f t="shared" si="2"/>
        <v>218735460.56000012</v>
      </c>
      <c r="CC428" s="246">
        <f t="shared" si="2"/>
        <v>965913708.50000012</v>
      </c>
      <c r="CD428" s="246">
        <f t="shared" si="2"/>
        <v>551553492.49999964</v>
      </c>
      <c r="CE428" s="246">
        <f t="shared" si="2"/>
        <v>335379712.38999987</v>
      </c>
      <c r="CF428" s="246">
        <f t="shared" si="2"/>
        <v>241876.9</v>
      </c>
      <c r="CG428" s="246">
        <f t="shared" si="2"/>
        <v>2262674.58</v>
      </c>
      <c r="CH428" s="246">
        <f t="shared" si="2"/>
        <v>57311314.25</v>
      </c>
      <c r="CJ428" s="246">
        <f t="shared" ref="CJ428:DH428" si="3">SUM(CJ3:CJ426)</f>
        <v>4583098046.8799953</v>
      </c>
      <c r="CK428" s="246">
        <f t="shared" si="3"/>
        <v>431467155.17999977</v>
      </c>
      <c r="CL428" s="246">
        <f t="shared" si="3"/>
        <v>414853961.86999983</v>
      </c>
      <c r="CM428" s="246">
        <f t="shared" si="3"/>
        <v>443978028.1400001</v>
      </c>
      <c r="CN428" s="246">
        <f t="shared" si="3"/>
        <v>3127925.19</v>
      </c>
      <c r="CO428" s="246">
        <f t="shared" si="3"/>
        <v>456001265.6900003</v>
      </c>
      <c r="CP428" s="246">
        <f t="shared" si="3"/>
        <v>0</v>
      </c>
      <c r="CQ428" s="246">
        <f t="shared" si="3"/>
        <v>1462030.57</v>
      </c>
      <c r="CR428" s="246">
        <f t="shared" si="3"/>
        <v>50152129.579999946</v>
      </c>
      <c r="CS428" s="246">
        <f t="shared" si="3"/>
        <v>59173725.470000014</v>
      </c>
      <c r="CT428" s="246">
        <f t="shared" si="3"/>
        <v>380350120.25</v>
      </c>
      <c r="CU428" s="246">
        <f t="shared" si="3"/>
        <v>370172696.02000052</v>
      </c>
      <c r="CV428" s="246">
        <f t="shared" si="3"/>
        <v>1155828.3399999999</v>
      </c>
      <c r="CW428" s="246">
        <f t="shared" si="3"/>
        <v>53031907.159999989</v>
      </c>
      <c r="CX428" s="246">
        <f t="shared" si="3"/>
        <v>53272502.260000005</v>
      </c>
      <c r="CY428" s="246">
        <f t="shared" si="3"/>
        <v>125900580.91999993</v>
      </c>
      <c r="CZ428" s="246">
        <f t="shared" si="3"/>
        <v>32138432.810000017</v>
      </c>
      <c r="DA428" s="246">
        <f t="shared" si="3"/>
        <v>93406343.170000017</v>
      </c>
      <c r="DB428" s="246">
        <f t="shared" si="3"/>
        <v>115209.84000000003</v>
      </c>
      <c r="DC428" s="246">
        <f t="shared" si="3"/>
        <v>0.5</v>
      </c>
      <c r="DD428" s="246">
        <f t="shared" si="3"/>
        <v>0.5</v>
      </c>
      <c r="DE428" s="246">
        <f t="shared" si="3"/>
        <v>10215532.179999996</v>
      </c>
      <c r="DF428" s="246">
        <f t="shared" si="3"/>
        <v>5508772.410000002</v>
      </c>
      <c r="DG428" s="246">
        <f t="shared" si="3"/>
        <v>4139105.5999999996</v>
      </c>
      <c r="DH428" s="246">
        <f t="shared" si="3"/>
        <v>567654.16999999993</v>
      </c>
    </row>
    <row r="430" spans="1:112" x14ac:dyDescent="0.2">
      <c r="A430" s="242" t="s">
        <v>792</v>
      </c>
      <c r="B430" s="242" t="s">
        <v>225</v>
      </c>
      <c r="C430" s="242" t="s">
        <v>226</v>
      </c>
      <c r="D430" s="242" t="s">
        <v>227</v>
      </c>
      <c r="E430" s="242" t="s">
        <v>228</v>
      </c>
      <c r="F430" s="242" t="s">
        <v>229</v>
      </c>
      <c r="G430" s="242" t="s">
        <v>230</v>
      </c>
      <c r="H430" s="242" t="s">
        <v>231</v>
      </c>
      <c r="I430" s="242" t="s">
        <v>232</v>
      </c>
      <c r="J430" s="242" t="s">
        <v>233</v>
      </c>
      <c r="K430" s="242" t="s">
        <v>234</v>
      </c>
      <c r="L430" s="242" t="s">
        <v>235</v>
      </c>
      <c r="M430" s="242" t="s">
        <v>236</v>
      </c>
      <c r="N430" s="242" t="s">
        <v>237</v>
      </c>
      <c r="O430" s="242" t="s">
        <v>238</v>
      </c>
      <c r="P430" s="242" t="s">
        <v>239</v>
      </c>
      <c r="Q430" s="242" t="s">
        <v>240</v>
      </c>
      <c r="R430" s="242" t="s">
        <v>241</v>
      </c>
      <c r="S430" s="242" t="s">
        <v>242</v>
      </c>
      <c r="T430" s="242" t="s">
        <v>243</v>
      </c>
      <c r="U430" s="242" t="s">
        <v>244</v>
      </c>
      <c r="V430" s="242" t="s">
        <v>245</v>
      </c>
      <c r="W430" s="242" t="s">
        <v>246</v>
      </c>
      <c r="X430" s="242" t="s">
        <v>247</v>
      </c>
      <c r="Y430" s="242" t="s">
        <v>248</v>
      </c>
      <c r="Z430" s="242" t="s">
        <v>249</v>
      </c>
      <c r="AA430" s="242" t="s">
        <v>250</v>
      </c>
      <c r="AB430" s="242" t="s">
        <v>251</v>
      </c>
      <c r="AC430" s="242" t="s">
        <v>252</v>
      </c>
      <c r="AD430" s="242" t="s">
        <v>253</v>
      </c>
      <c r="AE430" s="242" t="s">
        <v>254</v>
      </c>
      <c r="AF430" s="242" t="s">
        <v>255</v>
      </c>
      <c r="AG430" s="242" t="s">
        <v>256</v>
      </c>
      <c r="AH430" s="242" t="s">
        <v>257</v>
      </c>
      <c r="AI430" s="242" t="s">
        <v>258</v>
      </c>
      <c r="AJ430" s="242" t="s">
        <v>259</v>
      </c>
      <c r="AK430" s="242" t="s">
        <v>260</v>
      </c>
      <c r="AL430" s="242" t="s">
        <v>261</v>
      </c>
      <c r="AM430" s="242" t="s">
        <v>262</v>
      </c>
      <c r="AN430" s="242" t="s">
        <v>263</v>
      </c>
      <c r="AO430" s="242" t="s">
        <v>264</v>
      </c>
      <c r="AP430" s="242" t="s">
        <v>265</v>
      </c>
      <c r="AQ430" s="242" t="s">
        <v>266</v>
      </c>
      <c r="AR430" s="242" t="s">
        <v>267</v>
      </c>
      <c r="AS430" s="242" t="s">
        <v>268</v>
      </c>
      <c r="AT430" s="242" t="s">
        <v>269</v>
      </c>
      <c r="AU430" s="242" t="s">
        <v>270</v>
      </c>
      <c r="AV430" s="242" t="s">
        <v>271</v>
      </c>
      <c r="AW430" s="242" t="s">
        <v>272</v>
      </c>
      <c r="AX430" s="242" t="s">
        <v>273</v>
      </c>
      <c r="AY430" s="242" t="s">
        <v>274</v>
      </c>
      <c r="AZ430" s="242" t="s">
        <v>275</v>
      </c>
      <c r="BA430" s="242" t="s">
        <v>276</v>
      </c>
      <c r="BB430" s="242" t="s">
        <v>277</v>
      </c>
      <c r="BC430" s="242" t="s">
        <v>278</v>
      </c>
      <c r="BD430" s="242" t="s">
        <v>279</v>
      </c>
      <c r="BE430" s="242" t="s">
        <v>280</v>
      </c>
      <c r="BF430" s="242" t="s">
        <v>281</v>
      </c>
      <c r="BG430" s="242" t="s">
        <v>282</v>
      </c>
      <c r="BH430" s="242" t="s">
        <v>283</v>
      </c>
      <c r="BI430" s="242" t="s">
        <v>793</v>
      </c>
      <c r="BJ430" s="242" t="s">
        <v>794</v>
      </c>
      <c r="BK430" s="242" t="s">
        <v>795</v>
      </c>
      <c r="BL430" s="242" t="s">
        <v>796</v>
      </c>
      <c r="BM430" s="242" t="s">
        <v>797</v>
      </c>
      <c r="BN430" s="242" t="s">
        <v>798</v>
      </c>
      <c r="BO430" s="242" t="s">
        <v>799</v>
      </c>
      <c r="BP430" s="242" t="s">
        <v>800</v>
      </c>
      <c r="BQ430" s="242" t="s">
        <v>801</v>
      </c>
      <c r="BR430" s="242" t="s">
        <v>802</v>
      </c>
      <c r="BS430" s="242" t="s">
        <v>284</v>
      </c>
      <c r="BT430" s="242" t="s">
        <v>285</v>
      </c>
      <c r="BU430" s="242" t="s">
        <v>710</v>
      </c>
      <c r="BV430" s="242" t="s">
        <v>711</v>
      </c>
      <c r="BW430" s="242" t="s">
        <v>712</v>
      </c>
      <c r="BX430" s="242" t="s">
        <v>713</v>
      </c>
      <c r="BY430" s="242" t="s">
        <v>714</v>
      </c>
      <c r="BZ430" s="242" t="s">
        <v>715</v>
      </c>
      <c r="CA430" s="242" t="s">
        <v>716</v>
      </c>
      <c r="CB430" s="242" t="s">
        <v>717</v>
      </c>
      <c r="CC430" s="242" t="s">
        <v>718</v>
      </c>
      <c r="CD430" s="242" t="s">
        <v>719</v>
      </c>
      <c r="CE430" s="242" t="s">
        <v>721</v>
      </c>
      <c r="CF430" s="242" t="s">
        <v>722</v>
      </c>
      <c r="CG430" s="242" t="s">
        <v>720</v>
      </c>
      <c r="CH430" s="242" t="s">
        <v>723</v>
      </c>
      <c r="CI430" s="242" t="s">
        <v>750</v>
      </c>
      <c r="CJ430" s="242" t="s">
        <v>724</v>
      </c>
      <c r="CK430" s="242" t="s">
        <v>725</v>
      </c>
      <c r="CL430" s="242" t="s">
        <v>726</v>
      </c>
      <c r="CM430" s="242" t="s">
        <v>727</v>
      </c>
      <c r="CN430" s="242" t="s">
        <v>728</v>
      </c>
      <c r="CO430" s="242" t="s">
        <v>729</v>
      </c>
      <c r="CP430" s="242" t="s">
        <v>730</v>
      </c>
      <c r="CQ430" s="242" t="s">
        <v>731</v>
      </c>
      <c r="CR430" s="242" t="s">
        <v>732</v>
      </c>
      <c r="CS430" s="242" t="s">
        <v>733</v>
      </c>
      <c r="CT430" s="242" t="s">
        <v>734</v>
      </c>
      <c r="CU430" s="242" t="s">
        <v>735</v>
      </c>
      <c r="CV430" s="242" t="s">
        <v>736</v>
      </c>
      <c r="CW430" s="242" t="s">
        <v>737</v>
      </c>
      <c r="CX430" s="242" t="s">
        <v>738</v>
      </c>
      <c r="CY430" s="242" t="s">
        <v>739</v>
      </c>
      <c r="CZ430" s="242" t="s">
        <v>740</v>
      </c>
      <c r="DA430" s="242" t="s">
        <v>741</v>
      </c>
      <c r="DB430" s="242" t="s">
        <v>742</v>
      </c>
      <c r="DC430" s="242" t="s">
        <v>743</v>
      </c>
      <c r="DD430" s="242" t="s">
        <v>744</v>
      </c>
      <c r="DE430" s="242" t="s">
        <v>745</v>
      </c>
      <c r="DF430" s="242" t="s">
        <v>746</v>
      </c>
      <c r="DG430" s="242" t="s">
        <v>747</v>
      </c>
      <c r="DH430" s="242" t="s">
        <v>748</v>
      </c>
    </row>
    <row r="431" spans="1:112" x14ac:dyDescent="0.2">
      <c r="C431" s="243">
        <f t="shared" ref="C431:AH431" si="4">IF(C430=C1,0,1)</f>
        <v>0</v>
      </c>
      <c r="D431" s="243">
        <f t="shared" si="4"/>
        <v>0</v>
      </c>
      <c r="E431" s="243">
        <f t="shared" si="4"/>
        <v>0</v>
      </c>
      <c r="F431" s="243">
        <f t="shared" si="4"/>
        <v>0</v>
      </c>
      <c r="G431" s="243">
        <f t="shared" si="4"/>
        <v>0</v>
      </c>
      <c r="H431" s="243">
        <f t="shared" si="4"/>
        <v>0</v>
      </c>
      <c r="I431" s="243">
        <f t="shared" si="4"/>
        <v>0</v>
      </c>
      <c r="J431" s="243">
        <f t="shared" si="4"/>
        <v>0</v>
      </c>
      <c r="K431" s="243">
        <f t="shared" si="4"/>
        <v>0</v>
      </c>
      <c r="L431" s="243">
        <f t="shared" si="4"/>
        <v>0</v>
      </c>
      <c r="M431" s="243">
        <f t="shared" si="4"/>
        <v>0</v>
      </c>
      <c r="N431" s="243">
        <f t="shared" si="4"/>
        <v>0</v>
      </c>
      <c r="O431" s="243">
        <f t="shared" si="4"/>
        <v>0</v>
      </c>
      <c r="P431" s="243">
        <f t="shared" si="4"/>
        <v>0</v>
      </c>
      <c r="Q431" s="243">
        <f t="shared" si="4"/>
        <v>0</v>
      </c>
      <c r="R431" s="243">
        <f t="shared" si="4"/>
        <v>0</v>
      </c>
      <c r="S431" s="243">
        <f t="shared" si="4"/>
        <v>0</v>
      </c>
      <c r="T431" s="243">
        <f t="shared" si="4"/>
        <v>0</v>
      </c>
      <c r="U431" s="243">
        <f t="shared" si="4"/>
        <v>0</v>
      </c>
      <c r="V431" s="243">
        <f t="shared" si="4"/>
        <v>0</v>
      </c>
      <c r="W431" s="243">
        <f t="shared" si="4"/>
        <v>0</v>
      </c>
      <c r="X431" s="243">
        <f t="shared" si="4"/>
        <v>0</v>
      </c>
      <c r="Y431" s="243">
        <f t="shared" si="4"/>
        <v>0</v>
      </c>
      <c r="Z431" s="243">
        <f t="shared" si="4"/>
        <v>0</v>
      </c>
      <c r="AA431" s="243">
        <f t="shared" si="4"/>
        <v>0</v>
      </c>
      <c r="AB431" s="243">
        <f t="shared" si="4"/>
        <v>0</v>
      </c>
      <c r="AC431" s="243">
        <f t="shared" si="4"/>
        <v>0</v>
      </c>
      <c r="AD431" s="243">
        <f t="shared" si="4"/>
        <v>0</v>
      </c>
      <c r="AE431" s="243">
        <f t="shared" si="4"/>
        <v>0</v>
      </c>
      <c r="AF431" s="243">
        <f t="shared" si="4"/>
        <v>0</v>
      </c>
      <c r="AG431" s="243">
        <f t="shared" si="4"/>
        <v>0</v>
      </c>
      <c r="AH431" s="243">
        <f t="shared" si="4"/>
        <v>0</v>
      </c>
      <c r="AI431" s="243">
        <f t="shared" ref="AI431:BN431" si="5">IF(AI430=AI1,0,1)</f>
        <v>0</v>
      </c>
      <c r="AJ431" s="243">
        <f t="shared" si="5"/>
        <v>0</v>
      </c>
      <c r="AK431" s="243">
        <f t="shared" si="5"/>
        <v>0</v>
      </c>
      <c r="AL431" s="243">
        <f t="shared" si="5"/>
        <v>0</v>
      </c>
      <c r="AM431" s="243">
        <f t="shared" si="5"/>
        <v>0</v>
      </c>
      <c r="AN431" s="243">
        <f t="shared" si="5"/>
        <v>0</v>
      </c>
      <c r="AO431" s="243">
        <f t="shared" si="5"/>
        <v>0</v>
      </c>
      <c r="AP431" s="243">
        <f t="shared" si="5"/>
        <v>0</v>
      </c>
      <c r="AQ431" s="243">
        <f t="shared" si="5"/>
        <v>0</v>
      </c>
      <c r="AR431" s="243">
        <f t="shared" si="5"/>
        <v>0</v>
      </c>
      <c r="AS431" s="243">
        <f t="shared" si="5"/>
        <v>0</v>
      </c>
      <c r="AT431" s="243">
        <f t="shared" si="5"/>
        <v>0</v>
      </c>
      <c r="AU431" s="243">
        <f t="shared" si="5"/>
        <v>0</v>
      </c>
      <c r="AV431" s="243">
        <f t="shared" si="5"/>
        <v>0</v>
      </c>
      <c r="AW431" s="243">
        <f t="shared" si="5"/>
        <v>0</v>
      </c>
      <c r="AX431" s="243">
        <f t="shared" si="5"/>
        <v>0</v>
      </c>
      <c r="AY431" s="243">
        <f t="shared" si="5"/>
        <v>0</v>
      </c>
      <c r="AZ431" s="243">
        <f t="shared" si="5"/>
        <v>0</v>
      </c>
      <c r="BA431" s="243">
        <f t="shared" si="5"/>
        <v>0</v>
      </c>
      <c r="BB431" s="243">
        <f t="shared" si="5"/>
        <v>0</v>
      </c>
      <c r="BC431" s="243">
        <f t="shared" si="5"/>
        <v>0</v>
      </c>
      <c r="BD431" s="243">
        <f t="shared" si="5"/>
        <v>0</v>
      </c>
      <c r="BE431" s="243">
        <f t="shared" si="5"/>
        <v>0</v>
      </c>
      <c r="BF431" s="243">
        <f t="shared" si="5"/>
        <v>0</v>
      </c>
      <c r="BG431" s="243">
        <f t="shared" si="5"/>
        <v>0</v>
      </c>
      <c r="BH431" s="243">
        <f t="shared" si="5"/>
        <v>0</v>
      </c>
      <c r="BI431" s="243">
        <f t="shared" si="5"/>
        <v>0</v>
      </c>
      <c r="BJ431" s="243">
        <f t="shared" si="5"/>
        <v>0</v>
      </c>
      <c r="BK431" s="243">
        <f t="shared" si="5"/>
        <v>0</v>
      </c>
      <c r="BL431" s="243">
        <f t="shared" si="5"/>
        <v>0</v>
      </c>
      <c r="BM431" s="243">
        <f t="shared" si="5"/>
        <v>0</v>
      </c>
      <c r="BN431" s="243">
        <f t="shared" si="5"/>
        <v>0</v>
      </c>
      <c r="BO431" s="243">
        <f t="shared" ref="BO431:CT431" si="6">IF(BO430=BO1,0,1)</f>
        <v>0</v>
      </c>
      <c r="BP431" s="243">
        <f t="shared" si="6"/>
        <v>0</v>
      </c>
      <c r="BQ431" s="243">
        <f t="shared" si="6"/>
        <v>0</v>
      </c>
      <c r="BR431" s="243">
        <f t="shared" si="6"/>
        <v>0</v>
      </c>
      <c r="BS431" s="243">
        <f t="shared" si="6"/>
        <v>0</v>
      </c>
      <c r="BT431" s="243">
        <f t="shared" si="6"/>
        <v>0</v>
      </c>
      <c r="BU431" s="243">
        <f t="shared" si="6"/>
        <v>0</v>
      </c>
      <c r="BV431" s="243">
        <f t="shared" si="6"/>
        <v>0</v>
      </c>
      <c r="BW431" s="243">
        <f t="shared" si="6"/>
        <v>0</v>
      </c>
      <c r="BX431" s="243">
        <f t="shared" si="6"/>
        <v>0</v>
      </c>
      <c r="BY431" s="243">
        <f t="shared" si="6"/>
        <v>0</v>
      </c>
      <c r="BZ431" s="243">
        <f t="shared" si="6"/>
        <v>0</v>
      </c>
      <c r="CA431" s="243">
        <f t="shared" si="6"/>
        <v>0</v>
      </c>
      <c r="CB431" s="243">
        <f t="shared" si="6"/>
        <v>0</v>
      </c>
      <c r="CC431" s="243">
        <f t="shared" si="6"/>
        <v>0</v>
      </c>
      <c r="CD431" s="243">
        <f t="shared" si="6"/>
        <v>0</v>
      </c>
      <c r="CE431" s="243">
        <f t="shared" si="6"/>
        <v>0</v>
      </c>
      <c r="CF431" s="243">
        <f t="shared" si="6"/>
        <v>0</v>
      </c>
      <c r="CG431" s="243">
        <f t="shared" si="6"/>
        <v>0</v>
      </c>
      <c r="CH431" s="243">
        <f t="shared" si="6"/>
        <v>0</v>
      </c>
      <c r="CI431" s="243">
        <f t="shared" si="6"/>
        <v>0</v>
      </c>
      <c r="CJ431" s="243">
        <f t="shared" si="6"/>
        <v>0</v>
      </c>
      <c r="CK431" s="243">
        <f t="shared" si="6"/>
        <v>0</v>
      </c>
      <c r="CL431" s="243">
        <f t="shared" si="6"/>
        <v>0</v>
      </c>
      <c r="CM431" s="243">
        <f t="shared" si="6"/>
        <v>0</v>
      </c>
      <c r="CN431" s="243">
        <f t="shared" si="6"/>
        <v>0</v>
      </c>
      <c r="CO431" s="243">
        <f t="shared" si="6"/>
        <v>0</v>
      </c>
      <c r="CP431" s="243">
        <f t="shared" si="6"/>
        <v>0</v>
      </c>
      <c r="CQ431" s="243">
        <f t="shared" si="6"/>
        <v>0</v>
      </c>
      <c r="CR431" s="243">
        <f t="shared" si="6"/>
        <v>0</v>
      </c>
      <c r="CS431" s="243">
        <f t="shared" si="6"/>
        <v>0</v>
      </c>
      <c r="CT431" s="243">
        <f t="shared" si="6"/>
        <v>0</v>
      </c>
      <c r="CU431" s="243">
        <f t="shared" ref="CU431:DH431" si="7">IF(CU430=CU1,0,1)</f>
        <v>0</v>
      </c>
      <c r="CV431" s="243">
        <f t="shared" si="7"/>
        <v>0</v>
      </c>
      <c r="CW431" s="243">
        <f t="shared" si="7"/>
        <v>0</v>
      </c>
      <c r="CX431" s="243">
        <f t="shared" si="7"/>
        <v>0</v>
      </c>
      <c r="CY431" s="243">
        <f t="shared" si="7"/>
        <v>0</v>
      </c>
      <c r="CZ431" s="243">
        <f t="shared" si="7"/>
        <v>0</v>
      </c>
      <c r="DA431" s="243">
        <f t="shared" si="7"/>
        <v>0</v>
      </c>
      <c r="DB431" s="243">
        <f t="shared" si="7"/>
        <v>0</v>
      </c>
      <c r="DC431" s="243">
        <f t="shared" si="7"/>
        <v>0</v>
      </c>
      <c r="DD431" s="243">
        <f t="shared" si="7"/>
        <v>0</v>
      </c>
      <c r="DE431" s="243">
        <f t="shared" si="7"/>
        <v>0</v>
      </c>
      <c r="DF431" s="243">
        <f t="shared" si="7"/>
        <v>0</v>
      </c>
      <c r="DG431" s="243">
        <f t="shared" si="7"/>
        <v>0</v>
      </c>
      <c r="DH431" s="243">
        <f t="shared" si="7"/>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Workbook Instructions</vt:lpstr>
      <vt:lpstr>Budget Adoption Requirements</vt:lpstr>
      <vt:lpstr>Budget Timeline</vt:lpstr>
      <vt:lpstr>Initial Data</vt:lpstr>
      <vt:lpstr>Budget Adoption Format</vt:lpstr>
      <vt:lpstr>Budget Publication Format</vt:lpstr>
      <vt:lpstr>Sample Public Hearing Notices</vt:lpstr>
      <vt:lpstr>Budget Change Format</vt:lpstr>
      <vt:lpstr>Data</vt:lpstr>
      <vt:lpstr>Transfers</vt:lpstr>
      <vt:lpstr>NAME</vt:lpstr>
      <vt:lpstr>'Budget Adoption Format'!Print_Area</vt:lpstr>
      <vt:lpstr>'Budget Change Format'!Print_Area</vt:lpstr>
      <vt:lpstr>'Budget Publication Format'!Print_Area</vt:lpstr>
      <vt:lpstr>'Initial Data'!Print_Area</vt:lpstr>
      <vt:lpstr>'Sample Public Hearing Notices'!Print_Area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Pre-populated Budget Hearing and Adoption Workbook for 2015-16</dc:title>
  <dc:subject>Budget Adoption Format, ss.65.90</dc:subject>
  <dc:creator>DPI.SchoolFinancialServices@dpi.wi.gov</dc:creator>
  <cp:keywords>budget, hearing, adoption, workbook, 2015, wisconsin</cp:keywords>
  <dc:description>This is the pre-populated yearly Budget Adoption Format per ss.65.90.</dc:description>
  <cp:lastModifiedBy>Huelsman, Scott M.   DPI</cp:lastModifiedBy>
  <cp:lastPrinted>2015-04-10T15:16:37Z</cp:lastPrinted>
  <dcterms:created xsi:type="dcterms:W3CDTF">1999-04-08T17:22:56Z</dcterms:created>
  <dcterms:modified xsi:type="dcterms:W3CDTF">2020-10-30T14:06:07Z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282649331</vt:i4>
  </property>
  <property fmtid="{D5CDD505-2E9C-101B-9397-08002B2CF9AE}" pid="3" name="_EmailSubject">
    <vt:lpwstr>12-13 pre-populated budget/hearing adoption workbook</vt:lpwstr>
  </property>
  <property fmtid="{D5CDD505-2E9C-101B-9397-08002B2CF9AE}" pid="4" name="_AuthorEmail">
    <vt:lpwstr>Robert.Avery@dpi.wi.gov</vt:lpwstr>
  </property>
  <property fmtid="{D5CDD505-2E9C-101B-9397-08002B2CF9AE}" pid="5" name="_AuthorEmailDisplayName">
    <vt:lpwstr>Avery, Robert P.   DPI</vt:lpwstr>
  </property>
  <property fmtid="{D5CDD505-2E9C-101B-9397-08002B2CF9AE}" pid="6" name="_PreviousAdHocReviewCycleID">
    <vt:i4>1119242052</vt:i4>
  </property>
  <property fmtid="{D5CDD505-2E9C-101B-9397-08002B2CF9AE}" pid="7" name="_NewReviewCycle">
    <vt:lpwstr/>
  </property>
  <property fmtid="{D5CDD505-2E9C-101B-9397-08002B2CF9AE}" pid="8" name="_ReviewingToolsShownOnce">
    <vt:lpwstr/>
  </property>
</Properties>
</file>